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その１" sheetId="1" r:id="rId1"/>
    <sheet name="その２" sheetId="2" r:id="rId2"/>
  </sheets>
  <definedNames/>
  <calcPr fullCalcOnLoad="1"/>
</workbook>
</file>

<file path=xl/sharedStrings.xml><?xml version="1.0" encoding="utf-8"?>
<sst xmlns="http://schemas.openxmlformats.org/spreadsheetml/2006/main" count="94" uniqueCount="74">
  <si>
    <t>薬局・　　　　医療施設の　　従事者</t>
  </si>
  <si>
    <t>薬　　　　　局</t>
  </si>
  <si>
    <t>薬局・　　　　　　医療施設　　　　以外の　　　　従事者</t>
  </si>
  <si>
    <t>その他の業　　務の従事者</t>
  </si>
  <si>
    <t>　　　　　　　　　　総数</t>
  </si>
  <si>
    <t>その他　　　　の者</t>
  </si>
  <si>
    <t>大　　　　　学</t>
  </si>
  <si>
    <t>医薬品関係企業</t>
  </si>
  <si>
    <t>無職の者</t>
  </si>
  <si>
    <t>開設者　　　　又は法人の代表者</t>
  </si>
  <si>
    <t>勤務者</t>
  </si>
  <si>
    <t>調剤業務</t>
  </si>
  <si>
    <t>検査業務</t>
  </si>
  <si>
    <t>その他</t>
  </si>
  <si>
    <t>大学院生　　　　又は研究生</t>
  </si>
  <si>
    <t>病    院    ・    診    療    所</t>
  </si>
  <si>
    <t>衛生行政機関・保健衛　　生施設の　　従事者</t>
  </si>
  <si>
    <t>宮城県</t>
  </si>
  <si>
    <t>市部</t>
  </si>
  <si>
    <t>郡部</t>
  </si>
  <si>
    <t>仙台市計</t>
  </si>
  <si>
    <t>青葉区</t>
  </si>
  <si>
    <t>宮城野区</t>
  </si>
  <si>
    <t>若林区</t>
  </si>
  <si>
    <t>太白区</t>
  </si>
  <si>
    <t>泉区</t>
  </si>
  <si>
    <t>石巻保健所計</t>
  </si>
  <si>
    <t>石巻市</t>
  </si>
  <si>
    <t>東松島市</t>
  </si>
  <si>
    <t>女川町</t>
  </si>
  <si>
    <t>塩釜保健所計</t>
  </si>
  <si>
    <t>本所計</t>
  </si>
  <si>
    <t>塩釜市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</si>
  <si>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</si>
  <si>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</si>
  <si>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</si>
  <si>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</si>
  <si>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</si>
  <si>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</si>
  <si>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</si>
  <si>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</si>
  <si>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</si>
  <si>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</si>
  <si>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大和町</t>
  </si>
  <si>
    <t>大郷町</t>
  </si>
  <si>
    <t>富谷町</t>
  </si>
  <si>
    <t>大衡村</t>
  </si>
  <si>
    <t>大崎保健所計</t>
  </si>
  <si>
    <t>大崎市</t>
  </si>
  <si>
    <t>色麻町</t>
  </si>
  <si>
    <t>加美町</t>
  </si>
  <si>
    <t>美里町</t>
  </si>
  <si>
    <t>気仙沼保健所計</t>
  </si>
  <si>
    <t>気仙沼市</t>
  </si>
  <si>
    <t>本吉町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</si>
  <si>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</si>
  <si>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</si>
  <si>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</si>
  <si>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</si>
  <si>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</si>
  <si>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</si>
  <si>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</si>
  <si>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</si>
  <si>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</si>
  <si>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</si>
  <si>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</si>
  <si>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</si>
  <si>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</si>
  <si>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</si>
  <si>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</si>
  <si>
    <t>涌谷町</t>
  </si>
  <si>
    <r>
      <t>医薬品販売業</t>
    </r>
    <r>
      <rPr>
        <sz val="8"/>
        <rFont val="ＭＳ Ｐ明朝"/>
        <family val="1"/>
      </rPr>
      <t>（薬種商を含む）</t>
    </r>
  </si>
  <si>
    <r>
      <t xml:space="preserve">勤務者　　　
</t>
    </r>
    <r>
      <rPr>
        <sz val="9"/>
        <rFont val="ＭＳ Ｐ明朝"/>
        <family val="1"/>
      </rPr>
      <t>（教育・研究）</t>
    </r>
  </si>
  <si>
    <t>医薬品製造　　販売・製造業
（研究・開発，
営業，その他）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</si>
</sst>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1" fontId="3" fillId="0" borderId="10" xfId="0" applyNumberFormat="1" applyFont="1" applyBorder="1" applyAlignment="1">
      <alignment horizontal="right" vertical="center"/>
    </xf>
    <xf numFmtId="41" fontId="3" fillId="0" borderId="11" xfId="0" applyNumberFormat="1" applyFont="1" applyBorder="1" applyAlignment="1">
      <alignment horizontal="right" vertical="center"/>
    </xf>
    <xf numFmtId="41" fontId="3" fillId="0" borderId="12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41" fontId="3" fillId="0" borderId="18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41" fontId="3" fillId="0" borderId="22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distributed" wrapText="1"/>
    </xf>
    <xf numFmtId="0" fontId="3" fillId="0" borderId="23" xfId="0" applyFont="1" applyBorder="1" applyAlignment="1">
      <alignment horizontal="distributed" vertical="distributed" wrapText="1"/>
    </xf>
    <xf numFmtId="0" fontId="3" fillId="0" borderId="24" xfId="0" applyFont="1" applyBorder="1" applyAlignment="1">
      <alignment horizontal="distributed" vertical="distributed" wrapText="1"/>
    </xf>
    <xf numFmtId="0" fontId="4" fillId="0" borderId="13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41" fontId="3" fillId="0" borderId="28" xfId="0" applyNumberFormat="1" applyFont="1" applyBorder="1" applyAlignment="1">
      <alignment horizontal="right" vertical="center"/>
    </xf>
    <xf numFmtId="41" fontId="3" fillId="0" borderId="29" xfId="0" applyNumberFormat="1" applyFont="1" applyBorder="1" applyAlignment="1">
      <alignment horizontal="right" vertical="center"/>
    </xf>
    <xf numFmtId="41" fontId="3" fillId="0" borderId="24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30" xfId="0" applyNumberFormat="1" applyFont="1" applyBorder="1" applyAlignment="1">
      <alignment horizontal="right" vertical="center"/>
    </xf>
    <xf numFmtId="41" fontId="3" fillId="0" borderId="31" xfId="0" applyNumberFormat="1" applyFont="1" applyBorder="1" applyAlignment="1">
      <alignment horizontal="right" vertical="center"/>
    </xf>
    <xf numFmtId="41" fontId="3" fillId="0" borderId="27" xfId="0" applyNumberFormat="1" applyFont="1" applyBorder="1" applyAlignment="1">
      <alignment horizontal="right" vertical="center"/>
    </xf>
    <xf numFmtId="41" fontId="3" fillId="0" borderId="32" xfId="0" applyNumberFormat="1" applyFont="1" applyBorder="1" applyAlignment="1">
      <alignment horizontal="right" vertical="center"/>
    </xf>
    <xf numFmtId="41" fontId="3" fillId="0" borderId="33" xfId="0" applyNumberFormat="1" applyFont="1" applyBorder="1" applyAlignment="1">
      <alignment horizontal="right" vertical="center"/>
    </xf>
    <xf numFmtId="41" fontId="3" fillId="0" borderId="17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distributed" wrapText="1"/>
    </xf>
    <xf numFmtId="0" fontId="4" fillId="0" borderId="0" xfId="0" applyFont="1" applyBorder="1" applyAlignment="1">
      <alignment horizontal="distributed" vertical="distributed" wrapText="1"/>
    </xf>
    <xf numFmtId="0" fontId="4" fillId="0" borderId="24" xfId="0" applyFont="1" applyBorder="1" applyAlignment="1">
      <alignment horizontal="distributed" vertical="distributed" wrapText="1"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distributed" wrapText="1"/>
    </xf>
    <xf numFmtId="0" fontId="4" fillId="0" borderId="36" xfId="0" applyFont="1" applyBorder="1" applyAlignment="1">
      <alignment horizontal="distributed" vertical="distributed" wrapText="1"/>
    </xf>
    <xf numFmtId="0" fontId="4" fillId="0" borderId="37" xfId="0" applyFont="1" applyBorder="1" applyAlignment="1">
      <alignment horizontal="distributed" vertical="top"/>
    </xf>
    <xf numFmtId="0" fontId="4" fillId="0" borderId="24" xfId="0" applyFont="1" applyBorder="1" applyAlignment="1">
      <alignment horizontal="distributed" vertical="top"/>
    </xf>
    <xf numFmtId="0" fontId="4" fillId="0" borderId="23" xfId="0" applyFont="1" applyBorder="1" applyAlignment="1">
      <alignment horizontal="distributed" vertical="top"/>
    </xf>
    <xf numFmtId="0" fontId="4" fillId="0" borderId="38" xfId="0" applyFont="1" applyBorder="1" applyAlignment="1">
      <alignment horizontal="distributed" vertical="top" wrapText="1"/>
    </xf>
    <xf numFmtId="0" fontId="4" fillId="0" borderId="24" xfId="0" applyFont="1" applyBorder="1" applyAlignment="1">
      <alignment horizontal="distributed" vertical="top" wrapText="1"/>
    </xf>
    <xf numFmtId="0" fontId="4" fillId="0" borderId="23" xfId="0" applyFont="1" applyBorder="1" applyAlignment="1">
      <alignment horizontal="distributed" vertical="top" wrapText="1"/>
    </xf>
    <xf numFmtId="0" fontId="4" fillId="0" borderId="28" xfId="0" applyFont="1" applyBorder="1" applyAlignment="1">
      <alignment horizontal="distributed" vertical="top" wrapText="1"/>
    </xf>
    <xf numFmtId="0" fontId="4" fillId="0" borderId="39" xfId="0" applyFont="1" applyBorder="1" applyAlignment="1">
      <alignment horizontal="distributed" vertical="top" wrapText="1"/>
    </xf>
    <xf numFmtId="0" fontId="4" fillId="0" borderId="13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0" fillId="0" borderId="40" xfId="0" applyBorder="1" applyAlignment="1">
      <alignment/>
    </xf>
    <xf numFmtId="0" fontId="0" fillId="0" borderId="35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64"/>
  <sheetViews>
    <sheetView tabSelected="1" zoomScalePageLayoutView="0" workbookViewId="0" topLeftCell="A2">
      <selection activeCell="C4" sqref="C4"/>
    </sheetView>
  </sheetViews>
  <sheetFormatPr defaultColWidth="9.00390625" defaultRowHeight="13.5"/>
  <cols>
    <col min="1" max="2" width="2.125" style="1" customWidth="1"/>
    <col min="3" max="3" width="13.625" style="1" customWidth="1"/>
    <col min="4" max="19" width="10.625" style="1" customWidth="1"/>
    <col min="20" max="16384" width="9.00390625" style="1" customWidth="1"/>
  </cols>
  <sheetData>
    <row r="1" ht="14.25" hidden="1" thickBot="1"/>
    <row r="2" spans="1:19" s="6" customFormat="1" ht="15" customHeight="1">
      <c r="A2" s="10"/>
      <c r="B2" s="11"/>
      <c r="C2" s="12"/>
      <c r="D2" s="47" t="s">
        <v>4</v>
      </c>
      <c r="E2" s="50" t="s">
        <v>0</v>
      </c>
      <c r="F2" s="16"/>
      <c r="G2" s="16"/>
      <c r="H2" s="16"/>
      <c r="I2" s="15"/>
      <c r="J2" s="16"/>
      <c r="K2" s="50" t="s">
        <v>2</v>
      </c>
      <c r="L2" s="16"/>
      <c r="M2" s="16"/>
      <c r="N2" s="16"/>
      <c r="O2" s="15"/>
      <c r="P2" s="17"/>
      <c r="Q2" s="50" t="s">
        <v>5</v>
      </c>
      <c r="R2" s="16"/>
      <c r="S2" s="18"/>
    </row>
    <row r="3" spans="1:19" s="6" customFormat="1" ht="15" customHeight="1">
      <c r="A3" s="7"/>
      <c r="B3" s="8"/>
      <c r="C3" s="13"/>
      <c r="D3" s="48"/>
      <c r="E3" s="51"/>
      <c r="F3" s="41" t="s">
        <v>1</v>
      </c>
      <c r="G3" s="42"/>
      <c r="H3" s="41" t="s">
        <v>15</v>
      </c>
      <c r="I3" s="60"/>
      <c r="J3" s="61"/>
      <c r="K3" s="51"/>
      <c r="L3" s="41" t="s">
        <v>6</v>
      </c>
      <c r="M3" s="42"/>
      <c r="N3" s="41" t="s">
        <v>7</v>
      </c>
      <c r="O3" s="42"/>
      <c r="P3" s="43" t="s">
        <v>16</v>
      </c>
      <c r="Q3" s="53"/>
      <c r="R3" s="43" t="s">
        <v>3</v>
      </c>
      <c r="S3" s="45" t="s">
        <v>8</v>
      </c>
    </row>
    <row r="4" spans="1:19" s="6" customFormat="1" ht="58.5" customHeight="1">
      <c r="A4" s="7"/>
      <c r="B4" s="8"/>
      <c r="C4" s="8"/>
      <c r="D4" s="49"/>
      <c r="E4" s="52"/>
      <c r="F4" s="20" t="s">
        <v>9</v>
      </c>
      <c r="G4" s="38" t="s">
        <v>10</v>
      </c>
      <c r="H4" s="38" t="s">
        <v>11</v>
      </c>
      <c r="I4" s="39" t="s">
        <v>12</v>
      </c>
      <c r="J4" s="40" t="s">
        <v>13</v>
      </c>
      <c r="K4" s="52"/>
      <c r="L4" s="20" t="s">
        <v>72</v>
      </c>
      <c r="M4" s="20" t="s">
        <v>14</v>
      </c>
      <c r="N4" s="21" t="s">
        <v>73</v>
      </c>
      <c r="O4" s="22" t="s">
        <v>71</v>
      </c>
      <c r="P4" s="44"/>
      <c r="Q4" s="54"/>
      <c r="R4" s="44"/>
      <c r="S4" s="46"/>
    </row>
    <row r="5" spans="1:19" ht="12.75" customHeight="1">
      <c r="A5" s="24"/>
      <c r="B5" s="25"/>
      <c r="C5" s="25"/>
      <c r="D5" s="4"/>
      <c r="E5" s="4"/>
      <c r="F5" s="14"/>
      <c r="G5" s="3"/>
      <c r="H5" s="14"/>
      <c r="I5" s="4"/>
      <c r="J5" s="14"/>
      <c r="K5" s="14"/>
      <c r="L5" s="14"/>
      <c r="M5" s="5"/>
      <c r="N5" s="14"/>
      <c r="O5" s="14"/>
      <c r="P5" s="14"/>
      <c r="Q5" s="14"/>
      <c r="R5" s="14"/>
      <c r="S5" s="19"/>
    </row>
    <row r="6" spans="1:19" ht="12.75" customHeight="1">
      <c r="A6" s="55" t="s">
        <v>17</v>
      </c>
      <c r="B6" s="56"/>
      <c r="C6" s="57"/>
      <c r="D6" s="28">
        <f aca="true" t="shared" si="0" ref="D6:D30">IF(AND(A6="",B6="",C6=""),"",SUM(E6,K6,Q6,))</f>
        <v>4871</v>
      </c>
      <c r="E6" s="28">
        <f aca="true" t="shared" si="1" ref="E6:E30">IF(AND(A6="",B6="",C6=""),"",SUM(F6:J6))</f>
        <v>3447</v>
      </c>
      <c r="F6" s="28">
        <f>SUM(その１!F10,その１!F17,その１!F22,その１!F40,その２!F6,その２!F11,その２!F22,その２!F25)</f>
        <v>312</v>
      </c>
      <c r="G6" s="28">
        <f>SUM(その１!G10,その１!G17,その１!G22,その１!G40,その２!G6,その２!G11,その２!G22,その２!G25)</f>
        <v>2298</v>
      </c>
      <c r="H6" s="28">
        <f>SUM(その１!H10,その１!H17,その１!H22,その１!H40,その２!H6,その２!H11,その２!H22,その２!H25)</f>
        <v>782</v>
      </c>
      <c r="I6" s="28">
        <f>SUM(その１!I10,その１!I17,その１!I22,その１!I40,その２!I6,その２!I11,その２!I22,その２!I25)</f>
        <v>7</v>
      </c>
      <c r="J6" s="28">
        <f>SUM(その１!J10,その１!J17,その１!J22,その１!J40,その２!J6,その２!J11,その２!J22,その２!J25)</f>
        <v>48</v>
      </c>
      <c r="K6" s="28">
        <f aca="true" t="shared" si="2" ref="K6:K30">IF(AND(A6="",B6="",C6=""),"",SUM(L6:P6))</f>
        <v>1173</v>
      </c>
      <c r="L6" s="28">
        <f>SUM(その１!L10,その１!L17,その１!L22,その１!L40,その２!L6,その２!L11,その２!L22,その２!L25)</f>
        <v>146</v>
      </c>
      <c r="M6" s="28">
        <f>SUM(その１!M10,その１!M17,その１!M22,その１!M40,その２!M6,その２!M11,その２!M22,その２!M25)</f>
        <v>186</v>
      </c>
      <c r="N6" s="28">
        <f>SUM(その１!N10,その１!N17,その１!N22,その１!N40,その２!N6,その２!N11,その２!N22,その２!N25)</f>
        <v>313</v>
      </c>
      <c r="O6" s="28">
        <f>SUM(その１!O10,その１!O17,その１!O22,その１!O40,その２!O6,その２!O11,その２!O22,その２!O25)</f>
        <v>412</v>
      </c>
      <c r="P6" s="28">
        <f>SUM(その１!P10,その１!P17,その１!P22,その１!P40,その２!P6,その２!P11,その２!P22,その２!P25)</f>
        <v>116</v>
      </c>
      <c r="Q6" s="28">
        <f aca="true" t="shared" si="3" ref="Q6:Q30">IF(AND(A6="",B6="",C6=""),"",SUM(R6:S6))</f>
        <v>251</v>
      </c>
      <c r="R6" s="28">
        <f>SUM(その１!R10,その１!R17,その１!R22,その１!R40,その２!R6,その２!R11,その２!R22,その２!R25)</f>
        <v>56</v>
      </c>
      <c r="S6" s="29">
        <f>SUM(その１!S10,その１!S17,その１!S22,その１!S40,その２!S6,その２!S11,その２!S22,その２!S25)</f>
        <v>195</v>
      </c>
    </row>
    <row r="7" spans="1:19" ht="12.75" customHeight="1">
      <c r="A7" s="55" t="s">
        <v>18</v>
      </c>
      <c r="B7" s="56"/>
      <c r="C7" s="57"/>
      <c r="D7" s="28">
        <f t="shared" si="0"/>
        <v>4401</v>
      </c>
      <c r="E7" s="28">
        <f t="shared" si="1"/>
        <v>3054</v>
      </c>
      <c r="F7" s="28">
        <f>SUM(その１!F10,その１!F18,その１!F19,その１!F24,その１!F25,その１!F30,その１!F31,その１!F41,その２!F7,その２!F12,その２!F13,その２!F23,その２!F26)</f>
        <v>268</v>
      </c>
      <c r="G7" s="28">
        <f>SUM(その１!G10,その１!G18,その１!G19,その１!G24,その１!G25,その１!G30,その１!G31,その１!G41,その２!G7,その２!G12,その２!G13,その２!G23,その２!G26)</f>
        <v>2036</v>
      </c>
      <c r="H7" s="28">
        <f>SUM(その１!H10,その１!H18,その１!H19,その１!H24,その１!H25,その１!H30,その１!H31,その１!H41,その２!H7,その２!H12,その２!H13,その２!H23,その２!H26)</f>
        <v>698</v>
      </c>
      <c r="I7" s="28">
        <f>SUM(その１!I10,その１!I18,その１!I19,その１!I24,その１!I25,その１!I30,その１!I31,その１!I41,その２!I7,その２!I12,その２!I13,その２!I23,その２!I26)</f>
        <v>6</v>
      </c>
      <c r="J7" s="28">
        <f>SUM(その１!J10,その１!J18,その１!J19,その１!J24,その１!J25,その１!J30,その１!J31,その１!J41,その２!J7,その２!J12,その２!J13,その２!J23,その２!J26)</f>
        <v>46</v>
      </c>
      <c r="K7" s="28">
        <f t="shared" si="2"/>
        <v>1113</v>
      </c>
      <c r="L7" s="28">
        <f>SUM(その１!L10,その１!L18,その１!L19,その１!L24,その１!L25,その１!L30,その１!L31,その１!L41,その２!L7,その２!L12,その２!L13,その２!L23,その２!L26)</f>
        <v>145</v>
      </c>
      <c r="M7" s="28">
        <f>SUM(その１!M10,その１!M18,その１!M19,その１!M24,その１!M25,その１!M30,その１!M31,その１!M41,その２!M7,その２!M12,その２!M13,その２!M23,その２!M26)</f>
        <v>186</v>
      </c>
      <c r="N7" s="28">
        <f>SUM(その１!N10,その１!N18,その１!N19,その１!N24,その１!N25,その１!N30,その１!N31,その１!N41,その２!N7,その２!N12,その２!N13,その２!N23,その２!N26)</f>
        <v>306</v>
      </c>
      <c r="O7" s="28">
        <f>SUM(その１!O10,その１!O18,その１!O19,その１!O24,その１!O25,その１!O30,その１!O31,その１!O41,その２!O7,その２!O12,その２!O13,その２!O23,その２!O26)</f>
        <v>372</v>
      </c>
      <c r="P7" s="28">
        <f>SUM(その１!P10,その１!P18,その１!P19,その１!P24,その１!P25,その１!P30,その１!P31,その１!P41,その２!P7,その２!P12,その２!P13,その２!P23,その２!P26)</f>
        <v>104</v>
      </c>
      <c r="Q7" s="28">
        <f t="shared" si="3"/>
        <v>234</v>
      </c>
      <c r="R7" s="28">
        <f>SUM(その１!R10,その１!R18,その１!R19,その１!R24,その１!R25,その１!R30,その１!R31,その１!R41,その２!R7,その２!R12,その２!R13,その２!R23,その２!R26)</f>
        <v>51</v>
      </c>
      <c r="S7" s="29">
        <f>SUM(その１!S10,その１!S18,その１!S19,その１!S24,その１!S25,その１!S30,その１!S31,その１!S41,その２!S7,その２!S12,その２!S13,その２!S23,その２!S26)</f>
        <v>183</v>
      </c>
    </row>
    <row r="8" spans="1:19" ht="12.75" customHeight="1">
      <c r="A8" s="55" t="s">
        <v>19</v>
      </c>
      <c r="B8" s="56"/>
      <c r="C8" s="57"/>
      <c r="D8" s="28">
        <f t="shared" si="0"/>
        <v>470</v>
      </c>
      <c r="E8" s="28">
        <f t="shared" si="1"/>
        <v>393</v>
      </c>
      <c r="F8" s="28">
        <f>F6-F7</f>
        <v>44</v>
      </c>
      <c r="G8" s="28">
        <f>G6-G7</f>
        <v>262</v>
      </c>
      <c r="H8" s="28">
        <f>H6-H7</f>
        <v>84</v>
      </c>
      <c r="I8" s="28">
        <f>I6-I7</f>
        <v>1</v>
      </c>
      <c r="J8" s="28">
        <f>J6-J7</f>
        <v>2</v>
      </c>
      <c r="K8" s="28">
        <f t="shared" si="2"/>
        <v>60</v>
      </c>
      <c r="L8" s="28">
        <f>L6-L7</f>
        <v>1</v>
      </c>
      <c r="M8" s="28">
        <f>M6-M7</f>
        <v>0</v>
      </c>
      <c r="N8" s="28">
        <f>N6-N7</f>
        <v>7</v>
      </c>
      <c r="O8" s="28">
        <f>O6-O7</f>
        <v>40</v>
      </c>
      <c r="P8" s="28">
        <f>P6-P7</f>
        <v>12</v>
      </c>
      <c r="Q8" s="28">
        <f t="shared" si="3"/>
        <v>17</v>
      </c>
      <c r="R8" s="28">
        <f>R6-R7</f>
        <v>5</v>
      </c>
      <c r="S8" s="29">
        <f>S6-S7</f>
        <v>12</v>
      </c>
    </row>
    <row r="9" spans="1:19" ht="12.75" customHeight="1">
      <c r="A9" s="23"/>
      <c r="B9" s="9"/>
      <c r="C9" s="9"/>
      <c r="D9" s="28">
        <f t="shared" si="0"/>
      </c>
      <c r="E9" s="28">
        <f t="shared" si="1"/>
      </c>
      <c r="F9" s="30"/>
      <c r="G9" s="31"/>
      <c r="H9" s="30"/>
      <c r="I9" s="28"/>
      <c r="J9" s="30"/>
      <c r="K9" s="30">
        <f t="shared" si="2"/>
      </c>
      <c r="L9" s="30"/>
      <c r="M9" s="37"/>
      <c r="N9" s="30"/>
      <c r="O9" s="30"/>
      <c r="P9" s="30"/>
      <c r="Q9" s="30">
        <f t="shared" si="3"/>
      </c>
      <c r="R9" s="30"/>
      <c r="S9" s="29"/>
    </row>
    <row r="10" spans="1:19" ht="12.75" customHeight="1">
      <c r="A10" s="55" t="s">
        <v>20</v>
      </c>
      <c r="B10" s="56"/>
      <c r="C10" s="57"/>
      <c r="D10" s="28">
        <f t="shared" si="0"/>
        <v>3046</v>
      </c>
      <c r="E10" s="28">
        <f t="shared" si="1"/>
        <v>1873</v>
      </c>
      <c r="F10" s="28">
        <f>SUM(その１!F11,その１!F12,その１!F13,その１!F14,その１!F15)</f>
        <v>116</v>
      </c>
      <c r="G10" s="28">
        <f>SUM(その１!G11,その１!G12,その１!G13,その１!G14,その１!G15)</f>
        <v>1287</v>
      </c>
      <c r="H10" s="28">
        <f>SUM(その１!H11,その１!H12,その１!H13,その１!H14,その１!H15)</f>
        <v>430</v>
      </c>
      <c r="I10" s="28">
        <f>SUM(その１!I11,その１!I12,その１!I13,その１!I14,その１!I15)</f>
        <v>6</v>
      </c>
      <c r="J10" s="28">
        <f>SUM(その１!J11,その１!J12,その１!J13,その１!J14,その１!J15)</f>
        <v>34</v>
      </c>
      <c r="K10" s="28">
        <f t="shared" si="2"/>
        <v>973</v>
      </c>
      <c r="L10" s="28">
        <f>SUM(その１!L11,その１!L12,その１!L13,その１!L14,その１!L15)</f>
        <v>145</v>
      </c>
      <c r="M10" s="28">
        <f>SUM(その１!M11,その１!M12,その１!M13,その１!M14,その１!M15)</f>
        <v>186</v>
      </c>
      <c r="N10" s="28">
        <f>SUM(その１!N11,その１!N12,その１!N13,その１!N14,その１!N15)</f>
        <v>297</v>
      </c>
      <c r="O10" s="28">
        <f>SUM(その１!O11,その１!O12,その１!O13,その１!O14,その１!O15)</f>
        <v>278</v>
      </c>
      <c r="P10" s="28">
        <f>SUM(その１!P11,その１!P12,その１!P13,その１!P14,その１!P15)</f>
        <v>67</v>
      </c>
      <c r="Q10" s="28">
        <f t="shared" si="3"/>
        <v>200</v>
      </c>
      <c r="R10" s="28">
        <f>SUM(その１!R11,その１!R12,その１!R13,その１!R14,その１!R15)</f>
        <v>40</v>
      </c>
      <c r="S10" s="29">
        <f>SUM(その１!S11,その１!S12,その１!S13,その１!S14,その１!S15)</f>
        <v>160</v>
      </c>
    </row>
    <row r="11" spans="1:19" ht="12.75" customHeight="1">
      <c r="A11" s="23"/>
      <c r="B11" s="9"/>
      <c r="C11" s="9" t="s">
        <v>21</v>
      </c>
      <c r="D11" s="28">
        <f t="shared" si="0"/>
        <v>1602</v>
      </c>
      <c r="E11" s="28">
        <f t="shared" si="1"/>
        <v>758</v>
      </c>
      <c r="F11" s="30">
        <v>43</v>
      </c>
      <c r="G11" s="31">
        <v>477</v>
      </c>
      <c r="H11" s="30">
        <v>217</v>
      </c>
      <c r="I11" s="28">
        <v>6</v>
      </c>
      <c r="J11" s="30">
        <v>15</v>
      </c>
      <c r="K11" s="30">
        <f t="shared" si="2"/>
        <v>762</v>
      </c>
      <c r="L11" s="30">
        <v>145</v>
      </c>
      <c r="M11" s="37">
        <v>186</v>
      </c>
      <c r="N11" s="30">
        <v>268</v>
      </c>
      <c r="O11" s="30">
        <v>111</v>
      </c>
      <c r="P11" s="30">
        <v>52</v>
      </c>
      <c r="Q11" s="30">
        <f t="shared" si="3"/>
        <v>82</v>
      </c>
      <c r="R11" s="30">
        <v>20</v>
      </c>
      <c r="S11" s="29">
        <v>62</v>
      </c>
    </row>
    <row r="12" spans="1:19" ht="12.75" customHeight="1">
      <c r="A12" s="23"/>
      <c r="B12" s="9"/>
      <c r="C12" s="9" t="s">
        <v>22</v>
      </c>
      <c r="D12" s="28">
        <f t="shared" si="0"/>
        <v>400</v>
      </c>
      <c r="E12" s="28">
        <f t="shared" si="1"/>
        <v>319</v>
      </c>
      <c r="F12" s="30">
        <v>18</v>
      </c>
      <c r="G12" s="31">
        <v>215</v>
      </c>
      <c r="H12" s="30">
        <v>77</v>
      </c>
      <c r="I12" s="28">
        <v>0</v>
      </c>
      <c r="J12" s="30">
        <v>9</v>
      </c>
      <c r="K12" s="30">
        <f t="shared" si="2"/>
        <v>54</v>
      </c>
      <c r="L12" s="30">
        <v>0</v>
      </c>
      <c r="M12" s="37">
        <v>0</v>
      </c>
      <c r="N12" s="30">
        <v>8</v>
      </c>
      <c r="O12" s="30">
        <v>38</v>
      </c>
      <c r="P12" s="30">
        <v>8</v>
      </c>
      <c r="Q12" s="30">
        <f t="shared" si="3"/>
        <v>27</v>
      </c>
      <c r="R12" s="30">
        <v>4</v>
      </c>
      <c r="S12" s="29">
        <v>23</v>
      </c>
    </row>
    <row r="13" spans="1:19" ht="12.75" customHeight="1">
      <c r="A13" s="23"/>
      <c r="B13" s="9"/>
      <c r="C13" s="9" t="s">
        <v>23</v>
      </c>
      <c r="D13" s="28">
        <f t="shared" si="0"/>
        <v>263</v>
      </c>
      <c r="E13" s="28">
        <f t="shared" si="1"/>
        <v>197</v>
      </c>
      <c r="F13" s="30">
        <v>18</v>
      </c>
      <c r="G13" s="31">
        <v>132</v>
      </c>
      <c r="H13" s="30">
        <v>44</v>
      </c>
      <c r="I13" s="28">
        <v>0</v>
      </c>
      <c r="J13" s="30">
        <v>3</v>
      </c>
      <c r="K13" s="30">
        <f t="shared" si="2"/>
        <v>53</v>
      </c>
      <c r="L13" s="30">
        <v>0</v>
      </c>
      <c r="M13" s="37">
        <v>0</v>
      </c>
      <c r="N13" s="30">
        <v>6</v>
      </c>
      <c r="O13" s="30">
        <v>43</v>
      </c>
      <c r="P13" s="30">
        <v>4</v>
      </c>
      <c r="Q13" s="30">
        <f t="shared" si="3"/>
        <v>13</v>
      </c>
      <c r="R13" s="30">
        <v>5</v>
      </c>
      <c r="S13" s="29">
        <v>8</v>
      </c>
    </row>
    <row r="14" spans="1:19" ht="12.75" customHeight="1">
      <c r="A14" s="23"/>
      <c r="B14" s="9"/>
      <c r="C14" s="9" t="s">
        <v>24</v>
      </c>
      <c r="D14" s="28">
        <f t="shared" si="0"/>
        <v>371</v>
      </c>
      <c r="E14" s="28">
        <f t="shared" si="1"/>
        <v>315</v>
      </c>
      <c r="F14" s="30">
        <v>22</v>
      </c>
      <c r="G14" s="31">
        <v>240</v>
      </c>
      <c r="H14" s="30">
        <v>50</v>
      </c>
      <c r="I14" s="28">
        <v>0</v>
      </c>
      <c r="J14" s="30">
        <v>3</v>
      </c>
      <c r="K14" s="30">
        <f t="shared" si="2"/>
        <v>36</v>
      </c>
      <c r="L14" s="30">
        <v>0</v>
      </c>
      <c r="M14" s="37">
        <v>0</v>
      </c>
      <c r="N14" s="30">
        <v>4</v>
      </c>
      <c r="O14" s="30">
        <v>31</v>
      </c>
      <c r="P14" s="30">
        <v>1</v>
      </c>
      <c r="Q14" s="30">
        <f t="shared" si="3"/>
        <v>20</v>
      </c>
      <c r="R14" s="30">
        <v>4</v>
      </c>
      <c r="S14" s="29">
        <v>16</v>
      </c>
    </row>
    <row r="15" spans="1:19" ht="12.75" customHeight="1">
      <c r="A15" s="23"/>
      <c r="B15" s="9"/>
      <c r="C15" s="9" t="s">
        <v>25</v>
      </c>
      <c r="D15" s="28">
        <f t="shared" si="0"/>
        <v>410</v>
      </c>
      <c r="E15" s="28">
        <f t="shared" si="1"/>
        <v>284</v>
      </c>
      <c r="F15" s="30">
        <v>15</v>
      </c>
      <c r="G15" s="31">
        <v>223</v>
      </c>
      <c r="H15" s="30">
        <v>42</v>
      </c>
      <c r="I15" s="28">
        <v>0</v>
      </c>
      <c r="J15" s="30">
        <v>4</v>
      </c>
      <c r="K15" s="30">
        <f t="shared" si="2"/>
        <v>68</v>
      </c>
      <c r="L15" s="30">
        <v>0</v>
      </c>
      <c r="M15" s="37">
        <v>0</v>
      </c>
      <c r="N15" s="30">
        <v>11</v>
      </c>
      <c r="O15" s="30">
        <v>55</v>
      </c>
      <c r="P15" s="30">
        <v>2</v>
      </c>
      <c r="Q15" s="30">
        <f t="shared" si="3"/>
        <v>58</v>
      </c>
      <c r="R15" s="30">
        <v>7</v>
      </c>
      <c r="S15" s="29">
        <v>51</v>
      </c>
    </row>
    <row r="16" spans="1:19" ht="12.75" customHeight="1">
      <c r="A16" s="23"/>
      <c r="B16" s="9"/>
      <c r="C16" s="9"/>
      <c r="D16" s="28">
        <f t="shared" si="0"/>
      </c>
      <c r="E16" s="28">
        <f t="shared" si="1"/>
      </c>
      <c r="F16" s="30"/>
      <c r="G16" s="31"/>
      <c r="H16" s="30"/>
      <c r="I16" s="28"/>
      <c r="J16" s="30"/>
      <c r="K16" s="30">
        <f t="shared" si="2"/>
      </c>
      <c r="L16" s="30"/>
      <c r="M16" s="37"/>
      <c r="N16" s="30"/>
      <c r="O16" s="30"/>
      <c r="P16" s="30"/>
      <c r="Q16" s="30">
        <f t="shared" si="3"/>
      </c>
      <c r="R16" s="30"/>
      <c r="S16" s="29"/>
    </row>
    <row r="17" spans="1:19" ht="12.75" customHeight="1">
      <c r="A17" s="55" t="s">
        <v>26</v>
      </c>
      <c r="B17" s="56"/>
      <c r="C17" s="57"/>
      <c r="D17" s="28">
        <f t="shared" si="0"/>
        <v>311</v>
      </c>
      <c r="E17" s="28">
        <f t="shared" si="1"/>
        <v>280</v>
      </c>
      <c r="F17" s="28">
        <f>SUM(その１!F18,その１!F19,その１!F20)</f>
        <v>44</v>
      </c>
      <c r="G17" s="28">
        <f>SUM(その１!G18,その１!G19,その１!G20)</f>
        <v>176</v>
      </c>
      <c r="H17" s="28">
        <f>SUM(その１!H18,その１!H19,その１!H20)</f>
        <v>57</v>
      </c>
      <c r="I17" s="28">
        <f>SUM(その１!I18,その１!I19,その１!I20)</f>
        <v>0</v>
      </c>
      <c r="J17" s="28">
        <f>SUM(その１!J18,その１!J19,その１!J20)</f>
        <v>3</v>
      </c>
      <c r="K17" s="28">
        <f t="shared" si="2"/>
        <v>25</v>
      </c>
      <c r="L17" s="28">
        <f>SUM(その１!L18,その１!L19,その１!L20)</f>
        <v>0</v>
      </c>
      <c r="M17" s="28">
        <f>SUM(その１!M18,その１!M19,その１!M20)</f>
        <v>0</v>
      </c>
      <c r="N17" s="28">
        <f>SUM(その１!N18,その１!N19,その１!N20)</f>
        <v>0</v>
      </c>
      <c r="O17" s="28">
        <f>SUM(その１!O18,その１!O19,その１!O20)</f>
        <v>17</v>
      </c>
      <c r="P17" s="28">
        <f>SUM(その１!P18,その１!P19,その１!P20)</f>
        <v>8</v>
      </c>
      <c r="Q17" s="28">
        <f t="shared" si="3"/>
        <v>6</v>
      </c>
      <c r="R17" s="28">
        <f>SUM(その１!R18,その１!R19,その１!R20)</f>
        <v>1</v>
      </c>
      <c r="S17" s="29">
        <f>SUM(その１!S18,その１!S19,その１!S20)</f>
        <v>5</v>
      </c>
    </row>
    <row r="18" spans="1:19" ht="12.75" customHeight="1">
      <c r="A18" s="23"/>
      <c r="B18" s="9"/>
      <c r="C18" s="9" t="s">
        <v>27</v>
      </c>
      <c r="D18" s="28">
        <f t="shared" si="0"/>
        <v>249</v>
      </c>
      <c r="E18" s="28">
        <f t="shared" si="1"/>
        <v>223</v>
      </c>
      <c r="F18" s="30">
        <v>34</v>
      </c>
      <c r="G18" s="31">
        <v>140</v>
      </c>
      <c r="H18" s="30">
        <v>47</v>
      </c>
      <c r="I18" s="28">
        <v>0</v>
      </c>
      <c r="J18" s="30">
        <v>2</v>
      </c>
      <c r="K18" s="30">
        <f t="shared" si="2"/>
        <v>21</v>
      </c>
      <c r="L18" s="30">
        <v>0</v>
      </c>
      <c r="M18" s="37">
        <v>0</v>
      </c>
      <c r="N18" s="30">
        <v>0</v>
      </c>
      <c r="O18" s="30">
        <v>13</v>
      </c>
      <c r="P18" s="30">
        <v>8</v>
      </c>
      <c r="Q18" s="30">
        <f t="shared" si="3"/>
        <v>5</v>
      </c>
      <c r="R18" s="30">
        <v>0</v>
      </c>
      <c r="S18" s="29">
        <v>5</v>
      </c>
    </row>
    <row r="19" spans="1:19" ht="12.75" customHeight="1">
      <c r="A19" s="23"/>
      <c r="B19" s="9"/>
      <c r="C19" s="9" t="s">
        <v>28</v>
      </c>
      <c r="D19" s="28">
        <f t="shared" si="0"/>
        <v>50</v>
      </c>
      <c r="E19" s="28">
        <f t="shared" si="1"/>
        <v>46</v>
      </c>
      <c r="F19" s="30">
        <v>7</v>
      </c>
      <c r="G19" s="31">
        <v>31</v>
      </c>
      <c r="H19" s="30">
        <v>7</v>
      </c>
      <c r="I19" s="28">
        <v>0</v>
      </c>
      <c r="J19" s="30">
        <v>1</v>
      </c>
      <c r="K19" s="30">
        <f t="shared" si="2"/>
        <v>4</v>
      </c>
      <c r="L19" s="30">
        <v>0</v>
      </c>
      <c r="M19" s="37">
        <v>0</v>
      </c>
      <c r="N19" s="30">
        <v>0</v>
      </c>
      <c r="O19" s="30">
        <v>4</v>
      </c>
      <c r="P19" s="30">
        <v>0</v>
      </c>
      <c r="Q19" s="30">
        <f t="shared" si="3"/>
        <v>0</v>
      </c>
      <c r="R19" s="30">
        <v>0</v>
      </c>
      <c r="S19" s="29">
        <v>0</v>
      </c>
    </row>
    <row r="20" spans="1:19" ht="12.75" customHeight="1">
      <c r="A20" s="23"/>
      <c r="B20" s="9"/>
      <c r="C20" s="9" t="s">
        <v>29</v>
      </c>
      <c r="D20" s="28">
        <f t="shared" si="0"/>
        <v>12</v>
      </c>
      <c r="E20" s="28">
        <f t="shared" si="1"/>
        <v>11</v>
      </c>
      <c r="F20" s="30">
        <v>3</v>
      </c>
      <c r="G20" s="31">
        <v>5</v>
      </c>
      <c r="H20" s="30">
        <v>3</v>
      </c>
      <c r="I20" s="28">
        <v>0</v>
      </c>
      <c r="J20" s="30">
        <v>0</v>
      </c>
      <c r="K20" s="30">
        <f t="shared" si="2"/>
        <v>0</v>
      </c>
      <c r="L20" s="30">
        <v>0</v>
      </c>
      <c r="M20" s="37">
        <v>0</v>
      </c>
      <c r="N20" s="30">
        <v>0</v>
      </c>
      <c r="O20" s="30">
        <v>0</v>
      </c>
      <c r="P20" s="30">
        <v>0</v>
      </c>
      <c r="Q20" s="30">
        <f t="shared" si="3"/>
        <v>1</v>
      </c>
      <c r="R20" s="30">
        <v>1</v>
      </c>
      <c r="S20" s="29">
        <v>0</v>
      </c>
    </row>
    <row r="21" spans="1:19" ht="12.75" customHeight="1">
      <c r="A21" s="23"/>
      <c r="B21" s="9"/>
      <c r="C21" s="9"/>
      <c r="D21" s="28">
        <f t="shared" si="0"/>
      </c>
      <c r="E21" s="28">
        <f t="shared" si="1"/>
      </c>
      <c r="F21" s="30"/>
      <c r="G21" s="31"/>
      <c r="H21" s="30"/>
      <c r="I21" s="28"/>
      <c r="J21" s="30"/>
      <c r="K21" s="30">
        <f t="shared" si="2"/>
      </c>
      <c r="L21" s="30"/>
      <c r="M21" s="37"/>
      <c r="N21" s="30"/>
      <c r="O21" s="30"/>
      <c r="P21" s="30"/>
      <c r="Q21" s="30">
        <f t="shared" si="3"/>
      </c>
      <c r="R21" s="30"/>
      <c r="S21" s="29"/>
    </row>
    <row r="22" spans="1:19" ht="12.75" customHeight="1">
      <c r="A22" s="55" t="s">
        <v>30</v>
      </c>
      <c r="B22" s="56"/>
      <c r="C22" s="57"/>
      <c r="D22" s="28">
        <f t="shared" si="0"/>
        <v>649</v>
      </c>
      <c r="E22" s="28">
        <f t="shared" si="1"/>
        <v>537</v>
      </c>
      <c r="F22" s="28">
        <f>SUM(その１!F24,その１!F25,その１!F26,その１!F27,その１!F28,その１!F30,その１!F31,その１!F32,その１!F33,その１!F35,その１!F36,その１!F37,その１!F38)</f>
        <v>49</v>
      </c>
      <c r="G22" s="28">
        <f>SUM(その１!G24,その１!G25,その１!G26,その１!G27,その１!G28,その１!G30,その１!G31,その１!G32,その１!G33,その１!G35,その１!G36,その１!G37,その１!G38)</f>
        <v>364</v>
      </c>
      <c r="H22" s="28">
        <f>SUM(その１!H24,その１!H25,その１!H26,その１!H27,その１!H28,その１!H30,その１!H31,その１!H32,その１!H33,その１!H35,その１!H36,その１!H37,その１!H38)</f>
        <v>117</v>
      </c>
      <c r="I22" s="28">
        <f>SUM(その１!I24,その１!I25,その１!I26,その１!I27,その１!I28,その１!I30,その１!I31,その１!I32,その１!I33,その１!I35,その１!I36,その１!I37,その１!I38)</f>
        <v>1</v>
      </c>
      <c r="J22" s="28">
        <f>SUM(その１!J24,その１!J25,その１!J26,その１!J27,その１!J28,その１!J30,その１!J31,その１!J32,その１!J33,その１!J35,その１!J36,その１!J37,その１!J38)</f>
        <v>6</v>
      </c>
      <c r="K22" s="28">
        <f t="shared" si="2"/>
        <v>88</v>
      </c>
      <c r="L22" s="28">
        <f>SUM(その１!L24,その１!L25,その１!L26,その１!L27,その１!L28,その１!L30,その１!L31,その１!L32,その１!L33,その１!L35,その１!L36,その１!L37,その１!L38)</f>
        <v>1</v>
      </c>
      <c r="M22" s="28">
        <f>SUM(その１!M24,その１!M25,その１!M26,その１!M27,その１!M28,その１!M30,その１!M31,その１!M32,その１!M33,その１!M35,その１!M36,その１!M37,その１!M38)</f>
        <v>0</v>
      </c>
      <c r="N22" s="28">
        <f>SUM(その１!N24,その１!N25,その１!N26,その１!N27,その１!N28,その１!N30,その１!N31,その１!N32,その１!N33,その１!N35,その１!N36,その１!N37,その１!N38)</f>
        <v>10</v>
      </c>
      <c r="O22" s="28">
        <f>SUM(その１!O24,その１!O25,その１!O26,その１!O27,その１!O28,その１!O30,その１!O31,その１!O32,その１!O33,その１!O35,その１!O36,その１!O37,その１!O38)</f>
        <v>62</v>
      </c>
      <c r="P22" s="28">
        <f>SUM(その１!P24,その１!P25,その１!P26,その１!P27,その１!P28,その１!P30,その１!P31,その１!P32,その１!P33,その１!P35,その１!P36,その１!P37,その１!P38)</f>
        <v>15</v>
      </c>
      <c r="Q22" s="28">
        <f t="shared" si="3"/>
        <v>24</v>
      </c>
      <c r="R22" s="28">
        <f>SUM(その１!R24,その１!R25,その１!R26,その１!R27,その１!R28,その１!R30,その１!R31,その１!R32,その１!R33,その１!R35,その１!R36,その１!R37,その１!R38)</f>
        <v>8</v>
      </c>
      <c r="S22" s="29">
        <f>SUM(その１!S24,その１!S25,その１!S26,その１!S27,その１!S28,その１!S30,その１!S31,その１!S32,その１!S33,その１!S35,その１!S36,その１!S37,その１!S38)</f>
        <v>16</v>
      </c>
    </row>
    <row r="23" spans="1:19" ht="12.75" customHeight="1">
      <c r="A23" s="23"/>
      <c r="B23" s="58" t="s">
        <v>31</v>
      </c>
      <c r="C23" s="59"/>
      <c r="D23" s="28">
        <f t="shared" si="0"/>
        <v>286</v>
      </c>
      <c r="E23" s="28">
        <f t="shared" si="1"/>
        <v>241</v>
      </c>
      <c r="F23" s="28">
        <f>SUM(その１!F24,その１!F25,その１!F26,その１!F27,その１!F28)</f>
        <v>25</v>
      </c>
      <c r="G23" s="28">
        <f>SUM(その１!G24,その１!G25,その１!G26,その１!G27,その１!G28)</f>
        <v>162</v>
      </c>
      <c r="H23" s="28">
        <f>SUM(その１!H24,その１!H25,その１!H26,その１!H27,その１!H28)</f>
        <v>48</v>
      </c>
      <c r="I23" s="28">
        <f>SUM(その１!I24,その１!I25,その１!I26,その１!I27,その１!I28)</f>
        <v>1</v>
      </c>
      <c r="J23" s="28">
        <f>SUM(その１!J24,その１!J25,その１!J26,その１!J27,その１!J28)</f>
        <v>5</v>
      </c>
      <c r="K23" s="28">
        <f t="shared" si="2"/>
        <v>33</v>
      </c>
      <c r="L23" s="28">
        <f>SUM(その１!L24,その１!L25,その１!L26,その１!L27,その１!L28)</f>
        <v>0</v>
      </c>
      <c r="M23" s="28">
        <f>SUM(その１!M24,その１!M25,その１!M26,その１!M27,その１!M28)</f>
        <v>0</v>
      </c>
      <c r="N23" s="28">
        <f>SUM(その１!N24,その１!N25,その１!N26,その１!N27,その１!N28)</f>
        <v>1</v>
      </c>
      <c r="O23" s="28">
        <f>SUM(その１!O24,その１!O25,その１!O26,その１!O27,その１!O28)</f>
        <v>24</v>
      </c>
      <c r="P23" s="28">
        <f>SUM(その１!P24,その１!P25,その１!P26,その１!P27,その１!P28)</f>
        <v>8</v>
      </c>
      <c r="Q23" s="28">
        <f t="shared" si="3"/>
        <v>12</v>
      </c>
      <c r="R23" s="28">
        <f>SUM(その１!R24,その１!R25,その１!R26,その１!R27,その１!R28)</f>
        <v>5</v>
      </c>
      <c r="S23" s="29">
        <f>SUM(その１!S24,その１!S25,その１!S26,その１!S27,その１!S28)</f>
        <v>7</v>
      </c>
    </row>
    <row r="24" spans="1:19" ht="12.75" customHeight="1">
      <c r="A24" s="23"/>
      <c r="B24" s="9"/>
      <c r="C24" s="9" t="s">
        <v>32</v>
      </c>
      <c r="D24" s="28">
        <f t="shared" si="0"/>
        <v>111</v>
      </c>
      <c r="E24" s="28">
        <f t="shared" si="1"/>
        <v>94</v>
      </c>
      <c r="F24" s="30">
        <v>15</v>
      </c>
      <c r="G24" s="31">
        <v>50</v>
      </c>
      <c r="H24" s="30">
        <v>27</v>
      </c>
      <c r="I24" s="28">
        <v>0</v>
      </c>
      <c r="J24" s="30">
        <v>2</v>
      </c>
      <c r="K24" s="30">
        <f t="shared" si="2"/>
        <v>15</v>
      </c>
      <c r="L24" s="30">
        <v>0</v>
      </c>
      <c r="M24" s="37">
        <v>0</v>
      </c>
      <c r="N24" s="30">
        <v>0</v>
      </c>
      <c r="O24" s="30">
        <v>7</v>
      </c>
      <c r="P24" s="30">
        <v>8</v>
      </c>
      <c r="Q24" s="30">
        <f t="shared" si="3"/>
        <v>2</v>
      </c>
      <c r="R24" s="30">
        <v>1</v>
      </c>
      <c r="S24" s="29">
        <v>1</v>
      </c>
    </row>
    <row r="25" spans="1:19" ht="12.75" customHeight="1">
      <c r="A25" s="23"/>
      <c r="B25" s="9"/>
      <c r="C25" s="9" t="s">
        <v>33</v>
      </c>
      <c r="D25" s="28">
        <f t="shared" si="0"/>
        <v>119</v>
      </c>
      <c r="E25" s="28">
        <f t="shared" si="1"/>
        <v>102</v>
      </c>
      <c r="F25" s="30">
        <v>7</v>
      </c>
      <c r="G25" s="31">
        <v>81</v>
      </c>
      <c r="H25" s="30">
        <v>11</v>
      </c>
      <c r="I25" s="28">
        <v>0</v>
      </c>
      <c r="J25" s="30">
        <v>3</v>
      </c>
      <c r="K25" s="30">
        <f t="shared" si="2"/>
        <v>13</v>
      </c>
      <c r="L25" s="30">
        <v>0</v>
      </c>
      <c r="M25" s="37">
        <v>0</v>
      </c>
      <c r="N25" s="30">
        <v>1</v>
      </c>
      <c r="O25" s="30">
        <v>12</v>
      </c>
      <c r="P25" s="30">
        <v>0</v>
      </c>
      <c r="Q25" s="30">
        <f t="shared" si="3"/>
        <v>4</v>
      </c>
      <c r="R25" s="30">
        <v>2</v>
      </c>
      <c r="S25" s="29">
        <v>2</v>
      </c>
    </row>
    <row r="26" spans="1:19" ht="12.75" customHeight="1">
      <c r="A26" s="23"/>
      <c r="B26" s="9"/>
      <c r="C26" s="9" t="s">
        <v>34</v>
      </c>
      <c r="D26" s="28">
        <f t="shared" si="0"/>
        <v>18</v>
      </c>
      <c r="E26" s="28">
        <f t="shared" si="1"/>
        <v>18</v>
      </c>
      <c r="F26" s="30">
        <v>3</v>
      </c>
      <c r="G26" s="31">
        <v>8</v>
      </c>
      <c r="H26" s="30">
        <v>6</v>
      </c>
      <c r="I26" s="28">
        <v>1</v>
      </c>
      <c r="J26" s="30">
        <v>0</v>
      </c>
      <c r="K26" s="30">
        <f t="shared" si="2"/>
        <v>0</v>
      </c>
      <c r="L26" s="30">
        <v>0</v>
      </c>
      <c r="M26" s="37">
        <v>0</v>
      </c>
      <c r="N26" s="30">
        <v>0</v>
      </c>
      <c r="O26" s="30">
        <v>0</v>
      </c>
      <c r="P26" s="30">
        <v>0</v>
      </c>
      <c r="Q26" s="30">
        <f t="shared" si="3"/>
        <v>0</v>
      </c>
      <c r="R26" s="30">
        <v>0</v>
      </c>
      <c r="S26" s="29">
        <v>0</v>
      </c>
    </row>
    <row r="27" spans="1:19" ht="12.75" customHeight="1">
      <c r="A27" s="23"/>
      <c r="B27" s="9"/>
      <c r="C27" s="9" t="s">
        <v>35</v>
      </c>
      <c r="D27" s="28">
        <f t="shared" si="0"/>
        <v>6</v>
      </c>
      <c r="E27" s="28">
        <f t="shared" si="1"/>
        <v>5</v>
      </c>
      <c r="F27" s="30">
        <v>0</v>
      </c>
      <c r="G27" s="31">
        <v>4</v>
      </c>
      <c r="H27" s="30">
        <v>1</v>
      </c>
      <c r="I27" s="28">
        <v>0</v>
      </c>
      <c r="J27" s="30">
        <v>0</v>
      </c>
      <c r="K27" s="30">
        <f t="shared" si="2"/>
        <v>1</v>
      </c>
      <c r="L27" s="30">
        <v>0</v>
      </c>
      <c r="M27" s="37">
        <v>0</v>
      </c>
      <c r="N27" s="30">
        <v>0</v>
      </c>
      <c r="O27" s="30">
        <v>1</v>
      </c>
      <c r="P27" s="30">
        <v>0</v>
      </c>
      <c r="Q27" s="30">
        <f t="shared" si="3"/>
        <v>0</v>
      </c>
      <c r="R27" s="30">
        <v>0</v>
      </c>
      <c r="S27" s="29">
        <v>0</v>
      </c>
    </row>
    <row r="28" spans="1:19" ht="12.75" customHeight="1">
      <c r="A28" s="23"/>
      <c r="B28" s="9"/>
      <c r="C28" s="9" t="s">
        <v>36</v>
      </c>
      <c r="D28" s="28">
        <f t="shared" si="0"/>
        <v>32</v>
      </c>
      <c r="E28" s="28">
        <f t="shared" si="1"/>
        <v>22</v>
      </c>
      <c r="F28" s="30">
        <v>0</v>
      </c>
      <c r="G28" s="31">
        <v>19</v>
      </c>
      <c r="H28" s="30">
        <v>3</v>
      </c>
      <c r="I28" s="28">
        <v>0</v>
      </c>
      <c r="J28" s="30">
        <v>0</v>
      </c>
      <c r="K28" s="30">
        <f t="shared" si="2"/>
        <v>4</v>
      </c>
      <c r="L28" s="30">
        <v>0</v>
      </c>
      <c r="M28" s="37">
        <v>0</v>
      </c>
      <c r="N28" s="30">
        <v>0</v>
      </c>
      <c r="O28" s="30">
        <v>4</v>
      </c>
      <c r="P28" s="30">
        <v>0</v>
      </c>
      <c r="Q28" s="30">
        <f t="shared" si="3"/>
        <v>6</v>
      </c>
      <c r="R28" s="30">
        <v>2</v>
      </c>
      <c r="S28" s="29">
        <v>4</v>
      </c>
    </row>
    <row r="29" spans="1:19" ht="12.75" customHeight="1">
      <c r="A29" s="23"/>
      <c r="B29" s="58" t="s">
        <v>37</v>
      </c>
      <c r="C29" s="59"/>
      <c r="D29" s="28">
        <f t="shared" si="0"/>
        <v>278</v>
      </c>
      <c r="E29" s="28">
        <f t="shared" si="1"/>
        <v>235</v>
      </c>
      <c r="F29" s="28">
        <f>SUM(その１!F30,その１!F31,その１!F32,その１!F33)</f>
        <v>19</v>
      </c>
      <c r="G29" s="28">
        <f>SUM(その１!G30,その１!G31,その１!G32,その１!G33)</f>
        <v>163</v>
      </c>
      <c r="H29" s="28">
        <f>SUM(その１!H30,その１!H31,その１!H32,その１!H33)</f>
        <v>53</v>
      </c>
      <c r="I29" s="28">
        <f>SUM(その１!I30,その１!I31,その１!I32,その１!I33)</f>
        <v>0</v>
      </c>
      <c r="J29" s="28">
        <f>SUM(その１!J30,その１!J31,その１!J32,その１!J33)</f>
        <v>0</v>
      </c>
      <c r="K29" s="28">
        <f t="shared" si="2"/>
        <v>33</v>
      </c>
      <c r="L29" s="28">
        <f>SUM(その１!L30,その１!L31,その１!L32,その１!L33)</f>
        <v>0</v>
      </c>
      <c r="M29" s="28">
        <f>SUM(その１!M30,その１!M31,その１!M32,その１!M33)</f>
        <v>0</v>
      </c>
      <c r="N29" s="28">
        <f>SUM(その１!N30,その１!N31,その１!N32,その１!N33)</f>
        <v>2</v>
      </c>
      <c r="O29" s="28">
        <f>SUM(その１!O30,その１!O31,その１!O32,その１!O33)</f>
        <v>27</v>
      </c>
      <c r="P29" s="28">
        <f>SUM(その１!P30,その１!P31,その１!P32,その１!P33)</f>
        <v>4</v>
      </c>
      <c r="Q29" s="28">
        <f t="shared" si="3"/>
        <v>10</v>
      </c>
      <c r="R29" s="28">
        <f>SUM(その１!R30,その１!R31,その１!R32,その１!R33)</f>
        <v>3</v>
      </c>
      <c r="S29" s="29">
        <f>SUM(その１!S30,その１!S31,その１!S32,その１!S33)</f>
        <v>7</v>
      </c>
    </row>
    <row r="30" spans="1:19" ht="12.75" customHeight="1">
      <c r="A30" s="23"/>
      <c r="B30" s="9"/>
      <c r="C30" s="9" t="s">
        <v>38</v>
      </c>
      <c r="D30" s="28">
        <f t="shared" si="0"/>
        <v>133</v>
      </c>
      <c r="E30" s="28">
        <f t="shared" si="1"/>
        <v>107</v>
      </c>
      <c r="F30" s="30">
        <v>9</v>
      </c>
      <c r="G30" s="31">
        <v>75</v>
      </c>
      <c r="H30" s="30">
        <v>23</v>
      </c>
      <c r="I30" s="28">
        <v>0</v>
      </c>
      <c r="J30" s="30">
        <v>0</v>
      </c>
      <c r="K30" s="30">
        <f t="shared" si="2"/>
        <v>20</v>
      </c>
      <c r="L30" s="30">
        <v>0</v>
      </c>
      <c r="M30" s="37">
        <v>0</v>
      </c>
      <c r="N30" s="30">
        <v>2</v>
      </c>
      <c r="O30" s="30">
        <v>17</v>
      </c>
      <c r="P30" s="30">
        <v>1</v>
      </c>
      <c r="Q30" s="30">
        <f t="shared" si="3"/>
        <v>6</v>
      </c>
      <c r="R30" s="30">
        <v>3</v>
      </c>
      <c r="S30" s="29">
        <v>3</v>
      </c>
    </row>
    <row r="31" spans="1:19" ht="12.75" customHeight="1">
      <c r="A31" s="23"/>
      <c r="B31" s="9"/>
      <c r="C31" s="9" t="s">
        <v>39</v>
      </c>
      <c r="D31" s="28">
        <f aca="true" t="shared" si="4" ref="D31:D46">IF(AND(A31="",B31="",C31=""),"",SUM(E31,K31,Q31,))</f>
        <v>91</v>
      </c>
      <c r="E31" s="28">
        <f aca="true" t="shared" si="5" ref="E31:E46">IF(AND(A31="",B31="",C31=""),"",SUM(F31:J31))</f>
        <v>80</v>
      </c>
      <c r="F31" s="30">
        <v>6</v>
      </c>
      <c r="G31" s="31">
        <v>51</v>
      </c>
      <c r="H31" s="30">
        <v>23</v>
      </c>
      <c r="I31" s="28">
        <v>0</v>
      </c>
      <c r="J31" s="30">
        <v>0</v>
      </c>
      <c r="K31" s="30">
        <f aca="true" t="shared" si="6" ref="K31:K46">IF(AND(A31="",B31="",C31=""),"",SUM(L31:P31))</f>
        <v>10</v>
      </c>
      <c r="L31" s="30">
        <v>0</v>
      </c>
      <c r="M31" s="37">
        <v>0</v>
      </c>
      <c r="N31" s="30">
        <v>0</v>
      </c>
      <c r="O31" s="30">
        <v>7</v>
      </c>
      <c r="P31" s="30">
        <v>3</v>
      </c>
      <c r="Q31" s="30">
        <f aca="true" t="shared" si="7" ref="Q31:Q46">IF(AND(A31="",B31="",C31=""),"",SUM(R31:S31))</f>
        <v>1</v>
      </c>
      <c r="R31" s="30">
        <v>0</v>
      </c>
      <c r="S31" s="29">
        <v>1</v>
      </c>
    </row>
    <row r="32" spans="1:19" ht="12.75" customHeight="1">
      <c r="A32" s="23"/>
      <c r="B32" s="9"/>
      <c r="C32" s="9" t="s">
        <v>40</v>
      </c>
      <c r="D32" s="28">
        <f t="shared" si="4"/>
        <v>34</v>
      </c>
      <c r="E32" s="28">
        <f t="shared" si="5"/>
        <v>28</v>
      </c>
      <c r="F32" s="30">
        <v>2</v>
      </c>
      <c r="G32" s="31">
        <v>25</v>
      </c>
      <c r="H32" s="30">
        <v>1</v>
      </c>
      <c r="I32" s="28">
        <v>0</v>
      </c>
      <c r="J32" s="30">
        <v>0</v>
      </c>
      <c r="K32" s="30">
        <f t="shared" si="6"/>
        <v>3</v>
      </c>
      <c r="L32" s="30">
        <v>0</v>
      </c>
      <c r="M32" s="37">
        <v>0</v>
      </c>
      <c r="N32" s="30">
        <v>0</v>
      </c>
      <c r="O32" s="30">
        <v>3</v>
      </c>
      <c r="P32" s="30">
        <v>0</v>
      </c>
      <c r="Q32" s="30">
        <f t="shared" si="7"/>
        <v>3</v>
      </c>
      <c r="R32" s="30">
        <v>0</v>
      </c>
      <c r="S32" s="29">
        <v>3</v>
      </c>
    </row>
    <row r="33" spans="1:19" ht="12.75" customHeight="1">
      <c r="A33" s="23"/>
      <c r="B33" s="9"/>
      <c r="C33" s="9" t="s">
        <v>41</v>
      </c>
      <c r="D33" s="28">
        <f t="shared" si="4"/>
        <v>20</v>
      </c>
      <c r="E33" s="28">
        <f t="shared" si="5"/>
        <v>20</v>
      </c>
      <c r="F33" s="30">
        <v>2</v>
      </c>
      <c r="G33" s="31">
        <v>12</v>
      </c>
      <c r="H33" s="30">
        <v>6</v>
      </c>
      <c r="I33" s="28">
        <v>0</v>
      </c>
      <c r="J33" s="30">
        <v>0</v>
      </c>
      <c r="K33" s="30">
        <f t="shared" si="6"/>
        <v>0</v>
      </c>
      <c r="L33" s="30">
        <v>0</v>
      </c>
      <c r="M33" s="37">
        <v>0</v>
      </c>
      <c r="N33" s="30">
        <v>0</v>
      </c>
      <c r="O33" s="30">
        <v>0</v>
      </c>
      <c r="P33" s="30">
        <v>0</v>
      </c>
      <c r="Q33" s="30">
        <f t="shared" si="7"/>
        <v>0</v>
      </c>
      <c r="R33" s="30">
        <v>0</v>
      </c>
      <c r="S33" s="29">
        <v>0</v>
      </c>
    </row>
    <row r="34" spans="1:19" ht="12.75" customHeight="1">
      <c r="A34" s="23"/>
      <c r="B34" s="58" t="s">
        <v>42</v>
      </c>
      <c r="C34" s="59"/>
      <c r="D34" s="28">
        <f t="shared" si="4"/>
        <v>85</v>
      </c>
      <c r="E34" s="28">
        <f t="shared" si="5"/>
        <v>61</v>
      </c>
      <c r="F34" s="28">
        <f>SUM(その１!F35,その１!F36,その１!F37,その１!F38)</f>
        <v>5</v>
      </c>
      <c r="G34" s="28">
        <f>SUM(その１!G35,その１!G36,その１!G37,その１!G38)</f>
        <v>39</v>
      </c>
      <c r="H34" s="28">
        <f>SUM(その１!H35,その１!H36,その１!H37,その１!H38)</f>
        <v>16</v>
      </c>
      <c r="I34" s="28">
        <f>SUM(その１!I35,その１!I36,その１!I37,その１!I38)</f>
        <v>0</v>
      </c>
      <c r="J34" s="28">
        <f>SUM(その１!J35,その１!J36,その１!J37,その１!J38)</f>
        <v>1</v>
      </c>
      <c r="K34" s="28">
        <f t="shared" si="6"/>
        <v>22</v>
      </c>
      <c r="L34" s="28">
        <f>SUM(その１!L35,その１!L36,その１!L37,その１!L38)</f>
        <v>1</v>
      </c>
      <c r="M34" s="28">
        <f>SUM(その１!M35,その１!M36,その１!M37,その１!M38)</f>
        <v>0</v>
      </c>
      <c r="N34" s="28">
        <f>SUM(その１!N35,その１!N36,その１!N37,その１!N38)</f>
        <v>7</v>
      </c>
      <c r="O34" s="28">
        <f>SUM(その１!O35,その１!O36,その１!O37,その１!O38)</f>
        <v>11</v>
      </c>
      <c r="P34" s="28">
        <f>SUM(その１!P35,その１!P36,その１!P37,その１!P38)</f>
        <v>3</v>
      </c>
      <c r="Q34" s="28">
        <f t="shared" si="7"/>
        <v>2</v>
      </c>
      <c r="R34" s="28">
        <f>SUM(その１!R35,その１!R36,その１!R37,その１!R38)</f>
        <v>0</v>
      </c>
      <c r="S34" s="29">
        <f>SUM(その１!S35,その１!S36,その１!S37,その１!S38)</f>
        <v>2</v>
      </c>
    </row>
    <row r="35" spans="1:19" ht="12.75" customHeight="1">
      <c r="A35" s="23"/>
      <c r="B35" s="9"/>
      <c r="C35" s="9" t="s">
        <v>43</v>
      </c>
      <c r="D35" s="28">
        <f t="shared" si="4"/>
        <v>38</v>
      </c>
      <c r="E35" s="28">
        <f t="shared" si="5"/>
        <v>25</v>
      </c>
      <c r="F35" s="30">
        <v>3</v>
      </c>
      <c r="G35" s="31">
        <v>15</v>
      </c>
      <c r="H35" s="30">
        <v>6</v>
      </c>
      <c r="I35" s="28">
        <v>0</v>
      </c>
      <c r="J35" s="30">
        <v>1</v>
      </c>
      <c r="K35" s="30">
        <f t="shared" si="6"/>
        <v>12</v>
      </c>
      <c r="L35" s="30">
        <v>1</v>
      </c>
      <c r="M35" s="37">
        <v>0</v>
      </c>
      <c r="N35" s="30">
        <v>7</v>
      </c>
      <c r="O35" s="30">
        <v>4</v>
      </c>
      <c r="P35" s="30">
        <v>0</v>
      </c>
      <c r="Q35" s="30">
        <f t="shared" si="7"/>
        <v>1</v>
      </c>
      <c r="R35" s="30">
        <v>0</v>
      </c>
      <c r="S35" s="29">
        <v>1</v>
      </c>
    </row>
    <row r="36" spans="1:19" ht="12.75" customHeight="1">
      <c r="A36" s="23"/>
      <c r="B36" s="9"/>
      <c r="C36" s="9" t="s">
        <v>44</v>
      </c>
      <c r="D36" s="28">
        <f t="shared" si="4"/>
        <v>3</v>
      </c>
      <c r="E36" s="28">
        <f t="shared" si="5"/>
        <v>3</v>
      </c>
      <c r="F36" s="30">
        <v>0</v>
      </c>
      <c r="G36" s="31">
        <v>3</v>
      </c>
      <c r="H36" s="30">
        <v>0</v>
      </c>
      <c r="I36" s="28">
        <v>0</v>
      </c>
      <c r="J36" s="30">
        <v>0</v>
      </c>
      <c r="K36" s="30">
        <f t="shared" si="6"/>
        <v>0</v>
      </c>
      <c r="L36" s="30">
        <v>0</v>
      </c>
      <c r="M36" s="37">
        <v>0</v>
      </c>
      <c r="N36" s="30">
        <v>0</v>
      </c>
      <c r="O36" s="30">
        <v>0</v>
      </c>
      <c r="P36" s="30">
        <v>0</v>
      </c>
      <c r="Q36" s="30">
        <f t="shared" si="7"/>
        <v>0</v>
      </c>
      <c r="R36" s="30">
        <v>0</v>
      </c>
      <c r="S36" s="29">
        <v>0</v>
      </c>
    </row>
    <row r="37" spans="1:19" ht="12.75" customHeight="1">
      <c r="A37" s="23"/>
      <c r="B37" s="9"/>
      <c r="C37" s="9" t="s">
        <v>45</v>
      </c>
      <c r="D37" s="28">
        <f t="shared" si="4"/>
        <v>43</v>
      </c>
      <c r="E37" s="28">
        <f t="shared" si="5"/>
        <v>32</v>
      </c>
      <c r="F37" s="30">
        <v>2</v>
      </c>
      <c r="G37" s="31">
        <v>20</v>
      </c>
      <c r="H37" s="30">
        <v>10</v>
      </c>
      <c r="I37" s="28">
        <v>0</v>
      </c>
      <c r="J37" s="30">
        <v>0</v>
      </c>
      <c r="K37" s="30">
        <f t="shared" si="6"/>
        <v>10</v>
      </c>
      <c r="L37" s="30">
        <v>0</v>
      </c>
      <c r="M37" s="37">
        <v>0</v>
      </c>
      <c r="N37" s="30">
        <v>0</v>
      </c>
      <c r="O37" s="30">
        <v>7</v>
      </c>
      <c r="P37" s="30">
        <v>3</v>
      </c>
      <c r="Q37" s="30">
        <f t="shared" si="7"/>
        <v>1</v>
      </c>
      <c r="R37" s="30">
        <v>0</v>
      </c>
      <c r="S37" s="29">
        <v>1</v>
      </c>
    </row>
    <row r="38" spans="1:19" ht="12.75" customHeight="1">
      <c r="A38" s="23"/>
      <c r="B38" s="9"/>
      <c r="C38" s="9" t="s">
        <v>46</v>
      </c>
      <c r="D38" s="28">
        <f t="shared" si="4"/>
        <v>1</v>
      </c>
      <c r="E38" s="28">
        <f t="shared" si="5"/>
        <v>1</v>
      </c>
      <c r="F38" s="30">
        <v>0</v>
      </c>
      <c r="G38" s="31">
        <v>1</v>
      </c>
      <c r="H38" s="30">
        <v>0</v>
      </c>
      <c r="I38" s="28">
        <v>0</v>
      </c>
      <c r="J38" s="30">
        <v>0</v>
      </c>
      <c r="K38" s="30">
        <f t="shared" si="6"/>
        <v>0</v>
      </c>
      <c r="L38" s="30">
        <v>0</v>
      </c>
      <c r="M38" s="37">
        <v>0</v>
      </c>
      <c r="N38" s="30">
        <v>0</v>
      </c>
      <c r="O38" s="30">
        <v>0</v>
      </c>
      <c r="P38" s="30">
        <v>0</v>
      </c>
      <c r="Q38" s="30">
        <f t="shared" si="7"/>
        <v>0</v>
      </c>
      <c r="R38" s="30">
        <v>0</v>
      </c>
      <c r="S38" s="29">
        <v>0</v>
      </c>
    </row>
    <row r="39" spans="1:19" ht="12.75" customHeight="1">
      <c r="A39" s="23"/>
      <c r="B39" s="9"/>
      <c r="C39" s="9"/>
      <c r="D39" s="28">
        <f t="shared" si="4"/>
      </c>
      <c r="E39" s="28">
        <f t="shared" si="5"/>
      </c>
      <c r="F39" s="30"/>
      <c r="G39" s="31"/>
      <c r="H39" s="30"/>
      <c r="I39" s="28"/>
      <c r="J39" s="30"/>
      <c r="K39" s="30">
        <f t="shared" si="6"/>
      </c>
      <c r="L39" s="30"/>
      <c r="M39" s="37"/>
      <c r="N39" s="30"/>
      <c r="O39" s="30"/>
      <c r="P39" s="30"/>
      <c r="Q39" s="30">
        <f t="shared" si="7"/>
      </c>
      <c r="R39" s="30"/>
      <c r="S39" s="29"/>
    </row>
    <row r="40" spans="1:19" ht="12.75" customHeight="1">
      <c r="A40" s="55" t="s">
        <v>47</v>
      </c>
      <c r="B40" s="56"/>
      <c r="C40" s="57"/>
      <c r="D40" s="28">
        <f t="shared" si="4"/>
        <v>308</v>
      </c>
      <c r="E40" s="28">
        <f t="shared" si="5"/>
        <v>266</v>
      </c>
      <c r="F40" s="28">
        <f>SUM(その１!F41,その１!F42,その１!F43,その１!F44,その１!F45)</f>
        <v>31</v>
      </c>
      <c r="G40" s="28">
        <f>SUM(その１!G41,その１!G42,その１!G43,その１!G44,その１!G45)</f>
        <v>165</v>
      </c>
      <c r="H40" s="28">
        <f>SUM(その１!H41,その１!H42,その１!H43,その１!H44,その１!H45)</f>
        <v>68</v>
      </c>
      <c r="I40" s="28">
        <f>SUM(その１!I41,その１!I42,その１!I43,その１!I44,その１!I45)</f>
        <v>0</v>
      </c>
      <c r="J40" s="28">
        <f>SUM(その１!J41,その１!J42,その１!J43,その１!J44,その１!J45)</f>
        <v>2</v>
      </c>
      <c r="K40" s="28">
        <f t="shared" si="6"/>
        <v>37</v>
      </c>
      <c r="L40" s="28">
        <f>SUM(その１!L41,その１!L42,その１!L43,その１!L44,その１!L45)</f>
        <v>0</v>
      </c>
      <c r="M40" s="28">
        <f>SUM(その１!M41,その１!M42,その１!M43,その１!M44,その１!M45)</f>
        <v>0</v>
      </c>
      <c r="N40" s="28">
        <f>SUM(その１!N41,その１!N42,その１!N43,その１!N44,その１!N45)</f>
        <v>5</v>
      </c>
      <c r="O40" s="28">
        <f>SUM(その１!O41,その１!O42,その１!O43,その１!O44,その１!O45)</f>
        <v>23</v>
      </c>
      <c r="P40" s="28">
        <f>SUM(その１!P41,その１!P42,その１!P43,その１!P44,その１!P45)</f>
        <v>9</v>
      </c>
      <c r="Q40" s="28">
        <f t="shared" si="7"/>
        <v>5</v>
      </c>
      <c r="R40" s="28">
        <f>SUM(その１!R41,その１!R42,その１!R43,その１!R44,その１!R45)</f>
        <v>2</v>
      </c>
      <c r="S40" s="29">
        <f>SUM(その１!S41,その１!S42,その１!S43,その１!S44,その１!S45)</f>
        <v>3</v>
      </c>
    </row>
    <row r="41" spans="1:19" ht="12.75" customHeight="1">
      <c r="A41" s="23"/>
      <c r="B41" s="9"/>
      <c r="C41" s="9" t="s">
        <v>48</v>
      </c>
      <c r="D41" s="28">
        <f t="shared" si="4"/>
        <v>238</v>
      </c>
      <c r="E41" s="28">
        <f t="shared" si="5"/>
        <v>200</v>
      </c>
      <c r="F41" s="30">
        <v>22</v>
      </c>
      <c r="G41" s="31">
        <v>128</v>
      </c>
      <c r="H41" s="30">
        <v>48</v>
      </c>
      <c r="I41" s="28">
        <v>0</v>
      </c>
      <c r="J41" s="30">
        <v>2</v>
      </c>
      <c r="K41" s="30">
        <f t="shared" si="6"/>
        <v>33</v>
      </c>
      <c r="L41" s="30">
        <v>0</v>
      </c>
      <c r="M41" s="37">
        <v>0</v>
      </c>
      <c r="N41" s="30">
        <v>5</v>
      </c>
      <c r="O41" s="30">
        <v>20</v>
      </c>
      <c r="P41" s="30">
        <v>8</v>
      </c>
      <c r="Q41" s="30">
        <f t="shared" si="7"/>
        <v>5</v>
      </c>
      <c r="R41" s="30">
        <v>2</v>
      </c>
      <c r="S41" s="29">
        <v>3</v>
      </c>
    </row>
    <row r="42" spans="1:19" ht="12.75" customHeight="1">
      <c r="A42" s="23"/>
      <c r="B42" s="9"/>
      <c r="C42" s="9" t="s">
        <v>49</v>
      </c>
      <c r="D42" s="28">
        <f t="shared" si="4"/>
        <v>4</v>
      </c>
      <c r="E42" s="28">
        <f t="shared" si="5"/>
        <v>4</v>
      </c>
      <c r="F42" s="30">
        <v>0</v>
      </c>
      <c r="G42" s="31">
        <v>0</v>
      </c>
      <c r="H42" s="30">
        <v>4</v>
      </c>
      <c r="I42" s="28">
        <v>0</v>
      </c>
      <c r="J42" s="30">
        <v>0</v>
      </c>
      <c r="K42" s="30">
        <f t="shared" si="6"/>
        <v>0</v>
      </c>
      <c r="L42" s="30">
        <v>0</v>
      </c>
      <c r="M42" s="37">
        <v>0</v>
      </c>
      <c r="N42" s="30">
        <v>0</v>
      </c>
      <c r="O42" s="30">
        <v>0</v>
      </c>
      <c r="P42" s="30">
        <v>0</v>
      </c>
      <c r="Q42" s="30">
        <f t="shared" si="7"/>
        <v>0</v>
      </c>
      <c r="R42" s="30">
        <v>0</v>
      </c>
      <c r="S42" s="29">
        <v>0</v>
      </c>
    </row>
    <row r="43" spans="1:19" ht="12.75" customHeight="1">
      <c r="A43" s="23"/>
      <c r="B43" s="9"/>
      <c r="C43" s="9" t="s">
        <v>50</v>
      </c>
      <c r="D43" s="28">
        <f t="shared" si="4"/>
        <v>22</v>
      </c>
      <c r="E43" s="28">
        <f t="shared" si="5"/>
        <v>20</v>
      </c>
      <c r="F43" s="30">
        <v>3</v>
      </c>
      <c r="G43" s="31">
        <v>16</v>
      </c>
      <c r="H43" s="30">
        <v>1</v>
      </c>
      <c r="I43" s="28">
        <v>0</v>
      </c>
      <c r="J43" s="30">
        <v>0</v>
      </c>
      <c r="K43" s="30">
        <f t="shared" si="6"/>
        <v>2</v>
      </c>
      <c r="L43" s="30">
        <v>0</v>
      </c>
      <c r="M43" s="37">
        <v>0</v>
      </c>
      <c r="N43" s="30">
        <v>0</v>
      </c>
      <c r="O43" s="30">
        <v>1</v>
      </c>
      <c r="P43" s="30">
        <v>1</v>
      </c>
      <c r="Q43" s="30">
        <f t="shared" si="7"/>
        <v>0</v>
      </c>
      <c r="R43" s="30">
        <v>0</v>
      </c>
      <c r="S43" s="29">
        <v>0</v>
      </c>
    </row>
    <row r="44" spans="1:19" ht="12.75" customHeight="1">
      <c r="A44" s="23"/>
      <c r="B44" s="9"/>
      <c r="C44" s="9" t="s">
        <v>70</v>
      </c>
      <c r="D44" s="28">
        <f t="shared" si="4"/>
        <v>22</v>
      </c>
      <c r="E44" s="28">
        <f t="shared" si="5"/>
        <v>21</v>
      </c>
      <c r="F44" s="30">
        <v>2</v>
      </c>
      <c r="G44" s="31">
        <v>9</v>
      </c>
      <c r="H44" s="30">
        <v>10</v>
      </c>
      <c r="I44" s="28">
        <v>0</v>
      </c>
      <c r="J44" s="30">
        <v>0</v>
      </c>
      <c r="K44" s="30">
        <f t="shared" si="6"/>
        <v>1</v>
      </c>
      <c r="L44" s="30">
        <v>0</v>
      </c>
      <c r="M44" s="37">
        <v>0</v>
      </c>
      <c r="N44" s="30">
        <v>0</v>
      </c>
      <c r="O44" s="30">
        <v>1</v>
      </c>
      <c r="P44" s="30">
        <v>0</v>
      </c>
      <c r="Q44" s="30">
        <f t="shared" si="7"/>
        <v>0</v>
      </c>
      <c r="R44" s="30">
        <v>0</v>
      </c>
      <c r="S44" s="29">
        <v>0</v>
      </c>
    </row>
    <row r="45" spans="1:19" ht="12.75" customHeight="1">
      <c r="A45" s="23"/>
      <c r="B45" s="9"/>
      <c r="C45" s="9" t="s">
        <v>51</v>
      </c>
      <c r="D45" s="28">
        <f t="shared" si="4"/>
        <v>22</v>
      </c>
      <c r="E45" s="28">
        <f t="shared" si="5"/>
        <v>21</v>
      </c>
      <c r="F45" s="30">
        <v>4</v>
      </c>
      <c r="G45" s="31">
        <v>12</v>
      </c>
      <c r="H45" s="30">
        <v>5</v>
      </c>
      <c r="I45" s="28">
        <v>0</v>
      </c>
      <c r="J45" s="30">
        <v>0</v>
      </c>
      <c r="K45" s="30">
        <f t="shared" si="6"/>
        <v>1</v>
      </c>
      <c r="L45" s="30">
        <v>0</v>
      </c>
      <c r="M45" s="37">
        <v>0</v>
      </c>
      <c r="N45" s="30">
        <v>0</v>
      </c>
      <c r="O45" s="30">
        <v>1</v>
      </c>
      <c r="P45" s="30">
        <v>0</v>
      </c>
      <c r="Q45" s="30">
        <f t="shared" si="7"/>
        <v>0</v>
      </c>
      <c r="R45" s="30">
        <v>0</v>
      </c>
      <c r="S45" s="29">
        <v>0</v>
      </c>
    </row>
    <row r="46" spans="1:19" ht="12.75" customHeight="1" thickBot="1">
      <c r="A46" s="26"/>
      <c r="B46" s="27"/>
      <c r="C46" s="27"/>
      <c r="D46" s="32">
        <f t="shared" si="4"/>
      </c>
      <c r="E46" s="32">
        <f t="shared" si="5"/>
      </c>
      <c r="F46" s="33"/>
      <c r="G46" s="34"/>
      <c r="H46" s="33"/>
      <c r="I46" s="32"/>
      <c r="J46" s="33"/>
      <c r="K46" s="33">
        <f t="shared" si="6"/>
      </c>
      <c r="L46" s="33"/>
      <c r="M46" s="35"/>
      <c r="N46" s="33"/>
      <c r="O46" s="33"/>
      <c r="P46" s="33"/>
      <c r="Q46" s="33">
        <f t="shared" si="7"/>
      </c>
      <c r="R46" s="33"/>
      <c r="S46" s="36"/>
    </row>
    <row r="47" spans="13:19" ht="13.5">
      <c r="M47" s="2"/>
      <c r="N47" s="2"/>
      <c r="O47" s="2"/>
      <c r="P47" s="2"/>
      <c r="Q47" s="2"/>
      <c r="R47" s="2"/>
      <c r="S47" s="2"/>
    </row>
    <row r="48" spans="13:19" ht="13.5">
      <c r="M48" s="2"/>
      <c r="N48" s="2"/>
      <c r="O48" s="2"/>
      <c r="P48" s="2"/>
      <c r="Q48" s="2"/>
      <c r="R48" s="2"/>
      <c r="S48" s="2"/>
    </row>
    <row r="49" spans="13:19" ht="13.5">
      <c r="M49" s="2"/>
      <c r="N49" s="2"/>
      <c r="O49" s="2"/>
      <c r="P49" s="2"/>
      <c r="Q49" s="2"/>
      <c r="R49" s="2"/>
      <c r="S49" s="2"/>
    </row>
    <row r="50" spans="13:19" ht="13.5">
      <c r="M50" s="2"/>
      <c r="N50" s="2"/>
      <c r="O50" s="2"/>
      <c r="P50" s="2"/>
      <c r="Q50" s="2"/>
      <c r="R50" s="2"/>
      <c r="S50" s="2"/>
    </row>
    <row r="51" spans="13:19" ht="13.5">
      <c r="M51" s="2"/>
      <c r="N51" s="2"/>
      <c r="O51" s="2"/>
      <c r="P51" s="2"/>
      <c r="Q51" s="2"/>
      <c r="R51" s="2"/>
      <c r="S51" s="2"/>
    </row>
    <row r="52" spans="13:19" ht="13.5">
      <c r="M52" s="2"/>
      <c r="N52" s="2"/>
      <c r="O52" s="2"/>
      <c r="P52" s="2"/>
      <c r="Q52" s="2"/>
      <c r="R52" s="2"/>
      <c r="S52" s="2"/>
    </row>
    <row r="53" spans="13:19" ht="13.5">
      <c r="M53" s="2"/>
      <c r="N53" s="2"/>
      <c r="O53" s="2"/>
      <c r="P53" s="2"/>
      <c r="Q53" s="2"/>
      <c r="R53" s="2"/>
      <c r="S53" s="2"/>
    </row>
    <row r="54" spans="13:19" ht="13.5">
      <c r="M54" s="2"/>
      <c r="N54" s="2"/>
      <c r="O54" s="2"/>
      <c r="P54" s="2"/>
      <c r="Q54" s="2"/>
      <c r="R54" s="2"/>
      <c r="S54" s="2"/>
    </row>
    <row r="55" spans="13:19" ht="13.5">
      <c r="M55" s="2"/>
      <c r="N55" s="2"/>
      <c r="O55" s="2"/>
      <c r="P55" s="2"/>
      <c r="Q55" s="2"/>
      <c r="R55" s="2"/>
      <c r="S55" s="2"/>
    </row>
    <row r="56" spans="13:19" ht="13.5">
      <c r="M56" s="2"/>
      <c r="N56" s="2"/>
      <c r="O56" s="2"/>
      <c r="P56" s="2"/>
      <c r="Q56" s="2"/>
      <c r="R56" s="2"/>
      <c r="S56" s="2"/>
    </row>
    <row r="57" spans="13:19" ht="13.5">
      <c r="M57" s="2"/>
      <c r="N57" s="2"/>
      <c r="O57" s="2"/>
      <c r="P57" s="2"/>
      <c r="Q57" s="2"/>
      <c r="R57" s="2"/>
      <c r="S57" s="2"/>
    </row>
    <row r="58" spans="13:19" ht="13.5">
      <c r="M58" s="2"/>
      <c r="N58" s="2"/>
      <c r="O58" s="2"/>
      <c r="P58" s="2"/>
      <c r="Q58" s="2"/>
      <c r="R58" s="2"/>
      <c r="S58" s="2"/>
    </row>
    <row r="59" spans="13:19" ht="13.5">
      <c r="M59" s="2"/>
      <c r="N59" s="2"/>
      <c r="O59" s="2"/>
      <c r="P59" s="2"/>
      <c r="Q59" s="2"/>
      <c r="R59" s="2"/>
      <c r="S59" s="2"/>
    </row>
    <row r="60" spans="13:19" ht="13.5">
      <c r="M60" s="2"/>
      <c r="N60" s="2"/>
      <c r="O60" s="2"/>
      <c r="P60" s="2"/>
      <c r="Q60" s="2"/>
      <c r="R60" s="2"/>
      <c r="S60" s="2"/>
    </row>
    <row r="61" spans="13:19" ht="13.5">
      <c r="M61" s="2"/>
      <c r="N61" s="2"/>
      <c r="O61" s="2"/>
      <c r="P61" s="2"/>
      <c r="Q61" s="2"/>
      <c r="R61" s="2"/>
      <c r="S61" s="2"/>
    </row>
    <row r="62" spans="13:19" ht="13.5">
      <c r="M62" s="2"/>
      <c r="N62" s="2"/>
      <c r="O62" s="2"/>
      <c r="P62" s="2"/>
      <c r="Q62" s="2"/>
      <c r="R62" s="2"/>
      <c r="S62" s="2"/>
    </row>
    <row r="63" spans="13:19" ht="13.5">
      <c r="M63" s="2"/>
      <c r="N63" s="2"/>
      <c r="O63" s="2"/>
      <c r="P63" s="2"/>
      <c r="Q63" s="2"/>
      <c r="R63" s="2"/>
      <c r="S63" s="2"/>
    </row>
    <row r="64" spans="13:19" ht="13.5">
      <c r="M64" s="2"/>
      <c r="N64" s="2"/>
      <c r="O64" s="2"/>
      <c r="P64" s="2"/>
      <c r="Q64" s="2"/>
      <c r="R64" s="2"/>
      <c r="S64" s="2"/>
    </row>
    <row r="65" spans="13:19" ht="13.5">
      <c r="M65" s="2"/>
      <c r="N65" s="2"/>
      <c r="O65" s="2"/>
      <c r="P65" s="2"/>
      <c r="Q65" s="2"/>
      <c r="R65" s="2"/>
      <c r="S65" s="2"/>
    </row>
    <row r="66" spans="13:19" ht="13.5">
      <c r="M66" s="2"/>
      <c r="N66" s="2"/>
      <c r="O66" s="2"/>
      <c r="P66" s="2"/>
      <c r="Q66" s="2"/>
      <c r="R66" s="2"/>
      <c r="S66" s="2"/>
    </row>
    <row r="67" spans="13:19" ht="13.5">
      <c r="M67" s="2"/>
      <c r="N67" s="2"/>
      <c r="O67" s="2"/>
      <c r="P67" s="2"/>
      <c r="Q67" s="2"/>
      <c r="R67" s="2"/>
      <c r="S67" s="2"/>
    </row>
    <row r="68" spans="13:19" ht="13.5">
      <c r="M68" s="2"/>
      <c r="N68" s="2"/>
      <c r="O68" s="2"/>
      <c r="P68" s="2"/>
      <c r="Q68" s="2"/>
      <c r="R68" s="2"/>
      <c r="S68" s="2"/>
    </row>
    <row r="69" spans="13:19" ht="13.5">
      <c r="M69" s="2"/>
      <c r="N69" s="2"/>
      <c r="O69" s="2"/>
      <c r="P69" s="2"/>
      <c r="Q69" s="2"/>
      <c r="R69" s="2"/>
      <c r="S69" s="2"/>
    </row>
    <row r="70" spans="13:19" ht="13.5">
      <c r="M70" s="2"/>
      <c r="N70" s="2"/>
      <c r="O70" s="2"/>
      <c r="P70" s="2"/>
      <c r="Q70" s="2"/>
      <c r="R70" s="2"/>
      <c r="S70" s="2"/>
    </row>
    <row r="71" spans="13:19" ht="13.5">
      <c r="M71" s="2"/>
      <c r="N71" s="2"/>
      <c r="O71" s="2"/>
      <c r="P71" s="2"/>
      <c r="Q71" s="2"/>
      <c r="R71" s="2"/>
      <c r="S71" s="2"/>
    </row>
    <row r="72" spans="13:19" ht="13.5">
      <c r="M72" s="2"/>
      <c r="N72" s="2"/>
      <c r="O72" s="2"/>
      <c r="P72" s="2"/>
      <c r="Q72" s="2"/>
      <c r="R72" s="2"/>
      <c r="S72" s="2"/>
    </row>
    <row r="73" spans="13:19" ht="13.5">
      <c r="M73" s="2"/>
      <c r="N73" s="2"/>
      <c r="O73" s="2"/>
      <c r="P73" s="2"/>
      <c r="Q73" s="2"/>
      <c r="R73" s="2"/>
      <c r="S73" s="2"/>
    </row>
    <row r="74" spans="13:19" ht="13.5">
      <c r="M74" s="2"/>
      <c r="N74" s="2"/>
      <c r="O74" s="2"/>
      <c r="P74" s="2"/>
      <c r="Q74" s="2"/>
      <c r="R74" s="2"/>
      <c r="S74" s="2"/>
    </row>
    <row r="75" spans="13:19" ht="13.5">
      <c r="M75" s="2"/>
      <c r="N75" s="2"/>
      <c r="O75" s="2"/>
      <c r="P75" s="2"/>
      <c r="Q75" s="2"/>
      <c r="R75" s="2"/>
      <c r="S75" s="2"/>
    </row>
    <row r="76" spans="13:19" ht="13.5">
      <c r="M76" s="2"/>
      <c r="N76" s="2"/>
      <c r="O76" s="2"/>
      <c r="P76" s="2"/>
      <c r="Q76" s="2"/>
      <c r="R76" s="2"/>
      <c r="S76" s="2"/>
    </row>
    <row r="77" spans="13:19" ht="13.5">
      <c r="M77" s="2"/>
      <c r="N77" s="2"/>
      <c r="O77" s="2"/>
      <c r="P77" s="2"/>
      <c r="Q77" s="2"/>
      <c r="R77" s="2"/>
      <c r="S77" s="2"/>
    </row>
    <row r="78" spans="13:19" ht="13.5">
      <c r="M78" s="2"/>
      <c r="N78" s="2"/>
      <c r="O78" s="2"/>
      <c r="P78" s="2"/>
      <c r="Q78" s="2"/>
      <c r="R78" s="2"/>
      <c r="S78" s="2"/>
    </row>
    <row r="79" spans="13:19" ht="13.5">
      <c r="M79" s="2"/>
      <c r="N79" s="2"/>
      <c r="O79" s="2"/>
      <c r="P79" s="2"/>
      <c r="Q79" s="2"/>
      <c r="R79" s="2"/>
      <c r="S79" s="2"/>
    </row>
    <row r="80" spans="13:19" ht="13.5">
      <c r="M80" s="2"/>
      <c r="N80" s="2"/>
      <c r="O80" s="2"/>
      <c r="P80" s="2"/>
      <c r="Q80" s="2"/>
      <c r="R80" s="2"/>
      <c r="S80" s="2"/>
    </row>
    <row r="81" spans="13:19" ht="13.5">
      <c r="M81" s="2"/>
      <c r="N81" s="2"/>
      <c r="O81" s="2"/>
      <c r="P81" s="2"/>
      <c r="Q81" s="2"/>
      <c r="R81" s="2"/>
      <c r="S81" s="2"/>
    </row>
    <row r="82" spans="13:19" ht="13.5">
      <c r="M82" s="2"/>
      <c r="N82" s="2"/>
      <c r="O82" s="2"/>
      <c r="P82" s="2"/>
      <c r="Q82" s="2"/>
      <c r="R82" s="2"/>
      <c r="S82" s="2"/>
    </row>
    <row r="83" spans="13:19" ht="13.5">
      <c r="M83" s="2"/>
      <c r="N83" s="2"/>
      <c r="O83" s="2"/>
      <c r="P83" s="2"/>
      <c r="Q83" s="2"/>
      <c r="R83" s="2"/>
      <c r="S83" s="2"/>
    </row>
    <row r="84" spans="13:19" ht="13.5">
      <c r="M84" s="2"/>
      <c r="N84" s="2"/>
      <c r="O84" s="2"/>
      <c r="P84" s="2"/>
      <c r="Q84" s="2"/>
      <c r="R84" s="2"/>
      <c r="S84" s="2"/>
    </row>
    <row r="85" spans="13:19" ht="13.5">
      <c r="M85" s="2"/>
      <c r="N85" s="2"/>
      <c r="O85" s="2"/>
      <c r="P85" s="2"/>
      <c r="Q85" s="2"/>
      <c r="R85" s="2"/>
      <c r="S85" s="2"/>
    </row>
    <row r="86" spans="13:19" ht="13.5">
      <c r="M86" s="2"/>
      <c r="N86" s="2"/>
      <c r="O86" s="2"/>
      <c r="P86" s="2"/>
      <c r="Q86" s="2"/>
      <c r="R86" s="2"/>
      <c r="S86" s="2"/>
    </row>
    <row r="87" spans="13:19" ht="13.5">
      <c r="M87" s="2"/>
      <c r="N87" s="2"/>
      <c r="O87" s="2"/>
      <c r="P87" s="2"/>
      <c r="Q87" s="2"/>
      <c r="R87" s="2"/>
      <c r="S87" s="2"/>
    </row>
    <row r="88" spans="13:19" ht="13.5">
      <c r="M88" s="2"/>
      <c r="N88" s="2"/>
      <c r="O88" s="2"/>
      <c r="P88" s="2"/>
      <c r="Q88" s="2"/>
      <c r="R88" s="2"/>
      <c r="S88" s="2"/>
    </row>
    <row r="89" spans="13:19" ht="13.5">
      <c r="M89" s="2"/>
      <c r="N89" s="2"/>
      <c r="O89" s="2"/>
      <c r="P89" s="2"/>
      <c r="Q89" s="2"/>
      <c r="R89" s="2"/>
      <c r="S89" s="2"/>
    </row>
    <row r="90" spans="13:19" ht="13.5">
      <c r="M90" s="2"/>
      <c r="N90" s="2"/>
      <c r="O90" s="2"/>
      <c r="P90" s="2"/>
      <c r="Q90" s="2"/>
      <c r="R90" s="2"/>
      <c r="S90" s="2"/>
    </row>
    <row r="91" spans="13:19" ht="13.5">
      <c r="M91" s="2"/>
      <c r="N91" s="2"/>
      <c r="O91" s="2"/>
      <c r="P91" s="2"/>
      <c r="Q91" s="2"/>
      <c r="R91" s="2"/>
      <c r="S91" s="2"/>
    </row>
    <row r="92" spans="13:19" ht="13.5">
      <c r="M92" s="2"/>
      <c r="N92" s="2"/>
      <c r="O92" s="2"/>
      <c r="P92" s="2"/>
      <c r="Q92" s="2"/>
      <c r="R92" s="2"/>
      <c r="S92" s="2"/>
    </row>
    <row r="93" spans="13:19" ht="13.5">
      <c r="M93" s="2"/>
      <c r="N93" s="2"/>
      <c r="O93" s="2"/>
      <c r="P93" s="2"/>
      <c r="Q93" s="2"/>
      <c r="R93" s="2"/>
      <c r="S93" s="2"/>
    </row>
    <row r="94" spans="13:19" ht="13.5">
      <c r="M94" s="2"/>
      <c r="N94" s="2"/>
      <c r="O94" s="2"/>
      <c r="P94" s="2"/>
      <c r="Q94" s="2"/>
      <c r="R94" s="2"/>
      <c r="S94" s="2"/>
    </row>
    <row r="95" spans="13:19" ht="13.5">
      <c r="M95" s="2"/>
      <c r="N95" s="2"/>
      <c r="O95" s="2"/>
      <c r="P95" s="2"/>
      <c r="Q95" s="2"/>
      <c r="R95" s="2"/>
      <c r="S95" s="2"/>
    </row>
    <row r="96" spans="13:19" ht="13.5">
      <c r="M96" s="2"/>
      <c r="N96" s="2"/>
      <c r="O96" s="2"/>
      <c r="P96" s="2"/>
      <c r="Q96" s="2"/>
      <c r="R96" s="2"/>
      <c r="S96" s="2"/>
    </row>
    <row r="97" spans="13:19" ht="13.5">
      <c r="M97" s="2"/>
      <c r="N97" s="2"/>
      <c r="O97" s="2"/>
      <c r="P97" s="2"/>
      <c r="Q97" s="2"/>
      <c r="R97" s="2"/>
      <c r="S97" s="2"/>
    </row>
    <row r="98" spans="13:19" ht="13.5">
      <c r="M98" s="2"/>
      <c r="N98" s="2"/>
      <c r="O98" s="2"/>
      <c r="P98" s="2"/>
      <c r="Q98" s="2"/>
      <c r="R98" s="2"/>
      <c r="S98" s="2"/>
    </row>
    <row r="99" spans="13:19" ht="13.5">
      <c r="M99" s="2"/>
      <c r="N99" s="2"/>
      <c r="O99" s="2"/>
      <c r="P99" s="2"/>
      <c r="Q99" s="2"/>
      <c r="R99" s="2"/>
      <c r="S99" s="2"/>
    </row>
    <row r="100" spans="13:19" ht="13.5">
      <c r="M100" s="2"/>
      <c r="N100" s="2"/>
      <c r="O100" s="2"/>
      <c r="P100" s="2"/>
      <c r="Q100" s="2"/>
      <c r="R100" s="2"/>
      <c r="S100" s="2"/>
    </row>
    <row r="101" spans="13:19" ht="13.5">
      <c r="M101" s="2"/>
      <c r="N101" s="2"/>
      <c r="O101" s="2"/>
      <c r="P101" s="2"/>
      <c r="Q101" s="2"/>
      <c r="R101" s="2"/>
      <c r="S101" s="2"/>
    </row>
    <row r="102" spans="13:19" ht="13.5">
      <c r="M102" s="2"/>
      <c r="N102" s="2"/>
      <c r="O102" s="2"/>
      <c r="P102" s="2"/>
      <c r="Q102" s="2"/>
      <c r="R102" s="2"/>
      <c r="S102" s="2"/>
    </row>
    <row r="103" spans="13:19" ht="13.5">
      <c r="M103" s="2"/>
      <c r="N103" s="2"/>
      <c r="O103" s="2"/>
      <c r="P103" s="2"/>
      <c r="Q103" s="2"/>
      <c r="R103" s="2"/>
      <c r="S103" s="2"/>
    </row>
    <row r="104" spans="13:19" ht="13.5">
      <c r="M104" s="2"/>
      <c r="N104" s="2"/>
      <c r="O104" s="2"/>
      <c r="P104" s="2"/>
      <c r="Q104" s="2"/>
      <c r="R104" s="2"/>
      <c r="S104" s="2"/>
    </row>
    <row r="105" spans="13:19" ht="13.5">
      <c r="M105" s="2"/>
      <c r="N105" s="2"/>
      <c r="O105" s="2"/>
      <c r="P105" s="2"/>
      <c r="Q105" s="2"/>
      <c r="R105" s="2"/>
      <c r="S105" s="2"/>
    </row>
    <row r="106" spans="13:19" ht="13.5">
      <c r="M106" s="2"/>
      <c r="N106" s="2"/>
      <c r="O106" s="2"/>
      <c r="P106" s="2"/>
      <c r="Q106" s="2"/>
      <c r="R106" s="2"/>
      <c r="S106" s="2"/>
    </row>
    <row r="107" spans="13:19" ht="13.5">
      <c r="M107" s="2"/>
      <c r="N107" s="2"/>
      <c r="O107" s="2"/>
      <c r="P107" s="2"/>
      <c r="Q107" s="2"/>
      <c r="R107" s="2"/>
      <c r="S107" s="2"/>
    </row>
    <row r="108" spans="13:19" ht="13.5">
      <c r="M108" s="2"/>
      <c r="N108" s="2"/>
      <c r="O108" s="2"/>
      <c r="P108" s="2"/>
      <c r="Q108" s="2"/>
      <c r="R108" s="2"/>
      <c r="S108" s="2"/>
    </row>
    <row r="109" spans="13:19" ht="13.5">
      <c r="M109" s="2"/>
      <c r="N109" s="2"/>
      <c r="O109" s="2"/>
      <c r="P109" s="2"/>
      <c r="Q109" s="2"/>
      <c r="R109" s="2"/>
      <c r="S109" s="2"/>
    </row>
    <row r="110" spans="13:19" ht="13.5">
      <c r="M110" s="2"/>
      <c r="N110" s="2"/>
      <c r="O110" s="2"/>
      <c r="P110" s="2"/>
      <c r="Q110" s="2"/>
      <c r="R110" s="2"/>
      <c r="S110" s="2"/>
    </row>
    <row r="111" spans="13:19" ht="13.5">
      <c r="M111" s="2"/>
      <c r="N111" s="2"/>
      <c r="O111" s="2"/>
      <c r="P111" s="2"/>
      <c r="Q111" s="2"/>
      <c r="R111" s="2"/>
      <c r="S111" s="2"/>
    </row>
    <row r="112" spans="13:19" ht="13.5">
      <c r="M112" s="2"/>
      <c r="N112" s="2"/>
      <c r="O112" s="2"/>
      <c r="P112" s="2"/>
      <c r="Q112" s="2"/>
      <c r="R112" s="2"/>
      <c r="S112" s="2"/>
    </row>
    <row r="113" spans="13:19" ht="13.5">
      <c r="M113" s="2"/>
      <c r="N113" s="2"/>
      <c r="O113" s="2"/>
      <c r="P113" s="2"/>
      <c r="Q113" s="2"/>
      <c r="R113" s="2"/>
      <c r="S113" s="2"/>
    </row>
    <row r="114" spans="13:19" ht="13.5">
      <c r="M114" s="2"/>
      <c r="N114" s="2"/>
      <c r="O114" s="2"/>
      <c r="P114" s="2"/>
      <c r="Q114" s="2"/>
      <c r="R114" s="2"/>
      <c r="S114" s="2"/>
    </row>
    <row r="115" spans="13:19" ht="13.5">
      <c r="M115" s="2"/>
      <c r="N115" s="2"/>
      <c r="O115" s="2"/>
      <c r="P115" s="2"/>
      <c r="Q115" s="2"/>
      <c r="R115" s="2"/>
      <c r="S115" s="2"/>
    </row>
    <row r="116" spans="13:19" ht="13.5">
      <c r="M116" s="2"/>
      <c r="N116" s="2"/>
      <c r="O116" s="2"/>
      <c r="P116" s="2"/>
      <c r="Q116" s="2"/>
      <c r="R116" s="2"/>
      <c r="S116" s="2"/>
    </row>
    <row r="117" spans="13:19" ht="13.5">
      <c r="M117" s="2"/>
      <c r="N117" s="2"/>
      <c r="O117" s="2"/>
      <c r="P117" s="2"/>
      <c r="Q117" s="2"/>
      <c r="R117" s="2"/>
      <c r="S117" s="2"/>
    </row>
    <row r="118" spans="13:19" ht="13.5">
      <c r="M118" s="2"/>
      <c r="N118" s="2"/>
      <c r="O118" s="2"/>
      <c r="P118" s="2"/>
      <c r="Q118" s="2"/>
      <c r="R118" s="2"/>
      <c r="S118" s="2"/>
    </row>
    <row r="119" spans="13:19" ht="13.5">
      <c r="M119" s="2"/>
      <c r="N119" s="2"/>
      <c r="O119" s="2"/>
      <c r="P119" s="2"/>
      <c r="Q119" s="2"/>
      <c r="R119" s="2"/>
      <c r="S119" s="2"/>
    </row>
    <row r="120" spans="13:19" ht="13.5">
      <c r="M120" s="2"/>
      <c r="N120" s="2"/>
      <c r="O120" s="2"/>
      <c r="P120" s="2"/>
      <c r="Q120" s="2"/>
      <c r="R120" s="2"/>
      <c r="S120" s="2"/>
    </row>
    <row r="121" spans="13:19" ht="13.5">
      <c r="M121" s="2"/>
      <c r="N121" s="2"/>
      <c r="O121" s="2"/>
      <c r="P121" s="2"/>
      <c r="Q121" s="2"/>
      <c r="R121" s="2"/>
      <c r="S121" s="2"/>
    </row>
    <row r="122" spans="13:19" ht="13.5">
      <c r="M122" s="2"/>
      <c r="N122" s="2"/>
      <c r="O122" s="2"/>
      <c r="P122" s="2"/>
      <c r="Q122" s="2"/>
      <c r="R122" s="2"/>
      <c r="S122" s="2"/>
    </row>
    <row r="123" spans="13:19" ht="13.5">
      <c r="M123" s="2"/>
      <c r="N123" s="2"/>
      <c r="O123" s="2"/>
      <c r="P123" s="2"/>
      <c r="Q123" s="2"/>
      <c r="R123" s="2"/>
      <c r="S123" s="2"/>
    </row>
    <row r="124" spans="13:19" ht="13.5">
      <c r="M124" s="2"/>
      <c r="N124" s="2"/>
      <c r="O124" s="2"/>
      <c r="P124" s="2"/>
      <c r="Q124" s="2"/>
      <c r="R124" s="2"/>
      <c r="S124" s="2"/>
    </row>
    <row r="125" spans="13:19" ht="13.5">
      <c r="M125" s="2"/>
      <c r="N125" s="2"/>
      <c r="O125" s="2"/>
      <c r="P125" s="2"/>
      <c r="Q125" s="2"/>
      <c r="R125" s="2"/>
      <c r="S125" s="2"/>
    </row>
    <row r="126" spans="13:19" ht="13.5">
      <c r="M126" s="2"/>
      <c r="N126" s="2"/>
      <c r="O126" s="2"/>
      <c r="P126" s="2"/>
      <c r="Q126" s="2"/>
      <c r="R126" s="2"/>
      <c r="S126" s="2"/>
    </row>
    <row r="127" spans="13:19" ht="13.5">
      <c r="M127" s="2"/>
      <c r="N127" s="2"/>
      <c r="O127" s="2"/>
      <c r="P127" s="2"/>
      <c r="Q127" s="2"/>
      <c r="R127" s="2"/>
      <c r="S127" s="2"/>
    </row>
    <row r="128" spans="13:19" ht="13.5">
      <c r="M128" s="2"/>
      <c r="N128" s="2"/>
      <c r="O128" s="2"/>
      <c r="P128" s="2"/>
      <c r="Q128" s="2"/>
      <c r="R128" s="2"/>
      <c r="S128" s="2"/>
    </row>
    <row r="129" spans="13:19" ht="13.5">
      <c r="M129" s="2"/>
      <c r="N129" s="2"/>
      <c r="O129" s="2"/>
      <c r="P129" s="2"/>
      <c r="Q129" s="2"/>
      <c r="R129" s="2"/>
      <c r="S129" s="2"/>
    </row>
    <row r="130" spans="13:19" ht="13.5">
      <c r="M130" s="2"/>
      <c r="N130" s="2"/>
      <c r="O130" s="2"/>
      <c r="P130" s="2"/>
      <c r="Q130" s="2"/>
      <c r="R130" s="2"/>
      <c r="S130" s="2"/>
    </row>
    <row r="131" spans="13:19" ht="13.5">
      <c r="M131" s="2"/>
      <c r="N131" s="2"/>
      <c r="O131" s="2"/>
      <c r="P131" s="2"/>
      <c r="Q131" s="2"/>
      <c r="R131" s="2"/>
      <c r="S131" s="2"/>
    </row>
    <row r="132" spans="13:19" ht="13.5">
      <c r="M132" s="2"/>
      <c r="N132" s="2"/>
      <c r="O132" s="2"/>
      <c r="P132" s="2"/>
      <c r="Q132" s="2"/>
      <c r="R132" s="2"/>
      <c r="S132" s="2"/>
    </row>
    <row r="133" spans="13:19" ht="13.5">
      <c r="M133" s="2"/>
      <c r="N133" s="2"/>
      <c r="O133" s="2"/>
      <c r="P133" s="2"/>
      <c r="Q133" s="2"/>
      <c r="R133" s="2"/>
      <c r="S133" s="2"/>
    </row>
    <row r="134" spans="13:19" ht="13.5">
      <c r="M134" s="2"/>
      <c r="N134" s="2"/>
      <c r="O134" s="2"/>
      <c r="P134" s="2"/>
      <c r="Q134" s="2"/>
      <c r="R134" s="2"/>
      <c r="S134" s="2"/>
    </row>
    <row r="135" spans="13:19" ht="13.5">
      <c r="M135" s="2"/>
      <c r="N135" s="2"/>
      <c r="O135" s="2"/>
      <c r="P135" s="2"/>
      <c r="Q135" s="2"/>
      <c r="R135" s="2"/>
      <c r="S135" s="2"/>
    </row>
    <row r="136" spans="13:19" ht="13.5">
      <c r="M136" s="2"/>
      <c r="N136" s="2"/>
      <c r="O136" s="2"/>
      <c r="P136" s="2"/>
      <c r="Q136" s="2"/>
      <c r="R136" s="2"/>
      <c r="S136" s="2"/>
    </row>
    <row r="137" spans="13:19" ht="13.5">
      <c r="M137" s="2"/>
      <c r="N137" s="2"/>
      <c r="O137" s="2"/>
      <c r="P137" s="2"/>
      <c r="Q137" s="2"/>
      <c r="R137" s="2"/>
      <c r="S137" s="2"/>
    </row>
    <row r="138" spans="13:19" ht="13.5">
      <c r="M138" s="2"/>
      <c r="N138" s="2"/>
      <c r="O138" s="2"/>
      <c r="P138" s="2"/>
      <c r="Q138" s="2"/>
      <c r="R138" s="2"/>
      <c r="S138" s="2"/>
    </row>
    <row r="139" spans="13:19" ht="13.5">
      <c r="M139" s="2"/>
      <c r="N139" s="2"/>
      <c r="O139" s="2"/>
      <c r="P139" s="2"/>
      <c r="Q139" s="2"/>
      <c r="R139" s="2"/>
      <c r="S139" s="2"/>
    </row>
    <row r="140" spans="13:19" ht="13.5">
      <c r="M140" s="2"/>
      <c r="N140" s="2"/>
      <c r="O140" s="2"/>
      <c r="P140" s="2"/>
      <c r="Q140" s="2"/>
      <c r="R140" s="2"/>
      <c r="S140" s="2"/>
    </row>
    <row r="141" spans="13:19" ht="13.5">
      <c r="M141" s="2"/>
      <c r="N141" s="2"/>
      <c r="O141" s="2"/>
      <c r="P141" s="2"/>
      <c r="Q141" s="2"/>
      <c r="R141" s="2"/>
      <c r="S141" s="2"/>
    </row>
    <row r="142" spans="13:19" ht="13.5">
      <c r="M142" s="2"/>
      <c r="N142" s="2"/>
      <c r="O142" s="2"/>
      <c r="P142" s="2"/>
      <c r="Q142" s="2"/>
      <c r="R142" s="2"/>
      <c r="S142" s="2"/>
    </row>
    <row r="143" spans="13:19" ht="13.5">
      <c r="M143" s="2"/>
      <c r="N143" s="2"/>
      <c r="O143" s="2"/>
      <c r="P143" s="2"/>
      <c r="Q143" s="2"/>
      <c r="R143" s="2"/>
      <c r="S143" s="2"/>
    </row>
    <row r="144" spans="13:19" ht="13.5">
      <c r="M144" s="2"/>
      <c r="N144" s="2"/>
      <c r="O144" s="2"/>
      <c r="P144" s="2"/>
      <c r="Q144" s="2"/>
      <c r="R144" s="2"/>
      <c r="S144" s="2"/>
    </row>
    <row r="145" spans="13:19" ht="13.5">
      <c r="M145" s="2"/>
      <c r="N145" s="2"/>
      <c r="O145" s="2"/>
      <c r="P145" s="2"/>
      <c r="Q145" s="2"/>
      <c r="R145" s="2"/>
      <c r="S145" s="2"/>
    </row>
    <row r="146" spans="13:19" ht="13.5">
      <c r="M146" s="2"/>
      <c r="N146" s="2"/>
      <c r="O146" s="2"/>
      <c r="P146" s="2"/>
      <c r="Q146" s="2"/>
      <c r="R146" s="2"/>
      <c r="S146" s="2"/>
    </row>
    <row r="147" spans="13:19" ht="13.5">
      <c r="M147" s="2"/>
      <c r="N147" s="2"/>
      <c r="O147" s="2"/>
      <c r="P147" s="2"/>
      <c r="Q147" s="2"/>
      <c r="R147" s="2"/>
      <c r="S147" s="2"/>
    </row>
    <row r="148" spans="13:19" ht="13.5">
      <c r="M148" s="2"/>
      <c r="N148" s="2"/>
      <c r="O148" s="2"/>
      <c r="P148" s="2"/>
      <c r="Q148" s="2"/>
      <c r="R148" s="2"/>
      <c r="S148" s="2"/>
    </row>
    <row r="149" spans="13:19" ht="13.5">
      <c r="M149" s="2"/>
      <c r="N149" s="2"/>
      <c r="O149" s="2"/>
      <c r="P149" s="2"/>
      <c r="Q149" s="2"/>
      <c r="R149" s="2"/>
      <c r="S149" s="2"/>
    </row>
    <row r="150" spans="13:19" ht="13.5">
      <c r="M150" s="2"/>
      <c r="N150" s="2"/>
      <c r="O150" s="2"/>
      <c r="P150" s="2"/>
      <c r="Q150" s="2"/>
      <c r="R150" s="2"/>
      <c r="S150" s="2"/>
    </row>
    <row r="151" spans="13:19" ht="13.5">
      <c r="M151" s="2"/>
      <c r="N151" s="2"/>
      <c r="O151" s="2"/>
      <c r="P151" s="2"/>
      <c r="Q151" s="2"/>
      <c r="R151" s="2"/>
      <c r="S151" s="2"/>
    </row>
    <row r="152" spans="13:19" ht="13.5">
      <c r="M152" s="2"/>
      <c r="N152" s="2"/>
      <c r="O152" s="2"/>
      <c r="P152" s="2"/>
      <c r="Q152" s="2"/>
      <c r="R152" s="2"/>
      <c r="S152" s="2"/>
    </row>
    <row r="153" spans="13:19" ht="13.5">
      <c r="M153" s="2"/>
      <c r="N153" s="2"/>
      <c r="O153" s="2"/>
      <c r="P153" s="2"/>
      <c r="Q153" s="2"/>
      <c r="R153" s="2"/>
      <c r="S153" s="2"/>
    </row>
    <row r="154" spans="13:19" ht="13.5">
      <c r="M154" s="2"/>
      <c r="N154" s="2"/>
      <c r="O154" s="2"/>
      <c r="P154" s="2"/>
      <c r="Q154" s="2"/>
      <c r="R154" s="2"/>
      <c r="S154" s="2"/>
    </row>
    <row r="155" spans="13:19" ht="13.5">
      <c r="M155" s="2"/>
      <c r="N155" s="2"/>
      <c r="O155" s="2"/>
      <c r="P155" s="2"/>
      <c r="Q155" s="2"/>
      <c r="R155" s="2"/>
      <c r="S155" s="2"/>
    </row>
    <row r="156" spans="13:19" ht="13.5">
      <c r="M156" s="2"/>
      <c r="N156" s="2"/>
      <c r="O156" s="2"/>
      <c r="P156" s="2"/>
      <c r="Q156" s="2"/>
      <c r="R156" s="2"/>
      <c r="S156" s="2"/>
    </row>
    <row r="157" spans="13:19" ht="13.5">
      <c r="M157" s="2"/>
      <c r="N157" s="2"/>
      <c r="O157" s="2"/>
      <c r="P157" s="2"/>
      <c r="Q157" s="2"/>
      <c r="R157" s="2"/>
      <c r="S157" s="2"/>
    </row>
    <row r="158" spans="13:19" ht="13.5">
      <c r="M158" s="2"/>
      <c r="N158" s="2"/>
      <c r="O158" s="2"/>
      <c r="P158" s="2"/>
      <c r="Q158" s="2"/>
      <c r="R158" s="2"/>
      <c r="S158" s="2"/>
    </row>
    <row r="159" spans="13:19" ht="13.5">
      <c r="M159" s="2"/>
      <c r="N159" s="2"/>
      <c r="O159" s="2"/>
      <c r="P159" s="2"/>
      <c r="Q159" s="2"/>
      <c r="R159" s="2"/>
      <c r="S159" s="2"/>
    </row>
    <row r="160" spans="13:19" ht="13.5">
      <c r="M160" s="2"/>
      <c r="N160" s="2"/>
      <c r="O160" s="2"/>
      <c r="P160" s="2"/>
      <c r="Q160" s="2"/>
      <c r="R160" s="2"/>
      <c r="S160" s="2"/>
    </row>
    <row r="161" spans="13:19" ht="13.5">
      <c r="M161" s="2"/>
      <c r="N161" s="2"/>
      <c r="O161" s="2"/>
      <c r="P161" s="2"/>
      <c r="Q161" s="2"/>
      <c r="R161" s="2"/>
      <c r="S161" s="2"/>
    </row>
    <row r="162" spans="13:19" ht="13.5">
      <c r="M162" s="2"/>
      <c r="N162" s="2"/>
      <c r="O162" s="2"/>
      <c r="P162" s="2"/>
      <c r="Q162" s="2"/>
      <c r="R162" s="2"/>
      <c r="S162" s="2"/>
    </row>
    <row r="163" spans="13:19" ht="13.5">
      <c r="M163" s="2"/>
      <c r="N163" s="2"/>
      <c r="O163" s="2"/>
      <c r="P163" s="2"/>
      <c r="Q163" s="2"/>
      <c r="R163" s="2"/>
      <c r="S163" s="2"/>
    </row>
    <row r="164" spans="13:19" ht="13.5">
      <c r="M164" s="2"/>
      <c r="N164" s="2"/>
      <c r="O164" s="2"/>
      <c r="P164" s="2"/>
      <c r="Q164" s="2"/>
      <c r="R164" s="2"/>
      <c r="S164" s="2"/>
    </row>
    <row r="165" spans="13:19" ht="13.5">
      <c r="M165" s="2"/>
      <c r="N165" s="2"/>
      <c r="O165" s="2"/>
      <c r="P165" s="2"/>
      <c r="Q165" s="2"/>
      <c r="R165" s="2"/>
      <c r="S165" s="2"/>
    </row>
    <row r="166" spans="13:19" ht="13.5">
      <c r="M166" s="2"/>
      <c r="N166" s="2"/>
      <c r="O166" s="2"/>
      <c r="P166" s="2"/>
      <c r="Q166" s="2"/>
      <c r="R166" s="2"/>
      <c r="S166" s="2"/>
    </row>
    <row r="167" spans="13:19" ht="13.5">
      <c r="M167" s="2"/>
      <c r="N167" s="2"/>
      <c r="O167" s="2"/>
      <c r="P167" s="2"/>
      <c r="Q167" s="2"/>
      <c r="R167" s="2"/>
      <c r="S167" s="2"/>
    </row>
    <row r="168" spans="13:19" ht="13.5">
      <c r="M168" s="2"/>
      <c r="N168" s="2"/>
      <c r="O168" s="2"/>
      <c r="P168" s="2"/>
      <c r="Q168" s="2"/>
      <c r="R168" s="2"/>
      <c r="S168" s="2"/>
    </row>
    <row r="169" spans="13:19" ht="13.5">
      <c r="M169" s="2"/>
      <c r="N169" s="2"/>
      <c r="O169" s="2"/>
      <c r="P169" s="2"/>
      <c r="Q169" s="2"/>
      <c r="R169" s="2"/>
      <c r="S169" s="2"/>
    </row>
    <row r="170" spans="13:19" ht="13.5">
      <c r="M170" s="2"/>
      <c r="N170" s="2"/>
      <c r="O170" s="2"/>
      <c r="P170" s="2"/>
      <c r="Q170" s="2"/>
      <c r="R170" s="2"/>
      <c r="S170" s="2"/>
    </row>
    <row r="171" spans="13:19" ht="13.5">
      <c r="M171" s="2"/>
      <c r="N171" s="2"/>
      <c r="O171" s="2"/>
      <c r="P171" s="2"/>
      <c r="Q171" s="2"/>
      <c r="R171" s="2"/>
      <c r="S171" s="2"/>
    </row>
    <row r="172" spans="13:19" ht="13.5">
      <c r="M172" s="2"/>
      <c r="N172" s="2"/>
      <c r="O172" s="2"/>
      <c r="P172" s="2"/>
      <c r="Q172" s="2"/>
      <c r="R172" s="2"/>
      <c r="S172" s="2"/>
    </row>
    <row r="173" spans="13:19" ht="13.5">
      <c r="M173" s="2"/>
      <c r="N173" s="2"/>
      <c r="O173" s="2"/>
      <c r="P173" s="2"/>
      <c r="Q173" s="2"/>
      <c r="R173" s="2"/>
      <c r="S173" s="2"/>
    </row>
    <row r="174" spans="13:19" ht="13.5">
      <c r="M174" s="2"/>
      <c r="N174" s="2"/>
      <c r="O174" s="2"/>
      <c r="P174" s="2"/>
      <c r="Q174" s="2"/>
      <c r="R174" s="2"/>
      <c r="S174" s="2"/>
    </row>
    <row r="175" spans="13:19" ht="13.5">
      <c r="M175" s="2"/>
      <c r="N175" s="2"/>
      <c r="O175" s="2"/>
      <c r="P175" s="2"/>
      <c r="Q175" s="2"/>
      <c r="R175" s="2"/>
      <c r="S175" s="2"/>
    </row>
    <row r="176" spans="13:19" ht="13.5">
      <c r="M176" s="2"/>
      <c r="N176" s="2"/>
      <c r="O176" s="2"/>
      <c r="P176" s="2"/>
      <c r="Q176" s="2"/>
      <c r="R176" s="2"/>
      <c r="S176" s="2"/>
    </row>
    <row r="177" spans="13:19" ht="13.5">
      <c r="M177" s="2"/>
      <c r="N177" s="2"/>
      <c r="O177" s="2"/>
      <c r="P177" s="2"/>
      <c r="Q177" s="2"/>
      <c r="R177" s="2"/>
      <c r="S177" s="2"/>
    </row>
    <row r="178" spans="13:19" ht="13.5">
      <c r="M178" s="2"/>
      <c r="N178" s="2"/>
      <c r="O178" s="2"/>
      <c r="P178" s="2"/>
      <c r="Q178" s="2"/>
      <c r="R178" s="2"/>
      <c r="S178" s="2"/>
    </row>
    <row r="179" spans="13:19" ht="13.5">
      <c r="M179" s="2"/>
      <c r="N179" s="2"/>
      <c r="O179" s="2"/>
      <c r="P179" s="2"/>
      <c r="Q179" s="2"/>
      <c r="R179" s="2"/>
      <c r="S179" s="2"/>
    </row>
    <row r="180" spans="13:19" ht="13.5">
      <c r="M180" s="2"/>
      <c r="N180" s="2"/>
      <c r="O180" s="2"/>
      <c r="P180" s="2"/>
      <c r="Q180" s="2"/>
      <c r="R180" s="2"/>
      <c r="S180" s="2"/>
    </row>
    <row r="181" spans="13:19" ht="13.5">
      <c r="M181" s="2"/>
      <c r="N181" s="2"/>
      <c r="O181" s="2"/>
      <c r="P181" s="2"/>
      <c r="Q181" s="2"/>
      <c r="R181" s="2"/>
      <c r="S181" s="2"/>
    </row>
    <row r="182" spans="13:19" ht="13.5">
      <c r="M182" s="2"/>
      <c r="N182" s="2"/>
      <c r="O182" s="2"/>
      <c r="P182" s="2"/>
      <c r="Q182" s="2"/>
      <c r="R182" s="2"/>
      <c r="S182" s="2"/>
    </row>
    <row r="183" spans="13:19" ht="13.5">
      <c r="M183" s="2"/>
      <c r="N183" s="2"/>
      <c r="O183" s="2"/>
      <c r="P183" s="2"/>
      <c r="Q183" s="2"/>
      <c r="R183" s="2"/>
      <c r="S183" s="2"/>
    </row>
    <row r="184" spans="13:19" ht="13.5">
      <c r="M184" s="2"/>
      <c r="N184" s="2"/>
      <c r="O184" s="2"/>
      <c r="P184" s="2"/>
      <c r="Q184" s="2"/>
      <c r="R184" s="2"/>
      <c r="S184" s="2"/>
    </row>
    <row r="185" spans="13:19" ht="13.5">
      <c r="M185" s="2"/>
      <c r="N185" s="2"/>
      <c r="O185" s="2"/>
      <c r="P185" s="2"/>
      <c r="Q185" s="2"/>
      <c r="R185" s="2"/>
      <c r="S185" s="2"/>
    </row>
    <row r="186" spans="13:19" ht="13.5">
      <c r="M186" s="2"/>
      <c r="N186" s="2"/>
      <c r="O186" s="2"/>
      <c r="P186" s="2"/>
      <c r="Q186" s="2"/>
      <c r="R186" s="2"/>
      <c r="S186" s="2"/>
    </row>
    <row r="187" spans="13:19" ht="13.5">
      <c r="M187" s="2"/>
      <c r="N187" s="2"/>
      <c r="O187" s="2"/>
      <c r="P187" s="2"/>
      <c r="Q187" s="2"/>
      <c r="R187" s="2"/>
      <c r="S187" s="2"/>
    </row>
    <row r="188" spans="13:19" ht="13.5">
      <c r="M188" s="2"/>
      <c r="N188" s="2"/>
      <c r="O188" s="2"/>
      <c r="P188" s="2"/>
      <c r="Q188" s="2"/>
      <c r="R188" s="2"/>
      <c r="S188" s="2"/>
    </row>
    <row r="189" spans="13:19" ht="13.5">
      <c r="M189" s="2"/>
      <c r="N189" s="2"/>
      <c r="O189" s="2"/>
      <c r="P189" s="2"/>
      <c r="Q189" s="2"/>
      <c r="R189" s="2"/>
      <c r="S189" s="2"/>
    </row>
    <row r="190" spans="13:19" ht="13.5">
      <c r="M190" s="2"/>
      <c r="N190" s="2"/>
      <c r="O190" s="2"/>
      <c r="P190" s="2"/>
      <c r="Q190" s="2"/>
      <c r="R190" s="2"/>
      <c r="S190" s="2"/>
    </row>
    <row r="191" spans="13:19" ht="13.5">
      <c r="M191" s="2"/>
      <c r="N191" s="2"/>
      <c r="O191" s="2"/>
      <c r="P191" s="2"/>
      <c r="Q191" s="2"/>
      <c r="R191" s="2"/>
      <c r="S191" s="2"/>
    </row>
    <row r="192" spans="13:19" ht="13.5">
      <c r="M192" s="2"/>
      <c r="N192" s="2"/>
      <c r="O192" s="2"/>
      <c r="P192" s="2"/>
      <c r="Q192" s="2"/>
      <c r="R192" s="2"/>
      <c r="S192" s="2"/>
    </row>
    <row r="193" spans="13:19" ht="13.5">
      <c r="M193" s="2"/>
      <c r="N193" s="2"/>
      <c r="O193" s="2"/>
      <c r="P193" s="2"/>
      <c r="Q193" s="2"/>
      <c r="R193" s="2"/>
      <c r="S193" s="2"/>
    </row>
    <row r="194" spans="13:19" ht="13.5">
      <c r="M194" s="2"/>
      <c r="N194" s="2"/>
      <c r="O194" s="2"/>
      <c r="P194" s="2"/>
      <c r="Q194" s="2"/>
      <c r="R194" s="2"/>
      <c r="S194" s="2"/>
    </row>
    <row r="195" spans="13:19" ht="13.5">
      <c r="M195" s="2"/>
      <c r="N195" s="2"/>
      <c r="O195" s="2"/>
      <c r="P195" s="2"/>
      <c r="Q195" s="2"/>
      <c r="R195" s="2"/>
      <c r="S195" s="2"/>
    </row>
    <row r="196" spans="13:19" ht="13.5">
      <c r="M196" s="2"/>
      <c r="N196" s="2"/>
      <c r="O196" s="2"/>
      <c r="P196" s="2"/>
      <c r="Q196" s="2"/>
      <c r="R196" s="2"/>
      <c r="S196" s="2"/>
    </row>
    <row r="197" spans="13:19" ht="13.5">
      <c r="M197" s="2"/>
      <c r="N197" s="2"/>
      <c r="O197" s="2"/>
      <c r="P197" s="2"/>
      <c r="Q197" s="2"/>
      <c r="R197" s="2"/>
      <c r="S197" s="2"/>
    </row>
    <row r="198" spans="13:19" ht="13.5">
      <c r="M198" s="2"/>
      <c r="N198" s="2"/>
      <c r="O198" s="2"/>
      <c r="P198" s="2"/>
      <c r="Q198" s="2"/>
      <c r="R198" s="2"/>
      <c r="S198" s="2"/>
    </row>
    <row r="199" spans="13:19" ht="13.5">
      <c r="M199" s="2"/>
      <c r="N199" s="2"/>
      <c r="O199" s="2"/>
      <c r="P199" s="2"/>
      <c r="Q199" s="2"/>
      <c r="R199" s="2"/>
      <c r="S199" s="2"/>
    </row>
    <row r="200" spans="13:19" ht="13.5">
      <c r="M200" s="2"/>
      <c r="N200" s="2"/>
      <c r="O200" s="2"/>
      <c r="P200" s="2"/>
      <c r="Q200" s="2"/>
      <c r="R200" s="2"/>
      <c r="S200" s="2"/>
    </row>
    <row r="201" spans="13:19" ht="13.5">
      <c r="M201" s="2"/>
      <c r="N201" s="2"/>
      <c r="O201" s="2"/>
      <c r="P201" s="2"/>
      <c r="Q201" s="2"/>
      <c r="R201" s="2"/>
      <c r="S201" s="2"/>
    </row>
    <row r="202" spans="13:19" ht="13.5">
      <c r="M202" s="2"/>
      <c r="N202" s="2"/>
      <c r="O202" s="2"/>
      <c r="P202" s="2"/>
      <c r="Q202" s="2"/>
      <c r="R202" s="2"/>
      <c r="S202" s="2"/>
    </row>
    <row r="203" spans="13:19" ht="13.5">
      <c r="M203" s="2"/>
      <c r="N203" s="2"/>
      <c r="O203" s="2"/>
      <c r="P203" s="2"/>
      <c r="Q203" s="2"/>
      <c r="R203" s="2"/>
      <c r="S203" s="2"/>
    </row>
    <row r="204" spans="13:19" ht="13.5">
      <c r="M204" s="2"/>
      <c r="N204" s="2"/>
      <c r="O204" s="2"/>
      <c r="P204" s="2"/>
      <c r="Q204" s="2"/>
      <c r="R204" s="2"/>
      <c r="S204" s="2"/>
    </row>
    <row r="205" spans="13:19" ht="13.5">
      <c r="M205" s="2"/>
      <c r="N205" s="2"/>
      <c r="O205" s="2"/>
      <c r="P205" s="2"/>
      <c r="Q205" s="2"/>
      <c r="R205" s="2"/>
      <c r="S205" s="2"/>
    </row>
    <row r="206" spans="13:19" ht="13.5">
      <c r="M206" s="2"/>
      <c r="N206" s="2"/>
      <c r="O206" s="2"/>
      <c r="P206" s="2"/>
      <c r="Q206" s="2"/>
      <c r="R206" s="2"/>
      <c r="S206" s="2"/>
    </row>
    <row r="207" spans="13:19" ht="13.5">
      <c r="M207" s="2"/>
      <c r="N207" s="2"/>
      <c r="O207" s="2"/>
      <c r="P207" s="2"/>
      <c r="Q207" s="2"/>
      <c r="R207" s="2"/>
      <c r="S207" s="2"/>
    </row>
    <row r="208" spans="13:19" ht="13.5">
      <c r="M208" s="2"/>
      <c r="N208" s="2"/>
      <c r="O208" s="2"/>
      <c r="P208" s="2"/>
      <c r="Q208" s="2"/>
      <c r="R208" s="2"/>
      <c r="S208" s="2"/>
    </row>
    <row r="209" spans="13:19" ht="13.5">
      <c r="M209" s="2"/>
      <c r="N209" s="2"/>
      <c r="O209" s="2"/>
      <c r="P209" s="2"/>
      <c r="Q209" s="2"/>
      <c r="R209" s="2"/>
      <c r="S209" s="2"/>
    </row>
    <row r="210" spans="13:19" ht="13.5">
      <c r="M210" s="2"/>
      <c r="N210" s="2"/>
      <c r="O210" s="2"/>
      <c r="P210" s="2"/>
      <c r="Q210" s="2"/>
      <c r="R210" s="2"/>
      <c r="S210" s="2"/>
    </row>
    <row r="211" spans="13:19" ht="13.5">
      <c r="M211" s="2"/>
      <c r="N211" s="2"/>
      <c r="O211" s="2"/>
      <c r="P211" s="2"/>
      <c r="Q211" s="2"/>
      <c r="R211" s="2"/>
      <c r="S211" s="2"/>
    </row>
    <row r="212" spans="13:19" ht="13.5">
      <c r="M212" s="2"/>
      <c r="N212" s="2"/>
      <c r="O212" s="2"/>
      <c r="P212" s="2"/>
      <c r="Q212" s="2"/>
      <c r="R212" s="2"/>
      <c r="S212" s="2"/>
    </row>
    <row r="213" spans="13:19" ht="13.5">
      <c r="M213" s="2"/>
      <c r="N213" s="2"/>
      <c r="O213" s="2"/>
      <c r="P213" s="2"/>
      <c r="Q213" s="2"/>
      <c r="R213" s="2"/>
      <c r="S213" s="2"/>
    </row>
    <row r="214" spans="13:19" ht="13.5">
      <c r="M214" s="2"/>
      <c r="N214" s="2"/>
      <c r="O214" s="2"/>
      <c r="P214" s="2"/>
      <c r="Q214" s="2"/>
      <c r="R214" s="2"/>
      <c r="S214" s="2"/>
    </row>
    <row r="215" spans="13:19" ht="13.5">
      <c r="M215" s="2"/>
      <c r="N215" s="2"/>
      <c r="O215" s="2"/>
      <c r="P215" s="2"/>
      <c r="Q215" s="2"/>
      <c r="R215" s="2"/>
      <c r="S215" s="2"/>
    </row>
    <row r="216" spans="13:19" ht="13.5">
      <c r="M216" s="2"/>
      <c r="N216" s="2"/>
      <c r="O216" s="2"/>
      <c r="P216" s="2"/>
      <c r="Q216" s="2"/>
      <c r="R216" s="2"/>
      <c r="S216" s="2"/>
    </row>
    <row r="217" spans="13:19" ht="13.5">
      <c r="M217" s="2"/>
      <c r="N217" s="2"/>
      <c r="O217" s="2"/>
      <c r="P217" s="2"/>
      <c r="Q217" s="2"/>
      <c r="R217" s="2"/>
      <c r="S217" s="2"/>
    </row>
    <row r="218" spans="13:19" ht="13.5">
      <c r="M218" s="2"/>
      <c r="N218" s="2"/>
      <c r="O218" s="2"/>
      <c r="P218" s="2"/>
      <c r="Q218" s="2"/>
      <c r="R218" s="2"/>
      <c r="S218" s="2"/>
    </row>
    <row r="219" spans="13:19" ht="13.5">
      <c r="M219" s="2"/>
      <c r="N219" s="2"/>
      <c r="O219" s="2"/>
      <c r="P219" s="2"/>
      <c r="Q219" s="2"/>
      <c r="R219" s="2"/>
      <c r="S219" s="2"/>
    </row>
    <row r="220" spans="13:19" ht="13.5">
      <c r="M220" s="2"/>
      <c r="N220" s="2"/>
      <c r="O220" s="2"/>
      <c r="P220" s="2"/>
      <c r="Q220" s="2"/>
      <c r="R220" s="2"/>
      <c r="S220" s="2"/>
    </row>
    <row r="221" spans="13:19" ht="13.5">
      <c r="M221" s="2"/>
      <c r="N221" s="2"/>
      <c r="O221" s="2"/>
      <c r="P221" s="2"/>
      <c r="Q221" s="2"/>
      <c r="R221" s="2"/>
      <c r="S221" s="2"/>
    </row>
    <row r="222" spans="13:19" ht="13.5">
      <c r="M222" s="2"/>
      <c r="N222" s="2"/>
      <c r="O222" s="2"/>
      <c r="P222" s="2"/>
      <c r="Q222" s="2"/>
      <c r="R222" s="2"/>
      <c r="S222" s="2"/>
    </row>
    <row r="223" spans="13:19" ht="13.5">
      <c r="M223" s="2"/>
      <c r="N223" s="2"/>
      <c r="O223" s="2"/>
      <c r="P223" s="2"/>
      <c r="Q223" s="2"/>
      <c r="R223" s="2"/>
      <c r="S223" s="2"/>
    </row>
    <row r="224" spans="13:19" ht="13.5">
      <c r="M224" s="2"/>
      <c r="N224" s="2"/>
      <c r="O224" s="2"/>
      <c r="P224" s="2"/>
      <c r="Q224" s="2"/>
      <c r="R224" s="2"/>
      <c r="S224" s="2"/>
    </row>
    <row r="225" spans="13:19" ht="13.5">
      <c r="M225" s="2"/>
      <c r="N225" s="2"/>
      <c r="O225" s="2"/>
      <c r="P225" s="2"/>
      <c r="Q225" s="2"/>
      <c r="R225" s="2"/>
      <c r="S225" s="2"/>
    </row>
    <row r="226" spans="13:19" ht="13.5">
      <c r="M226" s="2"/>
      <c r="N226" s="2"/>
      <c r="O226" s="2"/>
      <c r="P226" s="2"/>
      <c r="Q226" s="2"/>
      <c r="R226" s="2"/>
      <c r="S226" s="2"/>
    </row>
    <row r="227" spans="13:19" ht="13.5">
      <c r="M227" s="2"/>
      <c r="N227" s="2"/>
      <c r="O227" s="2"/>
      <c r="P227" s="2"/>
      <c r="Q227" s="2"/>
      <c r="R227" s="2"/>
      <c r="S227" s="2"/>
    </row>
    <row r="228" spans="13:19" ht="13.5">
      <c r="M228" s="2"/>
      <c r="N228" s="2"/>
      <c r="O228" s="2"/>
      <c r="P228" s="2"/>
      <c r="Q228" s="2"/>
      <c r="R228" s="2"/>
      <c r="S228" s="2"/>
    </row>
    <row r="229" spans="13:19" ht="13.5">
      <c r="M229" s="2"/>
      <c r="N229" s="2"/>
      <c r="O229" s="2"/>
      <c r="P229" s="2"/>
      <c r="Q229" s="2"/>
      <c r="R229" s="2"/>
      <c r="S229" s="2"/>
    </row>
    <row r="230" spans="13:19" ht="13.5">
      <c r="M230" s="2"/>
      <c r="N230" s="2"/>
      <c r="O230" s="2"/>
      <c r="P230" s="2"/>
      <c r="Q230" s="2"/>
      <c r="R230" s="2"/>
      <c r="S230" s="2"/>
    </row>
    <row r="231" spans="13:19" ht="13.5">
      <c r="M231" s="2"/>
      <c r="N231" s="2"/>
      <c r="O231" s="2"/>
      <c r="P231" s="2"/>
      <c r="Q231" s="2"/>
      <c r="R231" s="2"/>
      <c r="S231" s="2"/>
    </row>
    <row r="232" spans="13:19" ht="13.5">
      <c r="M232" s="2"/>
      <c r="N232" s="2"/>
      <c r="O232" s="2"/>
      <c r="P232" s="2"/>
      <c r="Q232" s="2"/>
      <c r="R232" s="2"/>
      <c r="S232" s="2"/>
    </row>
    <row r="233" spans="13:19" ht="13.5">
      <c r="M233" s="2"/>
      <c r="N233" s="2"/>
      <c r="O233" s="2"/>
      <c r="P233" s="2"/>
      <c r="Q233" s="2"/>
      <c r="R233" s="2"/>
      <c r="S233" s="2"/>
    </row>
    <row r="234" spans="13:19" ht="13.5">
      <c r="M234" s="2"/>
      <c r="N234" s="2"/>
      <c r="O234" s="2"/>
      <c r="P234" s="2"/>
      <c r="Q234" s="2"/>
      <c r="R234" s="2"/>
      <c r="S234" s="2"/>
    </row>
    <row r="235" spans="13:19" ht="13.5">
      <c r="M235" s="2"/>
      <c r="N235" s="2"/>
      <c r="O235" s="2"/>
      <c r="P235" s="2"/>
      <c r="Q235" s="2"/>
      <c r="R235" s="2"/>
      <c r="S235" s="2"/>
    </row>
    <row r="236" spans="13:19" ht="13.5">
      <c r="M236" s="2"/>
      <c r="N236" s="2"/>
      <c r="O236" s="2"/>
      <c r="P236" s="2"/>
      <c r="Q236" s="2"/>
      <c r="R236" s="2"/>
      <c r="S236" s="2"/>
    </row>
    <row r="237" spans="13:19" ht="13.5">
      <c r="M237" s="2"/>
      <c r="N237" s="2"/>
      <c r="O237" s="2"/>
      <c r="P237" s="2"/>
      <c r="Q237" s="2"/>
      <c r="R237" s="2"/>
      <c r="S237" s="2"/>
    </row>
    <row r="238" spans="13:19" ht="13.5">
      <c r="M238" s="2"/>
      <c r="N238" s="2"/>
      <c r="O238" s="2"/>
      <c r="P238" s="2"/>
      <c r="Q238" s="2"/>
      <c r="R238" s="2"/>
      <c r="S238" s="2"/>
    </row>
    <row r="239" spans="13:19" ht="13.5">
      <c r="M239" s="2"/>
      <c r="N239" s="2"/>
      <c r="O239" s="2"/>
      <c r="P239" s="2"/>
      <c r="Q239" s="2"/>
      <c r="R239" s="2"/>
      <c r="S239" s="2"/>
    </row>
    <row r="240" spans="13:19" ht="13.5">
      <c r="M240" s="2"/>
      <c r="N240" s="2"/>
      <c r="O240" s="2"/>
      <c r="P240" s="2"/>
      <c r="Q240" s="2"/>
      <c r="R240" s="2"/>
      <c r="S240" s="2"/>
    </row>
    <row r="241" spans="13:19" ht="13.5">
      <c r="M241" s="2"/>
      <c r="N241" s="2"/>
      <c r="O241" s="2"/>
      <c r="P241" s="2"/>
      <c r="Q241" s="2"/>
      <c r="R241" s="2"/>
      <c r="S241" s="2"/>
    </row>
    <row r="242" spans="13:19" ht="13.5">
      <c r="M242" s="2"/>
      <c r="N242" s="2"/>
      <c r="O242" s="2"/>
      <c r="P242" s="2"/>
      <c r="Q242" s="2"/>
      <c r="R242" s="2"/>
      <c r="S242" s="2"/>
    </row>
    <row r="243" spans="13:19" ht="13.5">
      <c r="M243" s="2"/>
      <c r="N243" s="2"/>
      <c r="O243" s="2"/>
      <c r="P243" s="2"/>
      <c r="Q243" s="2"/>
      <c r="R243" s="2"/>
      <c r="S243" s="2"/>
    </row>
    <row r="244" spans="13:19" ht="13.5">
      <c r="M244" s="2"/>
      <c r="N244" s="2"/>
      <c r="O244" s="2"/>
      <c r="P244" s="2"/>
      <c r="Q244" s="2"/>
      <c r="R244" s="2"/>
      <c r="S244" s="2"/>
    </row>
    <row r="245" spans="13:19" ht="13.5">
      <c r="M245" s="2"/>
      <c r="N245" s="2"/>
      <c r="O245" s="2"/>
      <c r="P245" s="2"/>
      <c r="Q245" s="2"/>
      <c r="R245" s="2"/>
      <c r="S245" s="2"/>
    </row>
    <row r="246" spans="13:19" ht="13.5">
      <c r="M246" s="2"/>
      <c r="N246" s="2"/>
      <c r="O246" s="2"/>
      <c r="P246" s="2"/>
      <c r="Q246" s="2"/>
      <c r="R246" s="2"/>
      <c r="S246" s="2"/>
    </row>
    <row r="247" spans="13:19" ht="13.5">
      <c r="M247" s="2"/>
      <c r="N247" s="2"/>
      <c r="O247" s="2"/>
      <c r="P247" s="2"/>
      <c r="Q247" s="2"/>
      <c r="R247" s="2"/>
      <c r="S247" s="2"/>
    </row>
    <row r="248" spans="13:19" ht="13.5">
      <c r="M248" s="2"/>
      <c r="N248" s="2"/>
      <c r="O248" s="2"/>
      <c r="P248" s="2"/>
      <c r="Q248" s="2"/>
      <c r="R248" s="2"/>
      <c r="S248" s="2"/>
    </row>
    <row r="249" spans="13:19" ht="13.5">
      <c r="M249" s="2"/>
      <c r="N249" s="2"/>
      <c r="O249" s="2"/>
      <c r="P249" s="2"/>
      <c r="Q249" s="2"/>
      <c r="R249" s="2"/>
      <c r="S249" s="2"/>
    </row>
    <row r="250" spans="13:19" ht="13.5">
      <c r="M250" s="2"/>
      <c r="N250" s="2"/>
      <c r="O250" s="2"/>
      <c r="P250" s="2"/>
      <c r="Q250" s="2"/>
      <c r="R250" s="2"/>
      <c r="S250" s="2"/>
    </row>
    <row r="251" spans="13:19" ht="13.5">
      <c r="M251" s="2"/>
      <c r="N251" s="2"/>
      <c r="O251" s="2"/>
      <c r="P251" s="2"/>
      <c r="Q251" s="2"/>
      <c r="R251" s="2"/>
      <c r="S251" s="2"/>
    </row>
    <row r="252" spans="13:19" ht="13.5">
      <c r="M252" s="2"/>
      <c r="N252" s="2"/>
      <c r="O252" s="2"/>
      <c r="P252" s="2"/>
      <c r="Q252" s="2"/>
      <c r="R252" s="2"/>
      <c r="S252" s="2"/>
    </row>
    <row r="253" spans="13:19" ht="13.5">
      <c r="M253" s="2"/>
      <c r="N253" s="2"/>
      <c r="O253" s="2"/>
      <c r="P253" s="2"/>
      <c r="Q253" s="2"/>
      <c r="R253" s="2"/>
      <c r="S253" s="2"/>
    </row>
    <row r="254" spans="13:19" ht="13.5">
      <c r="M254" s="2"/>
      <c r="N254" s="2"/>
      <c r="O254" s="2"/>
      <c r="P254" s="2"/>
      <c r="Q254" s="2"/>
      <c r="R254" s="2"/>
      <c r="S254" s="2"/>
    </row>
    <row r="255" spans="13:19" ht="13.5">
      <c r="M255" s="2"/>
      <c r="N255" s="2"/>
      <c r="O255" s="2"/>
      <c r="P255" s="2"/>
      <c r="Q255" s="2"/>
      <c r="R255" s="2"/>
      <c r="S255" s="2"/>
    </row>
    <row r="256" spans="13:19" ht="13.5">
      <c r="M256" s="2"/>
      <c r="N256" s="2"/>
      <c r="O256" s="2"/>
      <c r="P256" s="2"/>
      <c r="Q256" s="2"/>
      <c r="R256" s="2"/>
      <c r="S256" s="2"/>
    </row>
    <row r="257" spans="13:19" ht="13.5">
      <c r="M257" s="2"/>
      <c r="N257" s="2"/>
      <c r="O257" s="2"/>
      <c r="P257" s="2"/>
      <c r="Q257" s="2"/>
      <c r="R257" s="2"/>
      <c r="S257" s="2"/>
    </row>
    <row r="258" spans="13:19" ht="13.5">
      <c r="M258" s="2"/>
      <c r="N258" s="2"/>
      <c r="O258" s="2"/>
      <c r="P258" s="2"/>
      <c r="Q258" s="2"/>
      <c r="R258" s="2"/>
      <c r="S258" s="2"/>
    </row>
    <row r="259" spans="13:19" ht="13.5">
      <c r="M259" s="2"/>
      <c r="N259" s="2"/>
      <c r="O259" s="2"/>
      <c r="P259" s="2"/>
      <c r="Q259" s="2"/>
      <c r="R259" s="2"/>
      <c r="S259" s="2"/>
    </row>
    <row r="260" spans="13:19" ht="13.5">
      <c r="M260" s="2"/>
      <c r="N260" s="2"/>
      <c r="O260" s="2"/>
      <c r="P260" s="2"/>
      <c r="Q260" s="2"/>
      <c r="R260" s="2"/>
      <c r="S260" s="2"/>
    </row>
    <row r="261" spans="13:19" ht="13.5">
      <c r="M261" s="2"/>
      <c r="N261" s="2"/>
      <c r="O261" s="2"/>
      <c r="P261" s="2"/>
      <c r="Q261" s="2"/>
      <c r="R261" s="2"/>
      <c r="S261" s="2"/>
    </row>
    <row r="262" spans="13:19" ht="13.5">
      <c r="M262" s="2"/>
      <c r="N262" s="2"/>
      <c r="O262" s="2"/>
      <c r="P262" s="2"/>
      <c r="Q262" s="2"/>
      <c r="R262" s="2"/>
      <c r="S262" s="2"/>
    </row>
    <row r="263" spans="13:19" ht="13.5">
      <c r="M263" s="2"/>
      <c r="N263" s="2"/>
      <c r="O263" s="2"/>
      <c r="P263" s="2"/>
      <c r="Q263" s="2"/>
      <c r="R263" s="2"/>
      <c r="S263" s="2"/>
    </row>
    <row r="264" spans="13:19" ht="13.5">
      <c r="M264" s="2"/>
      <c r="N264" s="2"/>
      <c r="O264" s="2"/>
      <c r="P264" s="2"/>
      <c r="Q264" s="2"/>
      <c r="R264" s="2"/>
      <c r="S264" s="2"/>
    </row>
    <row r="265" spans="13:19" ht="13.5">
      <c r="M265" s="2"/>
      <c r="N265" s="2"/>
      <c r="O265" s="2"/>
      <c r="P265" s="2"/>
      <c r="Q265" s="2"/>
      <c r="R265" s="2"/>
      <c r="S265" s="2"/>
    </row>
    <row r="266" spans="13:19" ht="13.5">
      <c r="M266" s="2"/>
      <c r="N266" s="2"/>
      <c r="O266" s="2"/>
      <c r="P266" s="2"/>
      <c r="Q266" s="2"/>
      <c r="R266" s="2"/>
      <c r="S266" s="2"/>
    </row>
    <row r="267" spans="13:19" ht="13.5">
      <c r="M267" s="2"/>
      <c r="N267" s="2"/>
      <c r="O267" s="2"/>
      <c r="P267" s="2"/>
      <c r="Q267" s="2"/>
      <c r="R267" s="2"/>
      <c r="S267" s="2"/>
    </row>
    <row r="268" spans="13:19" ht="13.5">
      <c r="M268" s="2"/>
      <c r="N268" s="2"/>
      <c r="O268" s="2"/>
      <c r="P268" s="2"/>
      <c r="Q268" s="2"/>
      <c r="R268" s="2"/>
      <c r="S268" s="2"/>
    </row>
    <row r="269" spans="13:19" ht="13.5">
      <c r="M269" s="2"/>
      <c r="N269" s="2"/>
      <c r="O269" s="2"/>
      <c r="P269" s="2"/>
      <c r="Q269" s="2"/>
      <c r="R269" s="2"/>
      <c r="S269" s="2"/>
    </row>
    <row r="270" spans="13:19" ht="13.5">
      <c r="M270" s="2"/>
      <c r="N270" s="2"/>
      <c r="O270" s="2"/>
      <c r="P270" s="2"/>
      <c r="Q270" s="2"/>
      <c r="R270" s="2"/>
      <c r="S270" s="2"/>
    </row>
    <row r="271" spans="13:19" ht="13.5">
      <c r="M271" s="2"/>
      <c r="N271" s="2"/>
      <c r="O271" s="2"/>
      <c r="P271" s="2"/>
      <c r="Q271" s="2"/>
      <c r="R271" s="2"/>
      <c r="S271" s="2"/>
    </row>
    <row r="272" spans="13:19" ht="13.5">
      <c r="M272" s="2"/>
      <c r="N272" s="2"/>
      <c r="O272" s="2"/>
      <c r="P272" s="2"/>
      <c r="Q272" s="2"/>
      <c r="R272" s="2"/>
      <c r="S272" s="2"/>
    </row>
    <row r="273" spans="13:19" ht="13.5">
      <c r="M273" s="2"/>
      <c r="N273" s="2"/>
      <c r="O273" s="2"/>
      <c r="P273" s="2"/>
      <c r="Q273" s="2"/>
      <c r="R273" s="2"/>
      <c r="S273" s="2"/>
    </row>
    <row r="274" spans="13:19" ht="13.5">
      <c r="M274" s="2"/>
      <c r="N274" s="2"/>
      <c r="O274" s="2"/>
      <c r="P274" s="2"/>
      <c r="Q274" s="2"/>
      <c r="R274" s="2"/>
      <c r="S274" s="2"/>
    </row>
    <row r="275" spans="13:19" ht="13.5">
      <c r="M275" s="2"/>
      <c r="N275" s="2"/>
      <c r="O275" s="2"/>
      <c r="P275" s="2"/>
      <c r="Q275" s="2"/>
      <c r="R275" s="2"/>
      <c r="S275" s="2"/>
    </row>
    <row r="276" spans="13:19" ht="13.5">
      <c r="M276" s="2"/>
      <c r="N276" s="2"/>
      <c r="O276" s="2"/>
      <c r="P276" s="2"/>
      <c r="Q276" s="2"/>
      <c r="R276" s="2"/>
      <c r="S276" s="2"/>
    </row>
    <row r="277" spans="13:19" ht="13.5">
      <c r="M277" s="2"/>
      <c r="N277" s="2"/>
      <c r="O277" s="2"/>
      <c r="P277" s="2"/>
      <c r="Q277" s="2"/>
      <c r="R277" s="2"/>
      <c r="S277" s="2"/>
    </row>
    <row r="278" spans="13:19" ht="13.5">
      <c r="M278" s="2"/>
      <c r="N278" s="2"/>
      <c r="O278" s="2"/>
      <c r="P278" s="2"/>
      <c r="Q278" s="2"/>
      <c r="R278" s="2"/>
      <c r="S278" s="2"/>
    </row>
    <row r="279" spans="13:19" ht="13.5">
      <c r="M279" s="2"/>
      <c r="N279" s="2"/>
      <c r="O279" s="2"/>
      <c r="P279" s="2"/>
      <c r="Q279" s="2"/>
      <c r="R279" s="2"/>
      <c r="S279" s="2"/>
    </row>
    <row r="280" spans="13:19" ht="13.5">
      <c r="M280" s="2"/>
      <c r="N280" s="2"/>
      <c r="O280" s="2"/>
      <c r="P280" s="2"/>
      <c r="Q280" s="2"/>
      <c r="R280" s="2"/>
      <c r="S280" s="2"/>
    </row>
    <row r="281" spans="13:19" ht="13.5">
      <c r="M281" s="2"/>
      <c r="N281" s="2"/>
      <c r="O281" s="2"/>
      <c r="P281" s="2"/>
      <c r="Q281" s="2"/>
      <c r="R281" s="2"/>
      <c r="S281" s="2"/>
    </row>
    <row r="282" spans="13:19" ht="13.5">
      <c r="M282" s="2"/>
      <c r="N282" s="2"/>
      <c r="O282" s="2"/>
      <c r="P282" s="2"/>
      <c r="Q282" s="2"/>
      <c r="R282" s="2"/>
      <c r="S282" s="2"/>
    </row>
    <row r="283" spans="13:19" ht="13.5">
      <c r="M283" s="2"/>
      <c r="N283" s="2"/>
      <c r="O283" s="2"/>
      <c r="P283" s="2"/>
      <c r="Q283" s="2"/>
      <c r="R283" s="2"/>
      <c r="S283" s="2"/>
    </row>
    <row r="284" spans="13:19" ht="13.5">
      <c r="M284" s="2"/>
      <c r="N284" s="2"/>
      <c r="O284" s="2"/>
      <c r="P284" s="2"/>
      <c r="Q284" s="2"/>
      <c r="R284" s="2"/>
      <c r="S284" s="2"/>
    </row>
    <row r="285" spans="13:19" ht="13.5">
      <c r="M285" s="2"/>
      <c r="N285" s="2"/>
      <c r="O285" s="2"/>
      <c r="P285" s="2"/>
      <c r="Q285" s="2"/>
      <c r="R285" s="2"/>
      <c r="S285" s="2"/>
    </row>
    <row r="286" spans="13:19" ht="13.5">
      <c r="M286" s="2"/>
      <c r="N286" s="2"/>
      <c r="O286" s="2"/>
      <c r="P286" s="2"/>
      <c r="Q286" s="2"/>
      <c r="R286" s="2"/>
      <c r="S286" s="2"/>
    </row>
    <row r="287" spans="13:19" ht="13.5">
      <c r="M287" s="2"/>
      <c r="N287" s="2"/>
      <c r="O287" s="2"/>
      <c r="P287" s="2"/>
      <c r="Q287" s="2"/>
      <c r="R287" s="2"/>
      <c r="S287" s="2"/>
    </row>
    <row r="288" spans="13:19" ht="13.5">
      <c r="M288" s="2"/>
      <c r="N288" s="2"/>
      <c r="O288" s="2"/>
      <c r="P288" s="2"/>
      <c r="Q288" s="2"/>
      <c r="R288" s="2"/>
      <c r="S288" s="2"/>
    </row>
    <row r="289" spans="13:19" ht="13.5">
      <c r="M289" s="2"/>
      <c r="N289" s="2"/>
      <c r="O289" s="2"/>
      <c r="P289" s="2"/>
      <c r="Q289" s="2"/>
      <c r="R289" s="2"/>
      <c r="S289" s="2"/>
    </row>
    <row r="290" spans="13:19" ht="13.5">
      <c r="M290" s="2"/>
      <c r="N290" s="2"/>
      <c r="O290" s="2"/>
      <c r="P290" s="2"/>
      <c r="Q290" s="2"/>
      <c r="R290" s="2"/>
      <c r="S290" s="2"/>
    </row>
    <row r="291" spans="13:19" ht="13.5">
      <c r="M291" s="2"/>
      <c r="N291" s="2"/>
      <c r="O291" s="2"/>
      <c r="P291" s="2"/>
      <c r="Q291" s="2"/>
      <c r="R291" s="2"/>
      <c r="S291" s="2"/>
    </row>
    <row r="292" spans="13:19" ht="13.5">
      <c r="M292" s="2"/>
      <c r="N292" s="2"/>
      <c r="O292" s="2"/>
      <c r="P292" s="2"/>
      <c r="Q292" s="2"/>
      <c r="R292" s="2"/>
      <c r="S292" s="2"/>
    </row>
    <row r="293" spans="13:19" ht="13.5">
      <c r="M293" s="2"/>
      <c r="N293" s="2"/>
      <c r="O293" s="2"/>
      <c r="P293" s="2"/>
      <c r="Q293" s="2"/>
      <c r="R293" s="2"/>
      <c r="S293" s="2"/>
    </row>
    <row r="294" spans="13:19" ht="13.5">
      <c r="M294" s="2"/>
      <c r="N294" s="2"/>
      <c r="O294" s="2"/>
      <c r="P294" s="2"/>
      <c r="Q294" s="2"/>
      <c r="R294" s="2"/>
      <c r="S294" s="2"/>
    </row>
    <row r="295" spans="13:19" ht="13.5">
      <c r="M295" s="2"/>
      <c r="N295" s="2"/>
      <c r="O295" s="2"/>
      <c r="P295" s="2"/>
      <c r="Q295" s="2"/>
      <c r="R295" s="2"/>
      <c r="S295" s="2"/>
    </row>
    <row r="296" spans="13:19" ht="13.5">
      <c r="M296" s="2"/>
      <c r="N296" s="2"/>
      <c r="O296" s="2"/>
      <c r="P296" s="2"/>
      <c r="Q296" s="2"/>
      <c r="R296" s="2"/>
      <c r="S296" s="2"/>
    </row>
    <row r="297" spans="13:19" ht="13.5">
      <c r="M297" s="2"/>
      <c r="N297" s="2"/>
      <c r="O297" s="2"/>
      <c r="P297" s="2"/>
      <c r="Q297" s="2"/>
      <c r="R297" s="2"/>
      <c r="S297" s="2"/>
    </row>
    <row r="298" spans="13:19" ht="13.5">
      <c r="M298" s="2"/>
      <c r="N298" s="2"/>
      <c r="O298" s="2"/>
      <c r="P298" s="2"/>
      <c r="Q298" s="2"/>
      <c r="R298" s="2"/>
      <c r="S298" s="2"/>
    </row>
    <row r="299" spans="13:19" ht="13.5">
      <c r="M299" s="2"/>
      <c r="N299" s="2"/>
      <c r="O299" s="2"/>
      <c r="P299" s="2"/>
      <c r="Q299" s="2"/>
      <c r="R299" s="2"/>
      <c r="S299" s="2"/>
    </row>
    <row r="300" spans="13:19" ht="13.5">
      <c r="M300" s="2"/>
      <c r="N300" s="2"/>
      <c r="O300" s="2"/>
      <c r="P300" s="2"/>
      <c r="Q300" s="2"/>
      <c r="R300" s="2"/>
      <c r="S300" s="2"/>
    </row>
    <row r="301" spans="13:19" ht="13.5">
      <c r="M301" s="2"/>
      <c r="N301" s="2"/>
      <c r="O301" s="2"/>
      <c r="P301" s="2"/>
      <c r="Q301" s="2"/>
      <c r="R301" s="2"/>
      <c r="S301" s="2"/>
    </row>
    <row r="302" spans="13:19" ht="13.5">
      <c r="M302" s="2"/>
      <c r="N302" s="2"/>
      <c r="O302" s="2"/>
      <c r="P302" s="2"/>
      <c r="Q302" s="2"/>
      <c r="R302" s="2"/>
      <c r="S302" s="2"/>
    </row>
    <row r="303" spans="13:19" ht="13.5">
      <c r="M303" s="2"/>
      <c r="N303" s="2"/>
      <c r="O303" s="2"/>
      <c r="P303" s="2"/>
      <c r="Q303" s="2"/>
      <c r="R303" s="2"/>
      <c r="S303" s="2"/>
    </row>
    <row r="304" spans="13:19" ht="13.5">
      <c r="M304" s="2"/>
      <c r="N304" s="2"/>
      <c r="O304" s="2"/>
      <c r="P304" s="2"/>
      <c r="Q304" s="2"/>
      <c r="R304" s="2"/>
      <c r="S304" s="2"/>
    </row>
    <row r="305" spans="13:19" ht="13.5">
      <c r="M305" s="2"/>
      <c r="N305" s="2"/>
      <c r="O305" s="2"/>
      <c r="P305" s="2"/>
      <c r="Q305" s="2"/>
      <c r="R305" s="2"/>
      <c r="S305" s="2"/>
    </row>
    <row r="306" spans="13:19" ht="13.5">
      <c r="M306" s="2"/>
      <c r="N306" s="2"/>
      <c r="O306" s="2"/>
      <c r="P306" s="2"/>
      <c r="Q306" s="2"/>
      <c r="R306" s="2"/>
      <c r="S306" s="2"/>
    </row>
    <row r="307" spans="13:19" ht="13.5">
      <c r="M307" s="2"/>
      <c r="N307" s="2"/>
      <c r="O307" s="2"/>
      <c r="P307" s="2"/>
      <c r="Q307" s="2"/>
      <c r="R307" s="2"/>
      <c r="S307" s="2"/>
    </row>
    <row r="308" spans="13:19" ht="13.5">
      <c r="M308" s="2"/>
      <c r="N308" s="2"/>
      <c r="O308" s="2"/>
      <c r="P308" s="2"/>
      <c r="Q308" s="2"/>
      <c r="R308" s="2"/>
      <c r="S308" s="2"/>
    </row>
    <row r="309" spans="13:19" ht="13.5">
      <c r="M309" s="2"/>
      <c r="N309" s="2"/>
      <c r="O309" s="2"/>
      <c r="P309" s="2"/>
      <c r="Q309" s="2"/>
      <c r="R309" s="2"/>
      <c r="S309" s="2"/>
    </row>
    <row r="310" spans="13:19" ht="13.5">
      <c r="M310" s="2"/>
      <c r="N310" s="2"/>
      <c r="O310" s="2"/>
      <c r="P310" s="2"/>
      <c r="Q310" s="2"/>
      <c r="R310" s="2"/>
      <c r="S310" s="2"/>
    </row>
    <row r="311" spans="13:19" ht="13.5">
      <c r="M311" s="2"/>
      <c r="N311" s="2"/>
      <c r="O311" s="2"/>
      <c r="P311" s="2"/>
      <c r="Q311" s="2"/>
      <c r="R311" s="2"/>
      <c r="S311" s="2"/>
    </row>
    <row r="312" spans="13:19" ht="13.5">
      <c r="M312" s="2"/>
      <c r="N312" s="2"/>
      <c r="O312" s="2"/>
      <c r="P312" s="2"/>
      <c r="Q312" s="2"/>
      <c r="R312" s="2"/>
      <c r="S312" s="2"/>
    </row>
    <row r="313" spans="13:19" ht="13.5">
      <c r="M313" s="2"/>
      <c r="N313" s="2"/>
      <c r="O313" s="2"/>
      <c r="P313" s="2"/>
      <c r="Q313" s="2"/>
      <c r="R313" s="2"/>
      <c r="S313" s="2"/>
    </row>
    <row r="314" spans="13:19" ht="13.5">
      <c r="M314" s="2"/>
      <c r="N314" s="2"/>
      <c r="O314" s="2"/>
      <c r="P314" s="2"/>
      <c r="Q314" s="2"/>
      <c r="R314" s="2"/>
      <c r="S314" s="2"/>
    </row>
    <row r="315" spans="13:19" ht="13.5">
      <c r="M315" s="2"/>
      <c r="N315" s="2"/>
      <c r="O315" s="2"/>
      <c r="P315" s="2"/>
      <c r="Q315" s="2"/>
      <c r="R315" s="2"/>
      <c r="S315" s="2"/>
    </row>
    <row r="316" spans="13:19" ht="13.5">
      <c r="M316" s="2"/>
      <c r="N316" s="2"/>
      <c r="O316" s="2"/>
      <c r="P316" s="2"/>
      <c r="Q316" s="2"/>
      <c r="R316" s="2"/>
      <c r="S316" s="2"/>
    </row>
    <row r="317" spans="13:19" ht="13.5">
      <c r="M317" s="2"/>
      <c r="N317" s="2"/>
      <c r="O317" s="2"/>
      <c r="P317" s="2"/>
      <c r="Q317" s="2"/>
      <c r="R317" s="2"/>
      <c r="S317" s="2"/>
    </row>
    <row r="318" spans="13:19" ht="13.5">
      <c r="M318" s="2"/>
      <c r="N318" s="2"/>
      <c r="O318" s="2"/>
      <c r="P318" s="2"/>
      <c r="Q318" s="2"/>
      <c r="R318" s="2"/>
      <c r="S318" s="2"/>
    </row>
    <row r="319" spans="13:19" ht="13.5">
      <c r="M319" s="2"/>
      <c r="N319" s="2"/>
      <c r="O319" s="2"/>
      <c r="P319" s="2"/>
      <c r="Q319" s="2"/>
      <c r="R319" s="2"/>
      <c r="S319" s="2"/>
    </row>
    <row r="320" spans="13:19" ht="13.5">
      <c r="M320" s="2"/>
      <c r="N320" s="2"/>
      <c r="O320" s="2"/>
      <c r="P320" s="2"/>
      <c r="Q320" s="2"/>
      <c r="R320" s="2"/>
      <c r="S320" s="2"/>
    </row>
    <row r="321" spans="13:19" ht="13.5">
      <c r="M321" s="2"/>
      <c r="N321" s="2"/>
      <c r="O321" s="2"/>
      <c r="P321" s="2"/>
      <c r="Q321" s="2"/>
      <c r="R321" s="2"/>
      <c r="S321" s="2"/>
    </row>
    <row r="322" spans="13:19" ht="13.5">
      <c r="M322" s="2"/>
      <c r="N322" s="2"/>
      <c r="O322" s="2"/>
      <c r="P322" s="2"/>
      <c r="Q322" s="2"/>
      <c r="R322" s="2"/>
      <c r="S322" s="2"/>
    </row>
    <row r="323" spans="13:19" ht="13.5">
      <c r="M323" s="2"/>
      <c r="N323" s="2"/>
      <c r="O323" s="2"/>
      <c r="P323" s="2"/>
      <c r="Q323" s="2"/>
      <c r="R323" s="2"/>
      <c r="S323" s="2"/>
    </row>
    <row r="324" spans="13:19" ht="13.5">
      <c r="M324" s="2"/>
      <c r="N324" s="2"/>
      <c r="O324" s="2"/>
      <c r="P324" s="2"/>
      <c r="Q324" s="2"/>
      <c r="R324" s="2"/>
      <c r="S324" s="2"/>
    </row>
    <row r="325" spans="13:19" ht="13.5">
      <c r="M325" s="2"/>
      <c r="N325" s="2"/>
      <c r="O325" s="2"/>
      <c r="P325" s="2"/>
      <c r="Q325" s="2"/>
      <c r="R325" s="2"/>
      <c r="S325" s="2"/>
    </row>
    <row r="326" spans="13:19" ht="13.5">
      <c r="M326" s="2"/>
      <c r="N326" s="2"/>
      <c r="O326" s="2"/>
      <c r="P326" s="2"/>
      <c r="Q326" s="2"/>
      <c r="R326" s="2"/>
      <c r="S326" s="2"/>
    </row>
    <row r="327" spans="13:19" ht="13.5">
      <c r="M327" s="2"/>
      <c r="N327" s="2"/>
      <c r="O327" s="2"/>
      <c r="P327" s="2"/>
      <c r="Q327" s="2"/>
      <c r="R327" s="2"/>
      <c r="S327" s="2"/>
    </row>
    <row r="328" spans="13:19" ht="13.5">
      <c r="M328" s="2"/>
      <c r="N328" s="2"/>
      <c r="O328" s="2"/>
      <c r="P328" s="2"/>
      <c r="Q328" s="2"/>
      <c r="R328" s="2"/>
      <c r="S328" s="2"/>
    </row>
    <row r="329" spans="13:19" ht="13.5">
      <c r="M329" s="2"/>
      <c r="N329" s="2"/>
      <c r="O329" s="2"/>
      <c r="P329" s="2"/>
      <c r="Q329" s="2"/>
      <c r="R329" s="2"/>
      <c r="S329" s="2"/>
    </row>
    <row r="330" spans="13:19" ht="13.5">
      <c r="M330" s="2"/>
      <c r="N330" s="2"/>
      <c r="O330" s="2"/>
      <c r="P330" s="2"/>
      <c r="Q330" s="2"/>
      <c r="R330" s="2"/>
      <c r="S330" s="2"/>
    </row>
    <row r="331" spans="13:19" ht="13.5">
      <c r="M331" s="2"/>
      <c r="N331" s="2"/>
      <c r="O331" s="2"/>
      <c r="P331" s="2"/>
      <c r="Q331" s="2"/>
      <c r="R331" s="2"/>
      <c r="S331" s="2"/>
    </row>
    <row r="332" spans="13:19" ht="13.5">
      <c r="M332" s="2"/>
      <c r="N332" s="2"/>
      <c r="O332" s="2"/>
      <c r="P332" s="2"/>
      <c r="Q332" s="2"/>
      <c r="R332" s="2"/>
      <c r="S332" s="2"/>
    </row>
    <row r="333" spans="13:19" ht="13.5">
      <c r="M333" s="2"/>
      <c r="N333" s="2"/>
      <c r="O333" s="2"/>
      <c r="P333" s="2"/>
      <c r="Q333" s="2"/>
      <c r="R333" s="2"/>
      <c r="S333" s="2"/>
    </row>
    <row r="334" spans="13:19" ht="13.5">
      <c r="M334" s="2"/>
      <c r="N334" s="2"/>
      <c r="O334" s="2"/>
      <c r="P334" s="2"/>
      <c r="Q334" s="2"/>
      <c r="R334" s="2"/>
      <c r="S334" s="2"/>
    </row>
    <row r="335" spans="13:19" ht="13.5">
      <c r="M335" s="2"/>
      <c r="N335" s="2"/>
      <c r="O335" s="2"/>
      <c r="P335" s="2"/>
      <c r="Q335" s="2"/>
      <c r="R335" s="2"/>
      <c r="S335" s="2"/>
    </row>
    <row r="336" spans="13:19" ht="13.5">
      <c r="M336" s="2"/>
      <c r="N336" s="2"/>
      <c r="O336" s="2"/>
      <c r="P336" s="2"/>
      <c r="Q336" s="2"/>
      <c r="R336" s="2"/>
      <c r="S336" s="2"/>
    </row>
    <row r="337" spans="13:19" ht="13.5">
      <c r="M337" s="2"/>
      <c r="N337" s="2"/>
      <c r="O337" s="2"/>
      <c r="P337" s="2"/>
      <c r="Q337" s="2"/>
      <c r="R337" s="2"/>
      <c r="S337" s="2"/>
    </row>
    <row r="338" spans="13:19" ht="13.5">
      <c r="M338" s="2"/>
      <c r="N338" s="2"/>
      <c r="O338" s="2"/>
      <c r="P338" s="2"/>
      <c r="Q338" s="2"/>
      <c r="R338" s="2"/>
      <c r="S338" s="2"/>
    </row>
    <row r="339" spans="13:19" ht="13.5">
      <c r="M339" s="2"/>
      <c r="N339" s="2"/>
      <c r="O339" s="2"/>
      <c r="P339" s="2"/>
      <c r="Q339" s="2"/>
      <c r="R339" s="2"/>
      <c r="S339" s="2"/>
    </row>
    <row r="340" spans="13:19" ht="13.5">
      <c r="M340" s="2"/>
      <c r="N340" s="2"/>
      <c r="O340" s="2"/>
      <c r="P340" s="2"/>
      <c r="Q340" s="2"/>
      <c r="R340" s="2"/>
      <c r="S340" s="2"/>
    </row>
    <row r="341" spans="13:19" ht="13.5">
      <c r="M341" s="2"/>
      <c r="N341" s="2"/>
      <c r="O341" s="2"/>
      <c r="P341" s="2"/>
      <c r="Q341" s="2"/>
      <c r="R341" s="2"/>
      <c r="S341" s="2"/>
    </row>
    <row r="342" spans="13:19" ht="13.5">
      <c r="M342" s="2"/>
      <c r="N342" s="2"/>
      <c r="O342" s="2"/>
      <c r="P342" s="2"/>
      <c r="Q342" s="2"/>
      <c r="R342" s="2"/>
      <c r="S342" s="2"/>
    </row>
    <row r="343" spans="13:19" ht="13.5">
      <c r="M343" s="2"/>
      <c r="N343" s="2"/>
      <c r="O343" s="2"/>
      <c r="P343" s="2"/>
      <c r="Q343" s="2"/>
      <c r="R343" s="2"/>
      <c r="S343" s="2"/>
    </row>
    <row r="344" spans="13:19" ht="13.5">
      <c r="M344" s="2"/>
      <c r="N344" s="2"/>
      <c r="O344" s="2"/>
      <c r="P344" s="2"/>
      <c r="Q344" s="2"/>
      <c r="R344" s="2"/>
      <c r="S344" s="2"/>
    </row>
    <row r="345" spans="13:19" ht="13.5">
      <c r="M345" s="2"/>
      <c r="N345" s="2"/>
      <c r="O345" s="2"/>
      <c r="P345" s="2"/>
      <c r="Q345" s="2"/>
      <c r="R345" s="2"/>
      <c r="S345" s="2"/>
    </row>
    <row r="346" spans="13:19" ht="13.5">
      <c r="M346" s="2"/>
      <c r="N346" s="2"/>
      <c r="O346" s="2"/>
      <c r="P346" s="2"/>
      <c r="Q346" s="2"/>
      <c r="R346" s="2"/>
      <c r="S346" s="2"/>
    </row>
    <row r="347" spans="13:19" ht="13.5">
      <c r="M347" s="2"/>
      <c r="N347" s="2"/>
      <c r="O347" s="2"/>
      <c r="P347" s="2"/>
      <c r="Q347" s="2"/>
      <c r="R347" s="2"/>
      <c r="S347" s="2"/>
    </row>
    <row r="348" spans="13:19" ht="13.5">
      <c r="M348" s="2"/>
      <c r="N348" s="2"/>
      <c r="O348" s="2"/>
      <c r="P348" s="2"/>
      <c r="Q348" s="2"/>
      <c r="R348" s="2"/>
      <c r="S348" s="2"/>
    </row>
    <row r="349" spans="13:19" ht="13.5">
      <c r="M349" s="2"/>
      <c r="N349" s="2"/>
      <c r="O349" s="2"/>
      <c r="P349" s="2"/>
      <c r="Q349" s="2"/>
      <c r="R349" s="2"/>
      <c r="S349" s="2"/>
    </row>
    <row r="350" spans="13:19" ht="13.5">
      <c r="M350" s="2"/>
      <c r="N350" s="2"/>
      <c r="O350" s="2"/>
      <c r="P350" s="2"/>
      <c r="Q350" s="2"/>
      <c r="R350" s="2"/>
      <c r="S350" s="2"/>
    </row>
    <row r="351" spans="13:19" ht="13.5">
      <c r="M351" s="2"/>
      <c r="N351" s="2"/>
      <c r="O351" s="2"/>
      <c r="P351" s="2"/>
      <c r="Q351" s="2"/>
      <c r="R351" s="2"/>
      <c r="S351" s="2"/>
    </row>
    <row r="352" spans="13:19" ht="13.5">
      <c r="M352" s="2"/>
      <c r="N352" s="2"/>
      <c r="O352" s="2"/>
      <c r="P352" s="2"/>
      <c r="Q352" s="2"/>
      <c r="R352" s="2"/>
      <c r="S352" s="2"/>
    </row>
    <row r="353" spans="13:19" ht="13.5">
      <c r="M353" s="2"/>
      <c r="N353" s="2"/>
      <c r="O353" s="2"/>
      <c r="P353" s="2"/>
      <c r="Q353" s="2"/>
      <c r="R353" s="2"/>
      <c r="S353" s="2"/>
    </row>
    <row r="354" spans="13:19" ht="13.5">
      <c r="M354" s="2"/>
      <c r="N354" s="2"/>
      <c r="O354" s="2"/>
      <c r="P354" s="2"/>
      <c r="Q354" s="2"/>
      <c r="R354" s="2"/>
      <c r="S354" s="2"/>
    </row>
    <row r="355" spans="13:19" ht="13.5">
      <c r="M355" s="2"/>
      <c r="N355" s="2"/>
      <c r="O355" s="2"/>
      <c r="P355" s="2"/>
      <c r="Q355" s="2"/>
      <c r="R355" s="2"/>
      <c r="S355" s="2"/>
    </row>
    <row r="356" spans="13:19" ht="13.5">
      <c r="M356" s="2"/>
      <c r="N356" s="2"/>
      <c r="O356" s="2"/>
      <c r="P356" s="2"/>
      <c r="Q356" s="2"/>
      <c r="R356" s="2"/>
      <c r="S356" s="2"/>
    </row>
    <row r="357" spans="13:19" ht="13.5">
      <c r="M357" s="2"/>
      <c r="N357" s="2"/>
      <c r="O357" s="2"/>
      <c r="P357" s="2"/>
      <c r="Q357" s="2"/>
      <c r="R357" s="2"/>
      <c r="S357" s="2"/>
    </row>
    <row r="358" spans="13:19" ht="13.5">
      <c r="M358" s="2"/>
      <c r="N358" s="2"/>
      <c r="O358" s="2"/>
      <c r="P358" s="2"/>
      <c r="Q358" s="2"/>
      <c r="R358" s="2"/>
      <c r="S358" s="2"/>
    </row>
    <row r="359" spans="13:19" ht="13.5">
      <c r="M359" s="2"/>
      <c r="N359" s="2"/>
      <c r="O359" s="2"/>
      <c r="P359" s="2"/>
      <c r="Q359" s="2"/>
      <c r="R359" s="2"/>
      <c r="S359" s="2"/>
    </row>
    <row r="360" spans="13:19" ht="13.5">
      <c r="M360" s="2"/>
      <c r="N360" s="2"/>
      <c r="O360" s="2"/>
      <c r="P360" s="2"/>
      <c r="Q360" s="2"/>
      <c r="R360" s="2"/>
      <c r="S360" s="2"/>
    </row>
    <row r="361" spans="13:19" ht="13.5">
      <c r="M361" s="2"/>
      <c r="N361" s="2"/>
      <c r="O361" s="2"/>
      <c r="P361" s="2"/>
      <c r="Q361" s="2"/>
      <c r="R361" s="2"/>
      <c r="S361" s="2"/>
    </row>
    <row r="362" spans="13:19" ht="13.5">
      <c r="M362" s="2"/>
      <c r="N362" s="2"/>
      <c r="O362" s="2"/>
      <c r="P362" s="2"/>
      <c r="Q362" s="2"/>
      <c r="R362" s="2"/>
      <c r="S362" s="2"/>
    </row>
    <row r="363" spans="13:19" ht="13.5">
      <c r="M363" s="2"/>
      <c r="N363" s="2"/>
      <c r="O363" s="2"/>
      <c r="P363" s="2"/>
      <c r="Q363" s="2"/>
      <c r="R363" s="2"/>
      <c r="S363" s="2"/>
    </row>
    <row r="364" spans="13:19" ht="13.5">
      <c r="M364" s="2"/>
      <c r="N364" s="2"/>
      <c r="O364" s="2"/>
      <c r="P364" s="2"/>
      <c r="Q364" s="2"/>
      <c r="R364" s="2"/>
      <c r="S364" s="2"/>
    </row>
  </sheetData>
  <sheetProtection/>
  <mergeCells count="21">
    <mergeCell ref="A10:C10"/>
    <mergeCell ref="F3:G3"/>
    <mergeCell ref="A22:C22"/>
    <mergeCell ref="B23:C23"/>
    <mergeCell ref="B29:C29"/>
    <mergeCell ref="B34:C34"/>
    <mergeCell ref="A40:C40"/>
    <mergeCell ref="H3:J3"/>
    <mergeCell ref="A17:C17"/>
    <mergeCell ref="A6:C6"/>
    <mergeCell ref="A7:C7"/>
    <mergeCell ref="A8:C8"/>
    <mergeCell ref="N3:O3"/>
    <mergeCell ref="R3:R4"/>
    <mergeCell ref="S3:S4"/>
    <mergeCell ref="D2:D4"/>
    <mergeCell ref="E2:E4"/>
    <mergeCell ref="Q2:Q4"/>
    <mergeCell ref="P3:P4"/>
    <mergeCell ref="K2:K4"/>
    <mergeCell ref="L3:M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&amp;C&amp;"ＭＳ Ｐ明朝,標準"&amp;14第３０表　　薬剤師数・業務の種別・従業地の市町村・保健所別　　　（その１）&amp;R平成２０年１２月３１日現在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2">
      <selection activeCell="H18" sqref="H18:H19"/>
    </sheetView>
  </sheetViews>
  <sheetFormatPr defaultColWidth="9.00390625" defaultRowHeight="13.5"/>
  <cols>
    <col min="1" max="2" width="2.125" style="1" customWidth="1"/>
    <col min="3" max="3" width="13.625" style="1" customWidth="1"/>
    <col min="4" max="19" width="10.625" style="1" customWidth="1"/>
    <col min="20" max="16384" width="9.00390625" style="1" customWidth="1"/>
  </cols>
  <sheetData>
    <row r="1" ht="14.25" hidden="1" thickBot="1"/>
    <row r="2" spans="1:19" s="6" customFormat="1" ht="15" customHeight="1">
      <c r="A2" s="10"/>
      <c r="B2" s="11"/>
      <c r="C2" s="12"/>
      <c r="D2" s="47" t="s">
        <v>4</v>
      </c>
      <c r="E2" s="50" t="s">
        <v>0</v>
      </c>
      <c r="F2" s="16"/>
      <c r="G2" s="16"/>
      <c r="H2" s="16"/>
      <c r="I2" s="15"/>
      <c r="J2" s="16"/>
      <c r="K2" s="50" t="s">
        <v>2</v>
      </c>
      <c r="L2" s="16"/>
      <c r="M2" s="16"/>
      <c r="N2" s="16"/>
      <c r="O2" s="15"/>
      <c r="P2" s="17"/>
      <c r="Q2" s="50" t="s">
        <v>5</v>
      </c>
      <c r="R2" s="16"/>
      <c r="S2" s="18"/>
    </row>
    <row r="3" spans="1:19" s="6" customFormat="1" ht="15" customHeight="1">
      <c r="A3" s="7"/>
      <c r="B3" s="8"/>
      <c r="C3" s="13"/>
      <c r="D3" s="48"/>
      <c r="E3" s="51"/>
      <c r="F3" s="41" t="s">
        <v>1</v>
      </c>
      <c r="G3" s="42"/>
      <c r="H3" s="41" t="s">
        <v>15</v>
      </c>
      <c r="I3" s="60"/>
      <c r="J3" s="61"/>
      <c r="K3" s="51"/>
      <c r="L3" s="41" t="s">
        <v>6</v>
      </c>
      <c r="M3" s="42"/>
      <c r="N3" s="41" t="s">
        <v>7</v>
      </c>
      <c r="O3" s="42"/>
      <c r="P3" s="43" t="s">
        <v>16</v>
      </c>
      <c r="Q3" s="53"/>
      <c r="R3" s="43" t="s">
        <v>3</v>
      </c>
      <c r="S3" s="45" t="s">
        <v>8</v>
      </c>
    </row>
    <row r="4" spans="1:19" s="6" customFormat="1" ht="58.5" customHeight="1">
      <c r="A4" s="7"/>
      <c r="B4" s="8"/>
      <c r="C4" s="8"/>
      <c r="D4" s="49"/>
      <c r="E4" s="52"/>
      <c r="F4" s="20" t="s">
        <v>9</v>
      </c>
      <c r="G4" s="38" t="s">
        <v>10</v>
      </c>
      <c r="H4" s="38" t="s">
        <v>11</v>
      </c>
      <c r="I4" s="39" t="s">
        <v>12</v>
      </c>
      <c r="J4" s="40" t="s">
        <v>13</v>
      </c>
      <c r="K4" s="52"/>
      <c r="L4" s="20" t="s">
        <v>72</v>
      </c>
      <c r="M4" s="20" t="s">
        <v>14</v>
      </c>
      <c r="N4" s="21" t="s">
        <v>73</v>
      </c>
      <c r="O4" s="22" t="s">
        <v>71</v>
      </c>
      <c r="P4" s="44"/>
      <c r="Q4" s="54"/>
      <c r="R4" s="44"/>
      <c r="S4" s="46"/>
    </row>
    <row r="5" spans="1:19" ht="12.75" customHeight="1">
      <c r="A5" s="24"/>
      <c r="B5" s="25"/>
      <c r="C5" s="25"/>
      <c r="D5" s="14"/>
      <c r="E5" s="3"/>
      <c r="F5" s="4"/>
      <c r="G5" s="14"/>
      <c r="H5" s="5"/>
      <c r="I5" s="3"/>
      <c r="J5" s="4"/>
      <c r="K5" s="14"/>
      <c r="L5" s="5"/>
      <c r="M5" s="3"/>
      <c r="N5" s="14"/>
      <c r="O5" s="5"/>
      <c r="P5" s="5"/>
      <c r="Q5" s="3"/>
      <c r="R5" s="4"/>
      <c r="S5" s="19"/>
    </row>
    <row r="6" spans="1:19" ht="12.75" customHeight="1">
      <c r="A6" s="55" t="s">
        <v>52</v>
      </c>
      <c r="B6" s="56"/>
      <c r="C6" s="57"/>
      <c r="D6" s="30">
        <f aca="true" t="shared" si="0" ref="D6:D23">IF(AND(A6="",B6="",C6=""),"",SUM(E6,K6,Q6,))</f>
        <v>104</v>
      </c>
      <c r="E6" s="31">
        <f aca="true" t="shared" si="1" ref="E6:E23">IF(AND(A6="",B6="",C6=""),"",SUM(F6:J6))</f>
        <v>87</v>
      </c>
      <c r="F6" s="28">
        <f>SUM(その２!F7,その２!F8,その２!F9)</f>
        <v>13</v>
      </c>
      <c r="G6" s="30">
        <f>SUM(その２!G7,その２!G8,その２!G9)</f>
        <v>50</v>
      </c>
      <c r="H6" s="37">
        <f>SUM(その２!H7,その２!H8,その２!H9)</f>
        <v>23</v>
      </c>
      <c r="I6" s="31">
        <f>SUM(その２!I7,その２!I8,その２!I9)</f>
        <v>0</v>
      </c>
      <c r="J6" s="28">
        <f>SUM(その２!J7,その２!J8,その２!J9)</f>
        <v>1</v>
      </c>
      <c r="K6" s="30">
        <f aca="true" t="shared" si="2" ref="K6:K23">IF(AND(A6="",B6="",C6=""),"",SUM(L6:P6))</f>
        <v>12</v>
      </c>
      <c r="L6" s="37">
        <f>SUM(その２!L7,その２!L8,その２!L9)</f>
        <v>0</v>
      </c>
      <c r="M6" s="31">
        <f>SUM(その２!M7,その２!M8,その２!M9)</f>
        <v>0</v>
      </c>
      <c r="N6" s="30">
        <f>SUM(その２!N7,その２!N8,その２!N9)</f>
        <v>0</v>
      </c>
      <c r="O6" s="37">
        <f>SUM(その２!O7,その２!O8,その２!O9)</f>
        <v>8</v>
      </c>
      <c r="P6" s="37">
        <f>SUM(その２!P7,その２!P8,その２!P9)</f>
        <v>4</v>
      </c>
      <c r="Q6" s="31">
        <f aca="true" t="shared" si="3" ref="Q6:Q23">IF(AND(A6="",B6="",C6=""),"",SUM(R6:S6))</f>
        <v>5</v>
      </c>
      <c r="R6" s="28">
        <f>SUM(その２!R7,その２!R8,その２!R9)</f>
        <v>2</v>
      </c>
      <c r="S6" s="29">
        <f>SUM(その２!S7,その２!S8,その２!S9)</f>
        <v>3</v>
      </c>
    </row>
    <row r="7" spans="1:19" ht="12.75" customHeight="1">
      <c r="A7" s="23"/>
      <c r="B7" s="9"/>
      <c r="C7" s="9" t="s">
        <v>53</v>
      </c>
      <c r="D7" s="30">
        <f t="shared" si="0"/>
        <v>76</v>
      </c>
      <c r="E7" s="31">
        <f t="shared" si="1"/>
        <v>60</v>
      </c>
      <c r="F7" s="28">
        <v>7</v>
      </c>
      <c r="G7" s="30">
        <v>34</v>
      </c>
      <c r="H7" s="37">
        <v>18</v>
      </c>
      <c r="I7" s="31">
        <v>0</v>
      </c>
      <c r="J7" s="28">
        <v>1</v>
      </c>
      <c r="K7" s="30">
        <f t="shared" si="2"/>
        <v>11</v>
      </c>
      <c r="L7" s="37">
        <v>0</v>
      </c>
      <c r="M7" s="31">
        <v>0</v>
      </c>
      <c r="N7" s="30">
        <v>0</v>
      </c>
      <c r="O7" s="37">
        <v>7</v>
      </c>
      <c r="P7" s="37">
        <v>4</v>
      </c>
      <c r="Q7" s="31">
        <f t="shared" si="3"/>
        <v>5</v>
      </c>
      <c r="R7" s="28">
        <v>2</v>
      </c>
      <c r="S7" s="29">
        <v>3</v>
      </c>
    </row>
    <row r="8" spans="1:19" ht="12.75" customHeight="1">
      <c r="A8" s="23"/>
      <c r="B8" s="9"/>
      <c r="C8" s="9" t="s">
        <v>54</v>
      </c>
      <c r="D8" s="30">
        <f t="shared" si="0"/>
        <v>6</v>
      </c>
      <c r="E8" s="31">
        <f t="shared" si="1"/>
        <v>6</v>
      </c>
      <c r="F8" s="28">
        <v>2</v>
      </c>
      <c r="G8" s="30">
        <v>3</v>
      </c>
      <c r="H8" s="37">
        <v>1</v>
      </c>
      <c r="I8" s="31">
        <v>0</v>
      </c>
      <c r="J8" s="28">
        <v>0</v>
      </c>
      <c r="K8" s="30">
        <f t="shared" si="2"/>
        <v>0</v>
      </c>
      <c r="L8" s="37">
        <v>0</v>
      </c>
      <c r="M8" s="31">
        <v>0</v>
      </c>
      <c r="N8" s="30">
        <v>0</v>
      </c>
      <c r="O8" s="37">
        <v>0</v>
      </c>
      <c r="P8" s="37">
        <v>0</v>
      </c>
      <c r="Q8" s="31">
        <f t="shared" si="3"/>
        <v>0</v>
      </c>
      <c r="R8" s="28">
        <v>0</v>
      </c>
      <c r="S8" s="29">
        <v>0</v>
      </c>
    </row>
    <row r="9" spans="1:19" ht="12.75" customHeight="1">
      <c r="A9" s="23"/>
      <c r="B9" s="9"/>
      <c r="C9" s="9" t="s">
        <v>55</v>
      </c>
      <c r="D9" s="30">
        <f t="shared" si="0"/>
        <v>22</v>
      </c>
      <c r="E9" s="31">
        <f t="shared" si="1"/>
        <v>21</v>
      </c>
      <c r="F9" s="28">
        <v>4</v>
      </c>
      <c r="G9" s="30">
        <v>13</v>
      </c>
      <c r="H9" s="37">
        <v>4</v>
      </c>
      <c r="I9" s="31">
        <v>0</v>
      </c>
      <c r="J9" s="28">
        <v>0</v>
      </c>
      <c r="K9" s="30">
        <f t="shared" si="2"/>
        <v>1</v>
      </c>
      <c r="L9" s="37">
        <v>0</v>
      </c>
      <c r="M9" s="31">
        <v>0</v>
      </c>
      <c r="N9" s="30">
        <v>0</v>
      </c>
      <c r="O9" s="37">
        <v>1</v>
      </c>
      <c r="P9" s="37">
        <v>0</v>
      </c>
      <c r="Q9" s="31">
        <f t="shared" si="3"/>
        <v>0</v>
      </c>
      <c r="R9" s="28">
        <v>0</v>
      </c>
      <c r="S9" s="29">
        <v>0</v>
      </c>
    </row>
    <row r="10" spans="1:19" ht="12.75" customHeight="1">
      <c r="A10" s="23"/>
      <c r="B10" s="9"/>
      <c r="C10" s="9"/>
      <c r="D10" s="30">
        <f t="shared" si="0"/>
      </c>
      <c r="E10" s="30">
        <f t="shared" si="1"/>
      </c>
      <c r="F10" s="30"/>
      <c r="G10" s="30"/>
      <c r="H10" s="30"/>
      <c r="I10" s="30"/>
      <c r="J10" s="30"/>
      <c r="K10" s="30">
        <f t="shared" si="2"/>
      </c>
      <c r="L10" s="30"/>
      <c r="M10" s="30"/>
      <c r="N10" s="30"/>
      <c r="O10" s="30"/>
      <c r="P10" s="30"/>
      <c r="Q10" s="30">
        <f t="shared" si="3"/>
      </c>
      <c r="R10" s="30"/>
      <c r="S10" s="29"/>
    </row>
    <row r="11" spans="1:19" ht="12.75" customHeight="1">
      <c r="A11" s="55" t="s">
        <v>56</v>
      </c>
      <c r="B11" s="56"/>
      <c r="C11" s="57"/>
      <c r="D11" s="30">
        <f t="shared" si="0"/>
        <v>259</v>
      </c>
      <c r="E11" s="31">
        <f t="shared" si="1"/>
        <v>225</v>
      </c>
      <c r="F11" s="28">
        <f>SUM(その２!F12,その２!F13,その２!F14,その２!F15,その２!F16,その２!F17,その２!F18,その２!F19,その２!F20)</f>
        <v>30</v>
      </c>
      <c r="G11" s="30">
        <f>SUM(その２!G12,その２!G13,その２!G14,その２!G15,その２!G16,その２!G17,その２!G18,その２!G19,その２!G20)</f>
        <v>152</v>
      </c>
      <c r="H11" s="37">
        <f>SUM(その２!H12,その２!H13,その２!H14,その２!H15,その２!H16,その２!H17,その２!H18,その２!H19,その２!H20)</f>
        <v>41</v>
      </c>
      <c r="I11" s="31">
        <f>SUM(その２!I12,その２!I13,その２!I14,その２!I15,その２!I16,その２!I17,その２!I18,その２!I19,その２!I20)</f>
        <v>0</v>
      </c>
      <c r="J11" s="28">
        <f>SUM(その２!J12,その２!J13,その２!J14,その２!J15,その２!J16,その２!J17,その２!J18,その２!J19,その２!J20)</f>
        <v>2</v>
      </c>
      <c r="K11" s="30">
        <f t="shared" si="2"/>
        <v>27</v>
      </c>
      <c r="L11" s="37">
        <f>SUM(その２!L12,その２!L13,その２!L14,その２!L15,その２!L16,その２!L17,その２!L18,その２!L19,その２!L20)</f>
        <v>0</v>
      </c>
      <c r="M11" s="31">
        <f>SUM(その２!M12,その２!M13,その２!M14,その２!M15,その２!M16,その２!M17,その２!M18,その２!M19,その２!M20)</f>
        <v>0</v>
      </c>
      <c r="N11" s="30">
        <f>SUM(その２!N12,その２!N13,その２!N14,その２!N15,その２!N16,その２!N17,その２!N18,その２!N19,その２!N20)</f>
        <v>0</v>
      </c>
      <c r="O11" s="37">
        <f>SUM(その２!O12,その２!O13,その２!O14,その２!O15,その２!O16,その２!O17,その２!O18,その２!O19,その２!O20)</f>
        <v>19</v>
      </c>
      <c r="P11" s="37">
        <f>SUM(その２!P12,その２!P13,その２!P14,その２!P15,その２!P16,その２!P17,その２!P18,その２!P19,その２!P20)</f>
        <v>8</v>
      </c>
      <c r="Q11" s="31">
        <f t="shared" si="3"/>
        <v>7</v>
      </c>
      <c r="R11" s="28">
        <f>SUM(その２!R12,その２!R13,その２!R14,その２!R15,その２!R16,その２!R17,その２!R18,その２!R19,その２!R20)</f>
        <v>3</v>
      </c>
      <c r="S11" s="29">
        <f>SUM(その２!S12,その２!S13,その２!S14,その２!S15,その２!S16,その２!S17,その２!S18,その２!S19,その２!S20)</f>
        <v>4</v>
      </c>
    </row>
    <row r="12" spans="1:19" ht="12.75" customHeight="1">
      <c r="A12" s="23"/>
      <c r="B12" s="9"/>
      <c r="C12" s="9" t="s">
        <v>57</v>
      </c>
      <c r="D12" s="30">
        <f t="shared" si="0"/>
        <v>57</v>
      </c>
      <c r="E12" s="31">
        <f t="shared" si="1"/>
        <v>54</v>
      </c>
      <c r="F12" s="28">
        <v>7</v>
      </c>
      <c r="G12" s="30">
        <v>32</v>
      </c>
      <c r="H12" s="37">
        <v>14</v>
      </c>
      <c r="I12" s="31">
        <v>0</v>
      </c>
      <c r="J12" s="28">
        <v>1</v>
      </c>
      <c r="K12" s="30">
        <f t="shared" si="2"/>
        <v>1</v>
      </c>
      <c r="L12" s="37">
        <v>0</v>
      </c>
      <c r="M12" s="31">
        <v>0</v>
      </c>
      <c r="N12" s="30">
        <v>0</v>
      </c>
      <c r="O12" s="37">
        <v>1</v>
      </c>
      <c r="P12" s="37">
        <v>0</v>
      </c>
      <c r="Q12" s="31">
        <f t="shared" si="3"/>
        <v>2</v>
      </c>
      <c r="R12" s="28">
        <v>1</v>
      </c>
      <c r="S12" s="29">
        <v>1</v>
      </c>
    </row>
    <row r="13" spans="1:19" ht="12.75" customHeight="1">
      <c r="A13" s="23"/>
      <c r="B13" s="9"/>
      <c r="C13" s="9" t="s">
        <v>58</v>
      </c>
      <c r="D13" s="30">
        <f t="shared" si="0"/>
        <v>37</v>
      </c>
      <c r="E13" s="31">
        <f t="shared" si="1"/>
        <v>36</v>
      </c>
      <c r="F13" s="28">
        <v>9</v>
      </c>
      <c r="G13" s="30">
        <v>23</v>
      </c>
      <c r="H13" s="37">
        <v>4</v>
      </c>
      <c r="I13" s="31">
        <v>0</v>
      </c>
      <c r="J13" s="28">
        <v>0</v>
      </c>
      <c r="K13" s="30">
        <f t="shared" si="2"/>
        <v>1</v>
      </c>
      <c r="L13" s="37">
        <v>0</v>
      </c>
      <c r="M13" s="31">
        <v>0</v>
      </c>
      <c r="N13" s="30">
        <v>0</v>
      </c>
      <c r="O13" s="37">
        <v>1</v>
      </c>
      <c r="P13" s="37">
        <v>0</v>
      </c>
      <c r="Q13" s="31">
        <f t="shared" si="3"/>
        <v>0</v>
      </c>
      <c r="R13" s="28">
        <v>0</v>
      </c>
      <c r="S13" s="29">
        <v>0</v>
      </c>
    </row>
    <row r="14" spans="1:19" ht="12.75" customHeight="1">
      <c r="A14" s="23"/>
      <c r="B14" s="9"/>
      <c r="C14" s="9" t="s">
        <v>59</v>
      </c>
      <c r="D14" s="30">
        <f t="shared" si="0"/>
        <v>17</v>
      </c>
      <c r="E14" s="31">
        <f t="shared" si="1"/>
        <v>16</v>
      </c>
      <c r="F14" s="28">
        <v>1</v>
      </c>
      <c r="G14" s="30">
        <v>14</v>
      </c>
      <c r="H14" s="37">
        <v>1</v>
      </c>
      <c r="I14" s="31">
        <v>0</v>
      </c>
      <c r="J14" s="28">
        <v>0</v>
      </c>
      <c r="K14" s="30">
        <f t="shared" si="2"/>
        <v>0</v>
      </c>
      <c r="L14" s="37">
        <v>0</v>
      </c>
      <c r="M14" s="31">
        <v>0</v>
      </c>
      <c r="N14" s="30">
        <v>0</v>
      </c>
      <c r="O14" s="37">
        <v>0</v>
      </c>
      <c r="P14" s="37">
        <v>0</v>
      </c>
      <c r="Q14" s="31">
        <f t="shared" si="3"/>
        <v>1</v>
      </c>
      <c r="R14" s="28">
        <v>0</v>
      </c>
      <c r="S14" s="29">
        <v>1</v>
      </c>
    </row>
    <row r="15" spans="1:19" ht="12.75" customHeight="1">
      <c r="A15" s="23"/>
      <c r="B15" s="9"/>
      <c r="C15" s="9" t="s">
        <v>60</v>
      </c>
      <c r="D15" s="30">
        <f t="shared" si="0"/>
        <v>1</v>
      </c>
      <c r="E15" s="31">
        <f t="shared" si="1"/>
        <v>1</v>
      </c>
      <c r="F15" s="28">
        <v>1</v>
      </c>
      <c r="G15" s="30">
        <v>0</v>
      </c>
      <c r="H15" s="37">
        <v>0</v>
      </c>
      <c r="I15" s="31">
        <v>0</v>
      </c>
      <c r="J15" s="28">
        <v>0</v>
      </c>
      <c r="K15" s="30">
        <f t="shared" si="2"/>
        <v>0</v>
      </c>
      <c r="L15" s="37">
        <v>0</v>
      </c>
      <c r="M15" s="31">
        <v>0</v>
      </c>
      <c r="N15" s="30">
        <v>0</v>
      </c>
      <c r="O15" s="37">
        <v>0</v>
      </c>
      <c r="P15" s="37">
        <v>0</v>
      </c>
      <c r="Q15" s="31">
        <f t="shared" si="3"/>
        <v>0</v>
      </c>
      <c r="R15" s="28">
        <v>0</v>
      </c>
      <c r="S15" s="29">
        <v>0</v>
      </c>
    </row>
    <row r="16" spans="1:19" ht="12.75" customHeight="1">
      <c r="A16" s="23"/>
      <c r="B16" s="9"/>
      <c r="C16" s="9" t="s">
        <v>61</v>
      </c>
      <c r="D16" s="30">
        <f t="shared" si="0"/>
        <v>69</v>
      </c>
      <c r="E16" s="31">
        <f t="shared" si="1"/>
        <v>51</v>
      </c>
      <c r="F16" s="28">
        <v>5</v>
      </c>
      <c r="G16" s="30">
        <v>32</v>
      </c>
      <c r="H16" s="37">
        <v>14</v>
      </c>
      <c r="I16" s="31">
        <v>0</v>
      </c>
      <c r="J16" s="28">
        <v>0</v>
      </c>
      <c r="K16" s="30">
        <f t="shared" si="2"/>
        <v>15</v>
      </c>
      <c r="L16" s="37">
        <v>0</v>
      </c>
      <c r="M16" s="31">
        <v>0</v>
      </c>
      <c r="N16" s="30">
        <v>0</v>
      </c>
      <c r="O16" s="37">
        <v>7</v>
      </c>
      <c r="P16" s="37">
        <v>8</v>
      </c>
      <c r="Q16" s="31">
        <f t="shared" si="3"/>
        <v>3</v>
      </c>
      <c r="R16" s="28">
        <v>1</v>
      </c>
      <c r="S16" s="29">
        <v>2</v>
      </c>
    </row>
    <row r="17" spans="1:19" ht="12.75" customHeight="1">
      <c r="A17" s="23"/>
      <c r="B17" s="9"/>
      <c r="C17" s="9" t="s">
        <v>62</v>
      </c>
      <c r="D17" s="30">
        <f t="shared" si="0"/>
        <v>15</v>
      </c>
      <c r="E17" s="31">
        <f t="shared" si="1"/>
        <v>11</v>
      </c>
      <c r="F17" s="28">
        <v>1</v>
      </c>
      <c r="G17" s="30">
        <v>10</v>
      </c>
      <c r="H17" s="37">
        <v>0</v>
      </c>
      <c r="I17" s="31">
        <v>0</v>
      </c>
      <c r="J17" s="28">
        <v>0</v>
      </c>
      <c r="K17" s="30">
        <f t="shared" si="2"/>
        <v>4</v>
      </c>
      <c r="L17" s="37">
        <v>0</v>
      </c>
      <c r="M17" s="31">
        <v>0</v>
      </c>
      <c r="N17" s="30">
        <v>0</v>
      </c>
      <c r="O17" s="37">
        <v>4</v>
      </c>
      <c r="P17" s="37">
        <v>0</v>
      </c>
      <c r="Q17" s="31">
        <f t="shared" si="3"/>
        <v>0</v>
      </c>
      <c r="R17" s="28">
        <v>0</v>
      </c>
      <c r="S17" s="29">
        <v>0</v>
      </c>
    </row>
    <row r="18" spans="1:19" ht="12.75" customHeight="1">
      <c r="A18" s="23"/>
      <c r="B18" s="9"/>
      <c r="C18" s="9" t="s">
        <v>63</v>
      </c>
      <c r="D18" s="30">
        <f t="shared" si="0"/>
        <v>41</v>
      </c>
      <c r="E18" s="31">
        <f t="shared" si="1"/>
        <v>35</v>
      </c>
      <c r="F18" s="28">
        <v>4</v>
      </c>
      <c r="G18" s="30">
        <v>29</v>
      </c>
      <c r="H18" s="37">
        <v>2</v>
      </c>
      <c r="I18" s="31">
        <v>0</v>
      </c>
      <c r="J18" s="28">
        <v>0</v>
      </c>
      <c r="K18" s="30">
        <f t="shared" si="2"/>
        <v>6</v>
      </c>
      <c r="L18" s="37">
        <v>0</v>
      </c>
      <c r="M18" s="31">
        <v>0</v>
      </c>
      <c r="N18" s="30">
        <v>0</v>
      </c>
      <c r="O18" s="37">
        <v>6</v>
      </c>
      <c r="P18" s="37">
        <v>0</v>
      </c>
      <c r="Q18" s="31">
        <f t="shared" si="3"/>
        <v>0</v>
      </c>
      <c r="R18" s="28">
        <v>0</v>
      </c>
      <c r="S18" s="29">
        <v>0</v>
      </c>
    </row>
    <row r="19" spans="1:19" ht="12.75" customHeight="1">
      <c r="A19" s="23"/>
      <c r="B19" s="9"/>
      <c r="C19" s="9" t="s">
        <v>64</v>
      </c>
      <c r="D19" s="30">
        <f t="shared" si="0"/>
        <v>9</v>
      </c>
      <c r="E19" s="31">
        <f t="shared" si="1"/>
        <v>9</v>
      </c>
      <c r="F19" s="28">
        <v>1</v>
      </c>
      <c r="G19" s="30">
        <v>5</v>
      </c>
      <c r="H19" s="37">
        <v>3</v>
      </c>
      <c r="I19" s="31">
        <v>0</v>
      </c>
      <c r="J19" s="28">
        <v>0</v>
      </c>
      <c r="K19" s="30">
        <f t="shared" si="2"/>
        <v>0</v>
      </c>
      <c r="L19" s="37">
        <v>0</v>
      </c>
      <c r="M19" s="31">
        <v>0</v>
      </c>
      <c r="N19" s="30">
        <v>0</v>
      </c>
      <c r="O19" s="37">
        <v>0</v>
      </c>
      <c r="P19" s="37">
        <v>0</v>
      </c>
      <c r="Q19" s="31">
        <f t="shared" si="3"/>
        <v>0</v>
      </c>
      <c r="R19" s="28">
        <v>0</v>
      </c>
      <c r="S19" s="29">
        <v>0</v>
      </c>
    </row>
    <row r="20" spans="1:19" ht="12.75" customHeight="1">
      <c r="A20" s="23"/>
      <c r="B20" s="9"/>
      <c r="C20" s="9" t="s">
        <v>65</v>
      </c>
      <c r="D20" s="30">
        <f t="shared" si="0"/>
        <v>13</v>
      </c>
      <c r="E20" s="31">
        <f t="shared" si="1"/>
        <v>12</v>
      </c>
      <c r="F20" s="28">
        <v>1</v>
      </c>
      <c r="G20" s="30">
        <v>7</v>
      </c>
      <c r="H20" s="37">
        <v>3</v>
      </c>
      <c r="I20" s="31">
        <v>0</v>
      </c>
      <c r="J20" s="28">
        <v>1</v>
      </c>
      <c r="K20" s="30">
        <f t="shared" si="2"/>
        <v>0</v>
      </c>
      <c r="L20" s="37">
        <v>0</v>
      </c>
      <c r="M20" s="31">
        <v>0</v>
      </c>
      <c r="N20" s="30">
        <v>0</v>
      </c>
      <c r="O20" s="37">
        <v>0</v>
      </c>
      <c r="P20" s="37">
        <v>0</v>
      </c>
      <c r="Q20" s="31">
        <f t="shared" si="3"/>
        <v>1</v>
      </c>
      <c r="R20" s="28">
        <v>1</v>
      </c>
      <c r="S20" s="29">
        <v>0</v>
      </c>
    </row>
    <row r="21" spans="1:19" ht="12.75" customHeight="1">
      <c r="A21" s="23"/>
      <c r="B21" s="9"/>
      <c r="C21" s="9"/>
      <c r="D21" s="30">
        <f t="shared" si="0"/>
      </c>
      <c r="E21" s="30">
        <f t="shared" si="1"/>
      </c>
      <c r="F21" s="30"/>
      <c r="G21" s="30"/>
      <c r="H21" s="30"/>
      <c r="I21" s="30"/>
      <c r="J21" s="30"/>
      <c r="K21" s="30">
        <f t="shared" si="2"/>
      </c>
      <c r="L21" s="30"/>
      <c r="M21" s="30"/>
      <c r="N21" s="30"/>
      <c r="O21" s="30"/>
      <c r="P21" s="30"/>
      <c r="Q21" s="30">
        <f t="shared" si="3"/>
      </c>
      <c r="R21" s="30"/>
      <c r="S21" s="29"/>
    </row>
    <row r="22" spans="1:19" ht="12.75" customHeight="1">
      <c r="A22" s="55" t="s">
        <v>66</v>
      </c>
      <c r="B22" s="56"/>
      <c r="C22" s="57"/>
      <c r="D22" s="30">
        <f t="shared" si="0"/>
        <v>105</v>
      </c>
      <c r="E22" s="31">
        <f t="shared" si="1"/>
        <v>98</v>
      </c>
      <c r="F22" s="28">
        <f>SUM(その２!F23)</f>
        <v>16</v>
      </c>
      <c r="G22" s="30">
        <f>SUM(その２!G23)</f>
        <v>61</v>
      </c>
      <c r="H22" s="37">
        <f>SUM(その２!H23)</f>
        <v>21</v>
      </c>
      <c r="I22" s="31">
        <f>SUM(その２!I23)</f>
        <v>0</v>
      </c>
      <c r="J22" s="28">
        <f>SUM(その２!J23)</f>
        <v>0</v>
      </c>
      <c r="K22" s="30">
        <f t="shared" si="2"/>
        <v>6</v>
      </c>
      <c r="L22" s="37">
        <f>SUM(その２!L23)</f>
        <v>0</v>
      </c>
      <c r="M22" s="31">
        <f>SUM(その２!M23)</f>
        <v>0</v>
      </c>
      <c r="N22" s="30">
        <f>SUM(その２!N23)</f>
        <v>0</v>
      </c>
      <c r="O22" s="37">
        <f>SUM(その２!O23)</f>
        <v>5</v>
      </c>
      <c r="P22" s="37">
        <f>SUM(その２!P23)</f>
        <v>1</v>
      </c>
      <c r="Q22" s="31">
        <f t="shared" si="3"/>
        <v>1</v>
      </c>
      <c r="R22" s="28">
        <f>SUM(その２!R23)</f>
        <v>0</v>
      </c>
      <c r="S22" s="29">
        <f>SUM(その２!S23)</f>
        <v>1</v>
      </c>
    </row>
    <row r="23" spans="1:19" ht="12.75" customHeight="1">
      <c r="A23" s="23"/>
      <c r="B23" s="9"/>
      <c r="C23" s="9" t="s">
        <v>67</v>
      </c>
      <c r="D23" s="30">
        <f t="shared" si="0"/>
        <v>105</v>
      </c>
      <c r="E23" s="31">
        <f t="shared" si="1"/>
        <v>98</v>
      </c>
      <c r="F23" s="28">
        <v>16</v>
      </c>
      <c r="G23" s="30">
        <v>61</v>
      </c>
      <c r="H23" s="37">
        <v>21</v>
      </c>
      <c r="I23" s="31">
        <v>0</v>
      </c>
      <c r="J23" s="28">
        <v>0</v>
      </c>
      <c r="K23" s="30">
        <f t="shared" si="2"/>
        <v>6</v>
      </c>
      <c r="L23" s="37">
        <v>0</v>
      </c>
      <c r="M23" s="31">
        <v>0</v>
      </c>
      <c r="N23" s="30">
        <v>0</v>
      </c>
      <c r="O23" s="37">
        <v>5</v>
      </c>
      <c r="P23" s="37">
        <v>1</v>
      </c>
      <c r="Q23" s="31">
        <f t="shared" si="3"/>
        <v>1</v>
      </c>
      <c r="R23" s="28">
        <v>0</v>
      </c>
      <c r="S23" s="29">
        <v>1</v>
      </c>
    </row>
    <row r="24" spans="1:19" ht="12.75" customHeight="1">
      <c r="A24" s="23"/>
      <c r="B24" s="9"/>
      <c r="C24" s="9"/>
      <c r="D24" s="30">
        <f>IF(AND(A24="",B24="",C24=""),"",SUM(E24,K24,Q24,))</f>
      </c>
      <c r="E24" s="30">
        <f>IF(AND(A24="",B24="",C24=""),"",SUM(F24:J24))</f>
      </c>
      <c r="F24" s="30"/>
      <c r="G24" s="30"/>
      <c r="H24" s="30"/>
      <c r="I24" s="30"/>
      <c r="J24" s="30"/>
      <c r="K24" s="30">
        <f>IF(AND(A24="",B24="",C24=""),"",SUM(L24:P24))</f>
      </c>
      <c r="L24" s="30"/>
      <c r="M24" s="30"/>
      <c r="N24" s="30"/>
      <c r="O24" s="30"/>
      <c r="P24" s="30"/>
      <c r="Q24" s="30">
        <f>IF(AND(A24="",B24="",C24=""),"",SUM(R24:S24))</f>
      </c>
      <c r="R24" s="30"/>
      <c r="S24" s="29"/>
    </row>
    <row r="25" spans="1:19" ht="12.75" customHeight="1">
      <c r="A25" s="55" t="s">
        <v>68</v>
      </c>
      <c r="B25" s="56"/>
      <c r="C25" s="57"/>
      <c r="D25" s="30">
        <f>IF(AND(A25="",B25="",C25=""),"",SUM(E25,K25,Q25,))</f>
        <v>89</v>
      </c>
      <c r="E25" s="31">
        <f>IF(AND(A25="",B25="",C25=""),"",SUM(F25:J25))</f>
        <v>81</v>
      </c>
      <c r="F25" s="28">
        <f>SUM(その２!F26)</f>
        <v>13</v>
      </c>
      <c r="G25" s="30">
        <f>SUM(その２!G26)</f>
        <v>43</v>
      </c>
      <c r="H25" s="37">
        <f>SUM(その２!H26)</f>
        <v>25</v>
      </c>
      <c r="I25" s="31">
        <f>SUM(その２!I26)</f>
        <v>0</v>
      </c>
      <c r="J25" s="28">
        <f>SUM(その２!J26)</f>
        <v>0</v>
      </c>
      <c r="K25" s="30">
        <f>IF(AND(A25="",B25="",C25=""),"",SUM(L25:P25))</f>
        <v>5</v>
      </c>
      <c r="L25" s="37">
        <f>SUM(その２!L26)</f>
        <v>0</v>
      </c>
      <c r="M25" s="31">
        <f>SUM(その２!M26)</f>
        <v>0</v>
      </c>
      <c r="N25" s="30">
        <f>SUM(その２!N26)</f>
        <v>1</v>
      </c>
      <c r="O25" s="37">
        <f>SUM(その２!O26)</f>
        <v>0</v>
      </c>
      <c r="P25" s="37">
        <f>SUM(その２!P26)</f>
        <v>4</v>
      </c>
      <c r="Q25" s="31">
        <f>IF(AND(A25="",B25="",C25=""),"",SUM(R25:S25))</f>
        <v>3</v>
      </c>
      <c r="R25" s="28">
        <f>SUM(その２!R26)</f>
        <v>0</v>
      </c>
      <c r="S25" s="29">
        <f>SUM(その２!S26)</f>
        <v>3</v>
      </c>
    </row>
    <row r="26" spans="1:19" ht="12.75" customHeight="1">
      <c r="A26" s="23"/>
      <c r="B26" s="9"/>
      <c r="C26" s="9" t="s">
        <v>69</v>
      </c>
      <c r="D26" s="30">
        <f>IF(AND(A26="",B26="",C26=""),"",SUM(E26,K26,Q26,))</f>
        <v>89</v>
      </c>
      <c r="E26" s="31">
        <f>IF(AND(A26="",B26="",C26=""),"",SUM(F26:J26))</f>
        <v>81</v>
      </c>
      <c r="F26" s="28">
        <v>13</v>
      </c>
      <c r="G26" s="30">
        <v>43</v>
      </c>
      <c r="H26" s="37">
        <v>25</v>
      </c>
      <c r="I26" s="31">
        <v>0</v>
      </c>
      <c r="J26" s="28">
        <v>0</v>
      </c>
      <c r="K26" s="30">
        <f>IF(AND(A26="",B26="",C26=""),"",SUM(L26:P26))</f>
        <v>5</v>
      </c>
      <c r="L26" s="37">
        <v>0</v>
      </c>
      <c r="M26" s="31">
        <v>0</v>
      </c>
      <c r="N26" s="30">
        <v>1</v>
      </c>
      <c r="O26" s="37">
        <v>0</v>
      </c>
      <c r="P26" s="37">
        <v>4</v>
      </c>
      <c r="Q26" s="31">
        <f>IF(AND(A26="",B26="",C26=""),"",SUM(R26:S26))</f>
        <v>3</v>
      </c>
      <c r="R26" s="28">
        <v>0</v>
      </c>
      <c r="S26" s="29">
        <v>3</v>
      </c>
    </row>
    <row r="27" spans="1:19" ht="12.75" customHeight="1" thickBot="1">
      <c r="A27" s="26"/>
      <c r="B27" s="27"/>
      <c r="C27" s="27"/>
      <c r="D27" s="33">
        <f>IF(AND(A27="",B27="",C27=""),"",SUM(E27,K27,Q27,))</f>
      </c>
      <c r="E27" s="32">
        <f>IF(AND(A27="",B27="",C27=""),"",SUM(F27:J27))</f>
      </c>
      <c r="F27" s="32"/>
      <c r="G27" s="33"/>
      <c r="H27" s="35"/>
      <c r="I27" s="34"/>
      <c r="J27" s="32"/>
      <c r="K27" s="33">
        <f>IF(AND(A27="",B27="",C27=""),"",SUM(L27:P27))</f>
      </c>
      <c r="L27" s="35"/>
      <c r="M27" s="34"/>
      <c r="N27" s="33"/>
      <c r="O27" s="35"/>
      <c r="P27" s="35"/>
      <c r="Q27" s="34">
        <f>IF(AND(A27="",B27="",C27=""),"",SUM(R27:S27))</f>
      </c>
      <c r="R27" s="32"/>
      <c r="S27" s="36"/>
    </row>
  </sheetData>
  <sheetProtection/>
  <mergeCells count="15">
    <mergeCell ref="A6:C6"/>
    <mergeCell ref="A11:C11"/>
    <mergeCell ref="A22:C22"/>
    <mergeCell ref="A25:C25"/>
    <mergeCell ref="N3:O3"/>
    <mergeCell ref="Q2:Q4"/>
    <mergeCell ref="R3:R4"/>
    <mergeCell ref="S3:S4"/>
    <mergeCell ref="D2:D4"/>
    <mergeCell ref="E2:E4"/>
    <mergeCell ref="K2:K4"/>
    <mergeCell ref="P3:P4"/>
    <mergeCell ref="F3:G3"/>
    <mergeCell ref="H3:J3"/>
    <mergeCell ref="L3:M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&amp;C&amp;"ＭＳ Ｐ明朝,標準"&amp;14第３０表　　薬剤師数・業務の種別・従業地の市町村・保健所別　　　（その２）&amp;R平成２０年１２月３１日現在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三師調査（第３３表）</dc:title>
  <dc:subject/>
  <dc:creator>ＴＳＳ　第７Ｇ</dc:creator>
  <cp:keywords/>
  <dc:description/>
  <cp:lastModifiedBy>宮城県</cp:lastModifiedBy>
  <cp:lastPrinted>2011-01-17T10:18:22Z</cp:lastPrinted>
  <dcterms:created xsi:type="dcterms:W3CDTF">1999-10-13T04:21:50Z</dcterms:created>
  <dcterms:modified xsi:type="dcterms:W3CDTF">2011-01-17T10:18:24Z</dcterms:modified>
  <cp:category/>
  <cp:version/>
  <cp:contentType/>
  <cp:contentStatus/>
</cp:coreProperties>
</file>