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<sst xmlns="http://schemas.openxmlformats.org/spreadsheetml/2006/main" count="297" uniqueCount="78">
  <si>
    <t>衛生行政機関・保健衛　　生施設の　　従事者</t>
  </si>
  <si>
    <t>　　　　　　　　　　総数</t>
  </si>
  <si>
    <t>薬局・　　　　医療施設の　　従事者</t>
  </si>
  <si>
    <t>薬　　　　　局</t>
  </si>
  <si>
    <t>病    院    ・    診    療    所</t>
  </si>
  <si>
    <t>大　　　　　学</t>
  </si>
  <si>
    <t>医薬品関係企業</t>
  </si>
  <si>
    <t>その他の業　　務の従事者</t>
  </si>
  <si>
    <t>無職の者</t>
  </si>
  <si>
    <t>勤務者</t>
  </si>
  <si>
    <t>調剤業務</t>
  </si>
  <si>
    <r>
      <t xml:space="preserve">勤務者　　　
</t>
    </r>
    <r>
      <rPr>
        <sz val="9"/>
        <rFont val="ＭＳ Ｐ明朝"/>
        <family val="1"/>
      </rPr>
      <t>（教育・研究）</t>
    </r>
  </si>
  <si>
    <t>大学院生　　　　又は研究生</t>
  </si>
  <si>
    <t>医薬品製造　　販売・製造業
（研究・開発，
営業，その他）</t>
  </si>
  <si>
    <r>
      <t>医薬品販売業</t>
    </r>
    <r>
      <rPr>
        <sz val="8"/>
        <rFont val="ＭＳ Ｐ明朝"/>
        <family val="1"/>
      </rPr>
      <t>（薬種商を含む）</t>
    </r>
  </si>
  <si>
    <t>宮城県</t>
  </si>
  <si>
    <t>市部</t>
  </si>
  <si>
    <t>郡部</t>
  </si>
  <si>
    <t>仙台市計</t>
  </si>
  <si>
    <t>青葉区</t>
  </si>
  <si>
    <t>宮城野区</t>
  </si>
  <si>
    <t>若林区</t>
  </si>
  <si>
    <t>太白区</t>
  </si>
  <si>
    <t>泉区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</si>
  <si>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</si>
  <si>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</si>
  <si>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</si>
  <si>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</si>
  <si>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</si>
  <si>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</si>
  <si>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</si>
  <si>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</si>
  <si>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</si>
  <si>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</si>
  <si>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</si>
  <si>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</si>
  <si>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</si>
  <si>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</si>
  <si>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</si>
  <si>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</si>
  <si>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</si>
  <si>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</si>
  <si>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</si>
  <si>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</si>
  <si>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</si>
  <si>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</si>
  <si>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</si>
  <si>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</si>
  <si>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</si>
  <si>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</si>
  <si>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</si>
  <si>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</si>
  <si>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</si>
  <si>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</si>
  <si>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</si>
  <si>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</si>
  <si>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</si>
  <si>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</si>
  <si>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</si>
  <si>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</si>
  <si>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</si>
  <si>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</si>
  <si>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</si>
  <si>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</si>
  <si>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</si>
  <si>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</si>
  <si>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</si>
  <si>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</si>
  <si>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-</t>
  </si>
  <si>
    <t>その他　　　　　(治験、　　　　 検査等)</t>
  </si>
  <si>
    <t>薬局・　　　　　　医療施設　　　　以外の　　　　 従事者</t>
  </si>
  <si>
    <t>薬局・　　　　  医療施設の　　従事者</t>
  </si>
  <si>
    <t>開設者　　　　  又は法人の   代表者</t>
  </si>
  <si>
    <t>その他の者</t>
  </si>
  <si>
    <t>開設者　　　　  又は法人の    代表者</t>
  </si>
  <si>
    <t>医薬品製造　  　販売・製造業
（研究・開発，
営業，その他）</t>
  </si>
  <si>
    <t>その他　  　　　の者</t>
  </si>
  <si>
    <t>衛生行政機関・保健衛生施設の　　    従事者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</si>
</sst>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1" fontId="3" fillId="0" borderId="1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1" fontId="3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distributed" wrapText="1"/>
    </xf>
    <xf numFmtId="0" fontId="3" fillId="0" borderId="23" xfId="0" applyFont="1" applyBorder="1" applyAlignment="1">
      <alignment horizontal="distributed" vertical="distributed" wrapText="1"/>
    </xf>
    <xf numFmtId="0" fontId="3" fillId="0" borderId="24" xfId="0" applyFont="1" applyBorder="1" applyAlignment="1">
      <alignment horizontal="distributed" vertical="distributed" wrapText="1"/>
    </xf>
    <xf numFmtId="0" fontId="4" fillId="0" borderId="1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distributed" wrapText="1"/>
    </xf>
    <xf numFmtId="0" fontId="4" fillId="0" borderId="0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distributed" wrapText="1"/>
    </xf>
    <xf numFmtId="0" fontId="4" fillId="0" borderId="36" xfId="0" applyFont="1" applyBorder="1" applyAlignment="1">
      <alignment horizontal="distributed" vertical="distributed" wrapText="1"/>
    </xf>
    <xf numFmtId="0" fontId="4" fillId="0" borderId="37" xfId="0" applyFont="1" applyBorder="1" applyAlignment="1">
      <alignment horizontal="distributed" vertical="top"/>
    </xf>
    <xf numFmtId="0" fontId="4" fillId="0" borderId="24" xfId="0" applyFont="1" applyBorder="1" applyAlignment="1">
      <alignment horizontal="distributed" vertical="top"/>
    </xf>
    <xf numFmtId="0" fontId="4" fillId="0" borderId="23" xfId="0" applyFont="1" applyBorder="1" applyAlignment="1">
      <alignment horizontal="distributed" vertical="top"/>
    </xf>
    <xf numFmtId="0" fontId="4" fillId="0" borderId="38" xfId="0" applyFont="1" applyBorder="1" applyAlignment="1">
      <alignment horizontal="distributed" vertical="top" wrapText="1"/>
    </xf>
    <xf numFmtId="0" fontId="4" fillId="0" borderId="24" xfId="0" applyFont="1" applyBorder="1" applyAlignment="1">
      <alignment horizontal="distributed" vertical="top" wrapText="1"/>
    </xf>
    <xf numFmtId="0" fontId="4" fillId="0" borderId="23" xfId="0" applyFont="1" applyBorder="1" applyAlignment="1">
      <alignment horizontal="distributed" vertical="top" wrapText="1"/>
    </xf>
    <xf numFmtId="0" fontId="4" fillId="0" borderId="28" xfId="0" applyFont="1" applyBorder="1" applyAlignment="1">
      <alignment horizontal="distributed" vertical="top" wrapText="1"/>
    </xf>
    <xf numFmtId="0" fontId="4" fillId="0" borderId="39" xfId="0" applyFont="1" applyBorder="1" applyAlignment="1">
      <alignment horizontal="distributed" vertical="top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center" vertical="top" wrapText="1"/>
    </xf>
    <xf numFmtId="0" fontId="0" fillId="0" borderId="4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64"/>
  <sheetViews>
    <sheetView tabSelected="1" workbookViewId="0" topLeftCell="A2">
      <selection activeCell="O3" sqref="O3:O4"/>
    </sheetView>
  </sheetViews>
  <sheetFormatPr defaultColWidth="9.00390625" defaultRowHeight="13.5"/>
  <cols>
    <col min="1" max="2" width="2.125" style="1" customWidth="1"/>
    <col min="3" max="3" width="13.625" style="1" customWidth="1"/>
    <col min="4" max="18" width="11.625" style="1" customWidth="1"/>
    <col min="19" max="16384" width="9.00390625" style="1" customWidth="1"/>
  </cols>
  <sheetData>
    <row r="1" ht="14.25" hidden="1" thickBot="1"/>
    <row r="2" spans="1:18" s="6" customFormat="1" ht="15" customHeight="1">
      <c r="A2" s="10"/>
      <c r="B2" s="11"/>
      <c r="C2" s="12"/>
      <c r="D2" s="49" t="s">
        <v>1</v>
      </c>
      <c r="E2" s="52" t="s">
        <v>71</v>
      </c>
      <c r="F2" s="16"/>
      <c r="G2" s="16"/>
      <c r="H2" s="16"/>
      <c r="I2" s="15"/>
      <c r="J2" s="52" t="s">
        <v>70</v>
      </c>
      <c r="K2" s="16"/>
      <c r="L2" s="16"/>
      <c r="M2" s="16"/>
      <c r="N2" s="15"/>
      <c r="O2" s="17"/>
      <c r="P2" s="52" t="s">
        <v>76</v>
      </c>
      <c r="Q2" s="16"/>
      <c r="R2" s="18"/>
    </row>
    <row r="3" spans="1:18" s="6" customFormat="1" ht="15" customHeight="1">
      <c r="A3" s="7"/>
      <c r="B3" s="8"/>
      <c r="C3" s="13"/>
      <c r="D3" s="50"/>
      <c r="E3" s="53"/>
      <c r="F3" s="43" t="s">
        <v>3</v>
      </c>
      <c r="G3" s="44"/>
      <c r="H3" s="43" t="s">
        <v>4</v>
      </c>
      <c r="I3" s="59"/>
      <c r="J3" s="53"/>
      <c r="K3" s="43" t="s">
        <v>5</v>
      </c>
      <c r="L3" s="44"/>
      <c r="M3" s="43" t="s">
        <v>6</v>
      </c>
      <c r="N3" s="44"/>
      <c r="O3" s="57" t="s">
        <v>0</v>
      </c>
      <c r="P3" s="55"/>
      <c r="Q3" s="57" t="s">
        <v>7</v>
      </c>
      <c r="R3" s="47" t="s">
        <v>8</v>
      </c>
    </row>
    <row r="4" spans="1:18" s="6" customFormat="1" ht="58.5" customHeight="1">
      <c r="A4" s="7"/>
      <c r="B4" s="8"/>
      <c r="C4" s="8"/>
      <c r="D4" s="51"/>
      <c r="E4" s="54"/>
      <c r="F4" s="20" t="s">
        <v>74</v>
      </c>
      <c r="G4" s="38" t="s">
        <v>9</v>
      </c>
      <c r="H4" s="38" t="s">
        <v>10</v>
      </c>
      <c r="I4" s="39" t="s">
        <v>69</v>
      </c>
      <c r="J4" s="54"/>
      <c r="K4" s="20" t="s">
        <v>11</v>
      </c>
      <c r="L4" s="20" t="s">
        <v>12</v>
      </c>
      <c r="M4" s="21" t="s">
        <v>75</v>
      </c>
      <c r="N4" s="22" t="s">
        <v>14</v>
      </c>
      <c r="O4" s="58"/>
      <c r="P4" s="56"/>
      <c r="Q4" s="58"/>
      <c r="R4" s="48"/>
    </row>
    <row r="5" spans="1:18" ht="12.75" customHeight="1">
      <c r="A5" s="24"/>
      <c r="B5" s="25"/>
      <c r="C5" s="25"/>
      <c r="D5" s="4"/>
      <c r="E5" s="4"/>
      <c r="F5" s="14"/>
      <c r="G5" s="3"/>
      <c r="H5" s="14"/>
      <c r="I5" s="4"/>
      <c r="J5" s="14"/>
      <c r="K5" s="14"/>
      <c r="L5" s="5"/>
      <c r="M5" s="14"/>
      <c r="N5" s="14"/>
      <c r="O5" s="14"/>
      <c r="P5" s="14"/>
      <c r="Q5" s="14"/>
      <c r="R5" s="19"/>
    </row>
    <row r="6" spans="1:18" ht="12.75" customHeight="1">
      <c r="A6" s="40" t="s">
        <v>15</v>
      </c>
      <c r="B6" s="41"/>
      <c r="C6" s="42"/>
      <c r="D6" s="28">
        <f>D10+D17+D22+D40+その２!D6+その２!D10+その２!D21+その２!D24</f>
        <v>5028</v>
      </c>
      <c r="E6" s="28">
        <f>E10+E17+E22+E40+その２!E6+その２!E10+その２!E21+その２!E24</f>
        <v>3922</v>
      </c>
      <c r="F6" s="28">
        <f>F10+F17+F22+F40+その２!F6+その２!F10+その２!F21+その２!F24</f>
        <v>297</v>
      </c>
      <c r="G6" s="28">
        <f>G10+G17+G22+G40+その２!G6+その２!G10+その２!G21+その２!G24</f>
        <v>2751</v>
      </c>
      <c r="H6" s="28">
        <f>H10+H17+H22+H40+その２!H6+その２!H10+その２!H21+その２!H24</f>
        <v>827</v>
      </c>
      <c r="I6" s="28">
        <f>I10+I17+I22+I40+その２!I6+その２!I10+その２!I21+その２!I24</f>
        <v>47</v>
      </c>
      <c r="J6" s="28">
        <f>J10+J17+J22+J40+その２!J6+その２!J10+その２!J21+その２!J24</f>
        <v>830</v>
      </c>
      <c r="K6" s="28">
        <f>K10+K17+K22+K40+その２!K6+その２!K10+その２!K21+その２!K24</f>
        <v>144</v>
      </c>
      <c r="L6" s="28">
        <f>L10+L17+L22+L40+その２!L6+その２!L10+その２!L21+その２!L24</f>
        <v>27</v>
      </c>
      <c r="M6" s="28">
        <f>M10+M17+M22+M40+その２!M6+その２!M10+その２!M21+その２!M24</f>
        <v>276</v>
      </c>
      <c r="N6" s="28">
        <f>N10+N17+N22+N40+その２!N6+その２!N10+その２!N21+その２!N24</f>
        <v>268</v>
      </c>
      <c r="O6" s="28">
        <f>O10+O17+O22+O40+その２!O6+その２!O10+その２!O21+その２!O24</f>
        <v>115</v>
      </c>
      <c r="P6" s="28">
        <f>P10+P17+P22+P40+その２!P6+その２!P10+その２!P21+その２!P24</f>
        <v>276</v>
      </c>
      <c r="Q6" s="28">
        <f>Q10+Q17+Q22+Q40+その２!Q6+その２!Q10+その２!Q21+その２!Q24</f>
        <v>88</v>
      </c>
      <c r="R6" s="29">
        <f>R10+R17+R22+R40+その２!R6+その２!R10+その２!R21+その２!R24</f>
        <v>188</v>
      </c>
    </row>
    <row r="7" spans="1:18" ht="12.75" customHeight="1">
      <c r="A7" s="40" t="s">
        <v>16</v>
      </c>
      <c r="B7" s="41"/>
      <c r="C7" s="42"/>
      <c r="D7" s="28">
        <f>SUM(D11,D12,D13,D14,D15,D18,D19,D24,D25,D30,D31,D41,その２!D7,その２!D11,その２!D12,その２!D22,その２!D25)</f>
        <v>4557</v>
      </c>
      <c r="E7" s="28">
        <f>SUM(E11,E12,E13,E14,E15,E18,E19,E24,E25,E30,E31,E41,その２!E7,その２!E11,その２!E12,その２!E22,その２!E25)</f>
        <v>3515</v>
      </c>
      <c r="F7" s="28">
        <f>SUM(F11,F12,F13,F14,F15,F18,F19,F24,F25,F30,F31,F41,その２!F7,その２!F11,その２!F12,その２!F22,その２!F25)</f>
        <v>262</v>
      </c>
      <c r="G7" s="28">
        <f>SUM(G11,G12,G13,G14,G15,G18,G19,G24,G25,G30,G31,G41,その２!G7,その２!G11,その２!G12,その２!G22,その２!G25)</f>
        <v>2457</v>
      </c>
      <c r="H7" s="28">
        <f>SUM(H11,H12,H13,H14,H15,H18,H19,H24,H25,H30,H31,H41,その２!H7,その２!H11,その２!H12,その２!H22,その２!H25)</f>
        <v>751</v>
      </c>
      <c r="I7" s="28">
        <f>SUM(I11,I12,I13,I14,I15,I18,I19,I24,I25,I30,I31,I41,その２!I7,その２!I11,その２!I12,その２!I22,その２!I25)</f>
        <v>45</v>
      </c>
      <c r="J7" s="28">
        <f>SUM(J11,J12,J13,J14,J15,J18,J19,J24,J25,J30,J31,J41,その２!J7,その２!J11,その２!J12,その２!J22,その２!J25)</f>
        <v>788</v>
      </c>
      <c r="K7" s="28">
        <f>SUM(K11,K12,K13,K14,K15,K18,K19,K24,K25,K30,K31,K41,その２!K7,その２!K11,その２!K12,その２!K22,その２!K25)</f>
        <v>144</v>
      </c>
      <c r="L7" s="28">
        <f>SUM(L11,L12,L13,L14,L15,L18,L19,L24,L25,L30,L31,L41,その２!L7,その２!L11,その２!L12,その２!L22,その２!L25)</f>
        <v>27</v>
      </c>
      <c r="M7" s="28">
        <f>SUM(M11,M12,M13,M14,M15,M18,M19,M24,M25,M30,M31,M41,その２!M7,その２!M11,その２!M12,その２!M22,その２!M25)</f>
        <v>268</v>
      </c>
      <c r="N7" s="28">
        <f>SUM(N11,N12,N13,N14,N15,N18,N19,N24,N25,N30,N31,N41,その２!N7,その２!N11,その２!N12,その２!N22,その２!N25)</f>
        <v>241</v>
      </c>
      <c r="O7" s="28">
        <f>SUM(O11,O12,O13,O14,O15,O18,O19,O24,O25,O30,O31,O41,その２!O7,その２!O11,その２!O12,その２!O22,その２!O25)</f>
        <v>108</v>
      </c>
      <c r="P7" s="28">
        <f>SUM(P11,P12,P13,P14,P15,P18,P19,P24,P25,P30,P31,P41,その２!P7,その２!P11,その２!P12,その２!P22,その２!P25)</f>
        <v>254</v>
      </c>
      <c r="Q7" s="28">
        <f>SUM(Q11,Q12,Q13,Q14,Q15,Q18,Q19,Q24,Q25,Q30,Q31,Q41,その２!Q7,その２!Q11,その２!Q12,その２!Q22,その２!Q25)</f>
        <v>76</v>
      </c>
      <c r="R7" s="29">
        <f>SUM(R11,R12,R13,R14,R15,R18,R19,R24,R25,R30,R31,R41,その２!R7,その２!R11,その２!R12,その２!R22,その２!R25)</f>
        <v>178</v>
      </c>
    </row>
    <row r="8" spans="1:18" ht="12.75" customHeight="1">
      <c r="A8" s="40" t="s">
        <v>17</v>
      </c>
      <c r="B8" s="41"/>
      <c r="C8" s="42"/>
      <c r="D8" s="28">
        <f>SUM(D20,D26,D27,D28,D32,D33,D35,D36,D37,D38,D42,D43,D44,D45,その２!D8,その２!D13,その２!D14,その２!D15,その２!D16,その２!D17,その２!D18,その２!D19)</f>
        <v>471</v>
      </c>
      <c r="E8" s="28">
        <f>SUM(E20,E26,E27,E28,E32,E33,E35,E36,E37,E38,E42,E43,E44,E45,その２!E8,その２!E13,その２!E14,その２!E15,その２!E16,その２!E17,その２!E18,その２!E19)</f>
        <v>407</v>
      </c>
      <c r="F8" s="28">
        <f>SUM(F20,F26,F27,F28,F32,F33,F35,F36,F37,F38,F42,F43,F44,F45,その２!F8,その２!F13,その２!F14,その２!F15,その２!F16,その２!F17,その２!F18,その２!F19)</f>
        <v>35</v>
      </c>
      <c r="G8" s="28">
        <f>SUM(G20,G26,G27,G28,G32,G33,G35,G36,G37,G38,G42,G43,G44,G45,その２!G8,その２!G13,その２!G14,その２!G15,その２!G16,その２!G17,その２!G18,その２!G19)</f>
        <v>294</v>
      </c>
      <c r="H8" s="28">
        <f>SUM(H20,H26,H27,H28,H32,H33,H35,H36,H37,H38,H42,H43,H44,H45,その２!H8,その２!H13,その２!H14,その２!H15,その２!H16,その２!H17,その２!H18,その２!H19)</f>
        <v>76</v>
      </c>
      <c r="I8" s="28">
        <f>SUM(I20,I26,I27,I28,I32,I33,I35,I36,I37,I38,I42,I43,I44,I45,その２!I8,その２!I13,その２!I14,その２!I15,その２!I16,その２!I17,その２!I18,その２!I19)</f>
        <v>2</v>
      </c>
      <c r="J8" s="28">
        <f>SUM(J20,J26,J27,J28,J32,J33,J35,J36,J37,J38,J42,J43,J44,J45,その２!J8,その２!J13,その２!J14,その２!J15,その２!J16,その２!J17,その２!J18,その２!J19)</f>
        <v>42</v>
      </c>
      <c r="K8" s="28">
        <f>SUM(K20,K26,K27,K28,K32,K33,K35,K36,K37,K38,K42,K43,K44,K45,その２!K8,その２!K13,その２!K14,その２!K15,その２!K16,その２!K17,その２!K18,その２!K19)</f>
        <v>0</v>
      </c>
      <c r="L8" s="28">
        <f>SUM(L20,L26,L27,L28,L32,L33,L35,L36,L37,L38,L42,L43,L44,L45,その２!L8,その２!L13,その２!L14,その２!L15,その２!L16,その２!L17,その２!L18,その２!L19)</f>
        <v>0</v>
      </c>
      <c r="M8" s="28">
        <f>SUM(M20,M26,M27,M28,M32,M33,M35,M36,M37,M38,M42,M43,M44,M45,その２!M8,その２!M13,その２!M14,その２!M15,その２!M16,その２!M17,その２!M18,その２!M19)</f>
        <v>8</v>
      </c>
      <c r="N8" s="28">
        <f>SUM(N20,N26,N27,N28,N32,N33,N35,N36,N37,N38,N42,N43,N44,N45,その２!N8,その２!N13,その２!N14,その２!N15,その２!N16,その２!N17,その２!N18,その２!N19)</f>
        <v>27</v>
      </c>
      <c r="O8" s="28">
        <f>SUM(O20,O26,O27,O28,O32,O33,O35,O36,O37,O38,O42,O43,O44,O45,その２!O8,その２!O13,その２!O14,その２!O15,その２!O16,その２!O17,その２!O18,その２!O19)</f>
        <v>7</v>
      </c>
      <c r="P8" s="28">
        <f>SUM(P20,P26,P27,P28,P32,P33,P35,P36,P37,P38,P42,P43,P44,P45,その２!P8,その２!P13,その２!P14,その２!P15,その２!P16,その２!P17,その２!P18,その２!P19)</f>
        <v>22</v>
      </c>
      <c r="Q8" s="28">
        <f>SUM(Q20,Q26,Q27,Q28,Q32,Q33,Q35,Q36,Q37,Q38,Q42,Q43,Q44,Q45,その２!Q8,その２!Q13,その２!Q14,その２!Q15,その２!Q16,その２!Q17,その２!Q18,その２!Q19)</f>
        <v>12</v>
      </c>
      <c r="R8" s="29">
        <f>SUM(R20,R26,R27,R28,R32,R33,R35,R36,R37,R38,R42,R43,R44,R45,その２!R8,その２!R13,その２!R14,その２!R15,その２!R16,その２!R17,その２!R18,その２!R19)</f>
        <v>10</v>
      </c>
    </row>
    <row r="9" spans="1:18" ht="12.75" customHeight="1">
      <c r="A9" s="23"/>
      <c r="B9" s="9"/>
      <c r="C9" s="9"/>
      <c r="D9" s="28"/>
      <c r="E9" s="28"/>
      <c r="F9" s="30"/>
      <c r="G9" s="31"/>
      <c r="H9" s="30"/>
      <c r="I9" s="28"/>
      <c r="J9" s="30"/>
      <c r="K9" s="30"/>
      <c r="L9" s="37"/>
      <c r="M9" s="30"/>
      <c r="N9" s="30"/>
      <c r="O9" s="30"/>
      <c r="P9" s="30"/>
      <c r="Q9" s="30"/>
      <c r="R9" s="29"/>
    </row>
    <row r="10" spans="1:18" ht="12.75" customHeight="1">
      <c r="A10" s="40" t="s">
        <v>18</v>
      </c>
      <c r="B10" s="41"/>
      <c r="C10" s="42"/>
      <c r="D10" s="28">
        <f>SUM(D11:D15)</f>
        <v>3114</v>
      </c>
      <c r="E10" s="28">
        <f aca="true" t="shared" si="0" ref="E10:R10">SUM(E11:E15)</f>
        <v>2234</v>
      </c>
      <c r="F10" s="28">
        <f t="shared" si="0"/>
        <v>116</v>
      </c>
      <c r="G10" s="28">
        <f t="shared" si="0"/>
        <v>1602</v>
      </c>
      <c r="H10" s="28">
        <f t="shared" si="0"/>
        <v>477</v>
      </c>
      <c r="I10" s="28">
        <f t="shared" si="0"/>
        <v>39</v>
      </c>
      <c r="J10" s="28">
        <f t="shared" si="0"/>
        <v>679</v>
      </c>
      <c r="K10" s="28">
        <f t="shared" si="0"/>
        <v>144</v>
      </c>
      <c r="L10" s="28">
        <f t="shared" si="0"/>
        <v>27</v>
      </c>
      <c r="M10" s="28">
        <f t="shared" si="0"/>
        <v>256</v>
      </c>
      <c r="N10" s="28">
        <f t="shared" si="0"/>
        <v>184</v>
      </c>
      <c r="O10" s="28">
        <f t="shared" si="0"/>
        <v>68</v>
      </c>
      <c r="P10" s="28">
        <f t="shared" si="0"/>
        <v>201</v>
      </c>
      <c r="Q10" s="28">
        <f t="shared" si="0"/>
        <v>63</v>
      </c>
      <c r="R10" s="29">
        <f t="shared" si="0"/>
        <v>138</v>
      </c>
    </row>
    <row r="11" spans="1:18" ht="12.75" customHeight="1">
      <c r="A11" s="23"/>
      <c r="B11" s="9"/>
      <c r="C11" s="9" t="s">
        <v>19</v>
      </c>
      <c r="D11" s="28">
        <v>1477</v>
      </c>
      <c r="E11" s="28">
        <v>900</v>
      </c>
      <c r="F11" s="30">
        <v>42</v>
      </c>
      <c r="G11" s="31">
        <v>597</v>
      </c>
      <c r="H11" s="30">
        <v>229</v>
      </c>
      <c r="I11" s="28">
        <v>32</v>
      </c>
      <c r="J11" s="30">
        <v>484</v>
      </c>
      <c r="K11" s="30">
        <v>144</v>
      </c>
      <c r="L11" s="37">
        <v>23</v>
      </c>
      <c r="M11" s="30">
        <v>212</v>
      </c>
      <c r="N11" s="30">
        <v>62</v>
      </c>
      <c r="O11" s="30">
        <v>43</v>
      </c>
      <c r="P11" s="30">
        <v>93</v>
      </c>
      <c r="Q11" s="30">
        <v>38</v>
      </c>
      <c r="R11" s="29">
        <v>55</v>
      </c>
    </row>
    <row r="12" spans="1:18" ht="12.75" customHeight="1">
      <c r="A12" s="23"/>
      <c r="B12" s="9"/>
      <c r="C12" s="9" t="s">
        <v>20</v>
      </c>
      <c r="D12" s="28">
        <v>452</v>
      </c>
      <c r="E12" s="28">
        <f>264+109</f>
        <v>373</v>
      </c>
      <c r="F12" s="30">
        <v>19</v>
      </c>
      <c r="G12" s="31">
        <v>245</v>
      </c>
      <c r="H12" s="30">
        <v>107</v>
      </c>
      <c r="I12" s="28">
        <v>2</v>
      </c>
      <c r="J12" s="30">
        <v>55</v>
      </c>
      <c r="K12" s="30" t="s">
        <v>68</v>
      </c>
      <c r="L12" s="37" t="s">
        <v>68</v>
      </c>
      <c r="M12" s="30">
        <v>18</v>
      </c>
      <c r="N12" s="30">
        <v>25</v>
      </c>
      <c r="O12" s="30">
        <v>12</v>
      </c>
      <c r="P12" s="30">
        <v>24</v>
      </c>
      <c r="Q12" s="30">
        <v>8</v>
      </c>
      <c r="R12" s="29">
        <v>16</v>
      </c>
    </row>
    <row r="13" spans="1:18" ht="12.75" customHeight="1">
      <c r="A13" s="23"/>
      <c r="B13" s="9"/>
      <c r="C13" s="9" t="s">
        <v>21</v>
      </c>
      <c r="D13" s="28">
        <v>239</v>
      </c>
      <c r="E13" s="28">
        <f>163+22</f>
        <v>185</v>
      </c>
      <c r="F13" s="30">
        <v>14</v>
      </c>
      <c r="G13" s="31">
        <v>149</v>
      </c>
      <c r="H13" s="30">
        <v>21</v>
      </c>
      <c r="I13" s="28">
        <v>1</v>
      </c>
      <c r="J13" s="30">
        <v>41</v>
      </c>
      <c r="K13" s="30" t="s">
        <v>68</v>
      </c>
      <c r="L13" s="37" t="s">
        <v>68</v>
      </c>
      <c r="M13" s="30">
        <v>6</v>
      </c>
      <c r="N13" s="30">
        <v>32</v>
      </c>
      <c r="O13" s="30">
        <v>3</v>
      </c>
      <c r="P13" s="30">
        <v>13</v>
      </c>
      <c r="Q13" s="30">
        <v>4</v>
      </c>
      <c r="R13" s="29">
        <v>9</v>
      </c>
    </row>
    <row r="14" spans="1:18" ht="12.75" customHeight="1">
      <c r="A14" s="23"/>
      <c r="B14" s="9"/>
      <c r="C14" s="9" t="s">
        <v>22</v>
      </c>
      <c r="D14" s="28">
        <v>479</v>
      </c>
      <c r="E14" s="28">
        <f>352+76</f>
        <v>428</v>
      </c>
      <c r="F14" s="30">
        <v>22</v>
      </c>
      <c r="G14" s="31">
        <v>330</v>
      </c>
      <c r="H14" s="30">
        <v>74</v>
      </c>
      <c r="I14" s="28">
        <v>2</v>
      </c>
      <c r="J14" s="30">
        <v>28</v>
      </c>
      <c r="K14" s="30" t="s">
        <v>68</v>
      </c>
      <c r="L14" s="37">
        <v>4</v>
      </c>
      <c r="M14" s="30">
        <v>3</v>
      </c>
      <c r="N14" s="30">
        <v>21</v>
      </c>
      <c r="O14" s="30" t="s">
        <v>68</v>
      </c>
      <c r="P14" s="30">
        <v>23</v>
      </c>
      <c r="Q14" s="30">
        <v>5</v>
      </c>
      <c r="R14" s="29">
        <v>18</v>
      </c>
    </row>
    <row r="15" spans="1:18" ht="12.75" customHeight="1">
      <c r="A15" s="23"/>
      <c r="B15" s="9"/>
      <c r="C15" s="9" t="s">
        <v>23</v>
      </c>
      <c r="D15" s="28">
        <v>467</v>
      </c>
      <c r="E15" s="28">
        <f>300+48</f>
        <v>348</v>
      </c>
      <c r="F15" s="30">
        <v>19</v>
      </c>
      <c r="G15" s="31">
        <v>281</v>
      </c>
      <c r="H15" s="30">
        <v>46</v>
      </c>
      <c r="I15" s="28">
        <v>2</v>
      </c>
      <c r="J15" s="30">
        <v>71</v>
      </c>
      <c r="K15" s="30" t="s">
        <v>68</v>
      </c>
      <c r="L15" s="37" t="s">
        <v>68</v>
      </c>
      <c r="M15" s="30">
        <v>17</v>
      </c>
      <c r="N15" s="30">
        <v>44</v>
      </c>
      <c r="O15" s="30">
        <v>10</v>
      </c>
      <c r="P15" s="30">
        <v>48</v>
      </c>
      <c r="Q15" s="30">
        <v>8</v>
      </c>
      <c r="R15" s="29">
        <v>40</v>
      </c>
    </row>
    <row r="16" spans="1:18" ht="12.75" customHeight="1">
      <c r="A16" s="23"/>
      <c r="B16" s="9"/>
      <c r="C16" s="9"/>
      <c r="D16" s="28"/>
      <c r="E16" s="28"/>
      <c r="F16" s="30"/>
      <c r="G16" s="31"/>
      <c r="H16" s="30"/>
      <c r="I16" s="28"/>
      <c r="J16" s="30"/>
      <c r="K16" s="30"/>
      <c r="L16" s="37"/>
      <c r="M16" s="30"/>
      <c r="N16" s="30"/>
      <c r="O16" s="30"/>
      <c r="P16" s="30"/>
      <c r="Q16" s="30"/>
      <c r="R16" s="29"/>
    </row>
    <row r="17" spans="1:18" ht="12.75" customHeight="1">
      <c r="A17" s="40" t="s">
        <v>24</v>
      </c>
      <c r="B17" s="41"/>
      <c r="C17" s="42"/>
      <c r="D17" s="28">
        <f>SUM(D18:D20)</f>
        <v>302</v>
      </c>
      <c r="E17" s="28">
        <f aca="true" t="shared" si="1" ref="E17:R17">SUM(E18:E20)</f>
        <v>271</v>
      </c>
      <c r="F17" s="28">
        <f t="shared" si="1"/>
        <v>31</v>
      </c>
      <c r="G17" s="28">
        <f t="shared" si="1"/>
        <v>183</v>
      </c>
      <c r="H17" s="28">
        <f t="shared" si="1"/>
        <v>55</v>
      </c>
      <c r="I17" s="28">
        <f t="shared" si="1"/>
        <v>2</v>
      </c>
      <c r="J17" s="28">
        <f t="shared" si="1"/>
        <v>17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10</v>
      </c>
      <c r="O17" s="28">
        <f t="shared" si="1"/>
        <v>7</v>
      </c>
      <c r="P17" s="28">
        <f t="shared" si="1"/>
        <v>14</v>
      </c>
      <c r="Q17" s="28">
        <f t="shared" si="1"/>
        <v>3</v>
      </c>
      <c r="R17" s="29">
        <f t="shared" si="1"/>
        <v>11</v>
      </c>
    </row>
    <row r="18" spans="1:18" ht="12.75" customHeight="1">
      <c r="A18" s="23"/>
      <c r="B18" s="9"/>
      <c r="C18" s="9" t="s">
        <v>25</v>
      </c>
      <c r="D18" s="28">
        <v>243</v>
      </c>
      <c r="E18" s="28">
        <v>214</v>
      </c>
      <c r="F18" s="30">
        <v>26</v>
      </c>
      <c r="G18" s="31">
        <v>142</v>
      </c>
      <c r="H18" s="30">
        <v>46</v>
      </c>
      <c r="I18" s="28">
        <v>0</v>
      </c>
      <c r="J18" s="30">
        <v>15</v>
      </c>
      <c r="K18" s="30" t="s">
        <v>68</v>
      </c>
      <c r="L18" s="37" t="s">
        <v>68</v>
      </c>
      <c r="M18" s="30" t="s">
        <v>68</v>
      </c>
      <c r="N18" s="30">
        <v>8</v>
      </c>
      <c r="O18" s="30">
        <v>7</v>
      </c>
      <c r="P18" s="30">
        <v>14</v>
      </c>
      <c r="Q18" s="30">
        <v>3</v>
      </c>
      <c r="R18" s="29">
        <v>11</v>
      </c>
    </row>
    <row r="19" spans="1:18" ht="12.75" customHeight="1">
      <c r="A19" s="23"/>
      <c r="B19" s="9"/>
      <c r="C19" s="9" t="s">
        <v>26</v>
      </c>
      <c r="D19" s="28">
        <v>56</v>
      </c>
      <c r="E19" s="28">
        <v>54</v>
      </c>
      <c r="F19" s="30">
        <v>5</v>
      </c>
      <c r="G19" s="31">
        <v>39</v>
      </c>
      <c r="H19" s="30">
        <v>8</v>
      </c>
      <c r="I19" s="28">
        <v>2</v>
      </c>
      <c r="J19" s="30">
        <v>2</v>
      </c>
      <c r="K19" s="30" t="s">
        <v>68</v>
      </c>
      <c r="L19" s="37" t="s">
        <v>68</v>
      </c>
      <c r="M19" s="30" t="s">
        <v>68</v>
      </c>
      <c r="N19" s="30">
        <v>2</v>
      </c>
      <c r="O19" s="30" t="s">
        <v>68</v>
      </c>
      <c r="P19" s="30">
        <v>0</v>
      </c>
      <c r="Q19" s="30" t="s">
        <v>68</v>
      </c>
      <c r="R19" s="29">
        <v>0</v>
      </c>
    </row>
    <row r="20" spans="1:18" ht="12.75" customHeight="1">
      <c r="A20" s="23"/>
      <c r="B20" s="9"/>
      <c r="C20" s="9" t="s">
        <v>27</v>
      </c>
      <c r="D20" s="28">
        <v>3</v>
      </c>
      <c r="E20" s="28">
        <v>3</v>
      </c>
      <c r="F20" s="30" t="s">
        <v>68</v>
      </c>
      <c r="G20" s="31">
        <v>2</v>
      </c>
      <c r="H20" s="30">
        <v>1</v>
      </c>
      <c r="I20" s="28" t="s">
        <v>68</v>
      </c>
      <c r="J20" s="30">
        <v>0</v>
      </c>
      <c r="K20" s="30" t="s">
        <v>68</v>
      </c>
      <c r="L20" s="37" t="s">
        <v>68</v>
      </c>
      <c r="M20" s="30" t="s">
        <v>68</v>
      </c>
      <c r="N20" s="30" t="s">
        <v>68</v>
      </c>
      <c r="O20" s="30" t="s">
        <v>68</v>
      </c>
      <c r="P20" s="30">
        <v>0</v>
      </c>
      <c r="Q20" s="30" t="s">
        <v>68</v>
      </c>
      <c r="R20" s="29" t="s">
        <v>68</v>
      </c>
    </row>
    <row r="21" spans="1:18" ht="12.75" customHeight="1">
      <c r="A21" s="23"/>
      <c r="B21" s="9"/>
      <c r="C21" s="9"/>
      <c r="D21" s="28"/>
      <c r="E21" s="28"/>
      <c r="F21" s="30"/>
      <c r="G21" s="31"/>
      <c r="H21" s="30"/>
      <c r="I21" s="28"/>
      <c r="J21" s="30"/>
      <c r="K21" s="30"/>
      <c r="L21" s="37"/>
      <c r="M21" s="30"/>
      <c r="N21" s="30"/>
      <c r="O21" s="30"/>
      <c r="P21" s="30"/>
      <c r="Q21" s="30"/>
      <c r="R21" s="29"/>
    </row>
    <row r="22" spans="1:18" ht="12.75" customHeight="1">
      <c r="A22" s="40" t="s">
        <v>28</v>
      </c>
      <c r="B22" s="41"/>
      <c r="C22" s="42"/>
      <c r="D22" s="28">
        <f>D23+D29+D34</f>
        <v>694</v>
      </c>
      <c r="E22" s="28">
        <f aca="true" t="shared" si="2" ref="E22:R22">E23+E29+E34</f>
        <v>595</v>
      </c>
      <c r="F22" s="28">
        <f t="shared" si="2"/>
        <v>44</v>
      </c>
      <c r="G22" s="28">
        <f t="shared" si="2"/>
        <v>427</v>
      </c>
      <c r="H22" s="28">
        <f t="shared" si="2"/>
        <v>119</v>
      </c>
      <c r="I22" s="28">
        <f t="shared" si="2"/>
        <v>5</v>
      </c>
      <c r="J22" s="28">
        <f t="shared" si="2"/>
        <v>66</v>
      </c>
      <c r="K22" s="28">
        <f t="shared" si="2"/>
        <v>0</v>
      </c>
      <c r="L22" s="28">
        <f t="shared" si="2"/>
        <v>0</v>
      </c>
      <c r="M22" s="28">
        <f t="shared" si="2"/>
        <v>11</v>
      </c>
      <c r="N22" s="28">
        <f t="shared" si="2"/>
        <v>42</v>
      </c>
      <c r="O22" s="28">
        <f t="shared" si="2"/>
        <v>13</v>
      </c>
      <c r="P22" s="28">
        <f t="shared" si="2"/>
        <v>33</v>
      </c>
      <c r="Q22" s="28">
        <f t="shared" si="2"/>
        <v>13</v>
      </c>
      <c r="R22" s="29">
        <f t="shared" si="2"/>
        <v>20</v>
      </c>
    </row>
    <row r="23" spans="1:18" ht="12.75" customHeight="1">
      <c r="A23" s="23"/>
      <c r="B23" s="45" t="s">
        <v>29</v>
      </c>
      <c r="C23" s="46"/>
      <c r="D23" s="28">
        <f>SUM(D24:D28)</f>
        <v>295</v>
      </c>
      <c r="E23" s="28">
        <f aca="true" t="shared" si="3" ref="E23:R23">SUM(E24:E28)</f>
        <v>260</v>
      </c>
      <c r="F23" s="28">
        <f t="shared" si="3"/>
        <v>23</v>
      </c>
      <c r="G23" s="28">
        <f t="shared" si="3"/>
        <v>181</v>
      </c>
      <c r="H23" s="28">
        <f t="shared" si="3"/>
        <v>53</v>
      </c>
      <c r="I23" s="28">
        <f t="shared" si="3"/>
        <v>3</v>
      </c>
      <c r="J23" s="28">
        <f t="shared" si="3"/>
        <v>20</v>
      </c>
      <c r="K23" s="28">
        <f t="shared" si="3"/>
        <v>0</v>
      </c>
      <c r="L23" s="28">
        <f t="shared" si="3"/>
        <v>0</v>
      </c>
      <c r="M23" s="28">
        <f t="shared" si="3"/>
        <v>2</v>
      </c>
      <c r="N23" s="28">
        <f t="shared" si="3"/>
        <v>10</v>
      </c>
      <c r="O23" s="28">
        <f t="shared" si="3"/>
        <v>8</v>
      </c>
      <c r="P23" s="28">
        <f t="shared" si="3"/>
        <v>15</v>
      </c>
      <c r="Q23" s="28">
        <f t="shared" si="3"/>
        <v>9</v>
      </c>
      <c r="R23" s="29">
        <f t="shared" si="3"/>
        <v>6</v>
      </c>
    </row>
    <row r="24" spans="1:18" ht="12.75" customHeight="1">
      <c r="A24" s="23"/>
      <c r="B24" s="9"/>
      <c r="C24" s="9" t="s">
        <v>30</v>
      </c>
      <c r="D24" s="28">
        <v>107</v>
      </c>
      <c r="E24" s="28">
        <f>64+29</f>
        <v>93</v>
      </c>
      <c r="F24" s="30">
        <v>13</v>
      </c>
      <c r="G24" s="31">
        <v>51</v>
      </c>
      <c r="H24" s="30">
        <v>29</v>
      </c>
      <c r="I24" s="28">
        <v>0</v>
      </c>
      <c r="J24" s="30">
        <v>10</v>
      </c>
      <c r="K24" s="30" t="s">
        <v>68</v>
      </c>
      <c r="L24" s="37" t="s">
        <v>68</v>
      </c>
      <c r="M24" s="30" t="s">
        <v>68</v>
      </c>
      <c r="N24" s="30">
        <v>2</v>
      </c>
      <c r="O24" s="30">
        <v>8</v>
      </c>
      <c r="P24" s="30">
        <v>4</v>
      </c>
      <c r="Q24" s="30">
        <v>1</v>
      </c>
      <c r="R24" s="29">
        <v>3</v>
      </c>
    </row>
    <row r="25" spans="1:18" ht="12.75" customHeight="1">
      <c r="A25" s="23"/>
      <c r="B25" s="9"/>
      <c r="C25" s="9" t="s">
        <v>31</v>
      </c>
      <c r="D25" s="28">
        <v>115</v>
      </c>
      <c r="E25" s="28">
        <v>105</v>
      </c>
      <c r="F25" s="30">
        <v>8</v>
      </c>
      <c r="G25" s="31">
        <v>87</v>
      </c>
      <c r="H25" s="30">
        <v>8</v>
      </c>
      <c r="I25" s="28">
        <v>2</v>
      </c>
      <c r="J25" s="30">
        <v>8</v>
      </c>
      <c r="K25" s="30" t="s">
        <v>68</v>
      </c>
      <c r="L25" s="37" t="s">
        <v>68</v>
      </c>
      <c r="M25" s="30">
        <v>2</v>
      </c>
      <c r="N25" s="30">
        <v>6</v>
      </c>
      <c r="O25" s="30">
        <v>0</v>
      </c>
      <c r="P25" s="30">
        <v>2</v>
      </c>
      <c r="Q25" s="30">
        <v>1</v>
      </c>
      <c r="R25" s="29">
        <v>1</v>
      </c>
    </row>
    <row r="26" spans="1:18" ht="12.75" customHeight="1">
      <c r="A26" s="23"/>
      <c r="B26" s="9"/>
      <c r="C26" s="9" t="s">
        <v>32</v>
      </c>
      <c r="D26" s="28">
        <v>18</v>
      </c>
      <c r="E26" s="28">
        <v>17</v>
      </c>
      <c r="F26" s="30">
        <v>2</v>
      </c>
      <c r="G26" s="31">
        <v>8</v>
      </c>
      <c r="H26" s="30">
        <v>6</v>
      </c>
      <c r="I26" s="28">
        <v>1</v>
      </c>
      <c r="J26" s="30">
        <v>1</v>
      </c>
      <c r="K26" s="30" t="s">
        <v>68</v>
      </c>
      <c r="L26" s="37" t="s">
        <v>68</v>
      </c>
      <c r="M26" s="30" t="s">
        <v>68</v>
      </c>
      <c r="N26" s="30">
        <v>1</v>
      </c>
      <c r="O26" s="30" t="s">
        <v>68</v>
      </c>
      <c r="P26" s="30">
        <v>0</v>
      </c>
      <c r="Q26" s="30" t="s">
        <v>68</v>
      </c>
      <c r="R26" s="29" t="s">
        <v>68</v>
      </c>
    </row>
    <row r="27" spans="1:18" ht="12.75" customHeight="1">
      <c r="A27" s="23"/>
      <c r="B27" s="9"/>
      <c r="C27" s="9" t="s">
        <v>33</v>
      </c>
      <c r="D27" s="28">
        <v>4</v>
      </c>
      <c r="E27" s="28">
        <v>4</v>
      </c>
      <c r="F27" s="30">
        <v>0</v>
      </c>
      <c r="G27" s="31">
        <v>3</v>
      </c>
      <c r="H27" s="30">
        <v>1</v>
      </c>
      <c r="I27" s="28" t="s">
        <v>68</v>
      </c>
      <c r="J27" s="30">
        <v>0</v>
      </c>
      <c r="K27" s="30" t="s">
        <v>68</v>
      </c>
      <c r="L27" s="37" t="s">
        <v>68</v>
      </c>
      <c r="M27" s="30" t="s">
        <v>68</v>
      </c>
      <c r="N27" s="30" t="s">
        <v>68</v>
      </c>
      <c r="O27" s="30" t="s">
        <v>68</v>
      </c>
      <c r="P27" s="30">
        <v>0</v>
      </c>
      <c r="Q27" s="30" t="s">
        <v>68</v>
      </c>
      <c r="R27" s="29" t="s">
        <v>68</v>
      </c>
    </row>
    <row r="28" spans="1:18" ht="12.75" customHeight="1">
      <c r="A28" s="23"/>
      <c r="B28" s="9"/>
      <c r="C28" s="9" t="s">
        <v>34</v>
      </c>
      <c r="D28" s="28">
        <v>51</v>
      </c>
      <c r="E28" s="28">
        <v>41</v>
      </c>
      <c r="F28" s="30">
        <v>0</v>
      </c>
      <c r="G28" s="31">
        <v>32</v>
      </c>
      <c r="H28" s="30">
        <v>9</v>
      </c>
      <c r="I28" s="28" t="s">
        <v>68</v>
      </c>
      <c r="J28" s="30">
        <v>1</v>
      </c>
      <c r="K28" s="30" t="s">
        <v>68</v>
      </c>
      <c r="L28" s="37" t="s">
        <v>68</v>
      </c>
      <c r="M28" s="30" t="s">
        <v>68</v>
      </c>
      <c r="N28" s="30">
        <v>1</v>
      </c>
      <c r="O28" s="30" t="s">
        <v>68</v>
      </c>
      <c r="P28" s="30">
        <v>9</v>
      </c>
      <c r="Q28" s="30">
        <v>7</v>
      </c>
      <c r="R28" s="29">
        <v>2</v>
      </c>
    </row>
    <row r="29" spans="1:18" ht="12.75" customHeight="1">
      <c r="A29" s="23"/>
      <c r="B29" s="45" t="s">
        <v>35</v>
      </c>
      <c r="C29" s="46"/>
      <c r="D29" s="28">
        <f>SUM(D30:D33)</f>
        <v>296</v>
      </c>
      <c r="E29" s="28">
        <f aca="true" t="shared" si="4" ref="E29:R29">SUM(E30:E33)</f>
        <v>257</v>
      </c>
      <c r="F29" s="28">
        <f t="shared" si="4"/>
        <v>17</v>
      </c>
      <c r="G29" s="28">
        <f t="shared" si="4"/>
        <v>184</v>
      </c>
      <c r="H29" s="28">
        <f t="shared" si="4"/>
        <v>54</v>
      </c>
      <c r="I29" s="28">
        <f t="shared" si="4"/>
        <v>2</v>
      </c>
      <c r="J29" s="28">
        <f t="shared" si="4"/>
        <v>25</v>
      </c>
      <c r="K29" s="28">
        <f t="shared" si="4"/>
        <v>0</v>
      </c>
      <c r="L29" s="28">
        <f t="shared" si="4"/>
        <v>0</v>
      </c>
      <c r="M29" s="28">
        <f t="shared" si="4"/>
        <v>2</v>
      </c>
      <c r="N29" s="28">
        <f t="shared" si="4"/>
        <v>21</v>
      </c>
      <c r="O29" s="28">
        <f t="shared" si="4"/>
        <v>2</v>
      </c>
      <c r="P29" s="28">
        <f t="shared" si="4"/>
        <v>14</v>
      </c>
      <c r="Q29" s="28">
        <f t="shared" si="4"/>
        <v>2</v>
      </c>
      <c r="R29" s="29">
        <f t="shared" si="4"/>
        <v>12</v>
      </c>
    </row>
    <row r="30" spans="1:18" ht="12.75" customHeight="1">
      <c r="A30" s="23"/>
      <c r="B30" s="9"/>
      <c r="C30" s="9" t="s">
        <v>36</v>
      </c>
      <c r="D30" s="28">
        <v>149</v>
      </c>
      <c r="E30" s="28">
        <f>97+29</f>
        <v>126</v>
      </c>
      <c r="F30" s="30">
        <v>8</v>
      </c>
      <c r="G30" s="31">
        <v>89</v>
      </c>
      <c r="H30" s="30">
        <v>28</v>
      </c>
      <c r="I30" s="28">
        <v>1</v>
      </c>
      <c r="J30" s="30">
        <v>15</v>
      </c>
      <c r="K30" s="30" t="s">
        <v>68</v>
      </c>
      <c r="L30" s="37" t="s">
        <v>68</v>
      </c>
      <c r="M30" s="30">
        <v>2</v>
      </c>
      <c r="N30" s="30">
        <v>13</v>
      </c>
      <c r="O30" s="30" t="s">
        <v>68</v>
      </c>
      <c r="P30" s="30">
        <v>8</v>
      </c>
      <c r="Q30" s="30">
        <v>1</v>
      </c>
      <c r="R30" s="29">
        <v>7</v>
      </c>
    </row>
    <row r="31" spans="1:18" ht="12.75" customHeight="1">
      <c r="A31" s="23"/>
      <c r="B31" s="9"/>
      <c r="C31" s="9" t="s">
        <v>37</v>
      </c>
      <c r="D31" s="28">
        <v>99</v>
      </c>
      <c r="E31" s="28">
        <f>64+26</f>
        <v>90</v>
      </c>
      <c r="F31" s="30">
        <v>6</v>
      </c>
      <c r="G31" s="31">
        <v>58</v>
      </c>
      <c r="H31" s="30">
        <v>25</v>
      </c>
      <c r="I31" s="28">
        <v>1</v>
      </c>
      <c r="J31" s="30">
        <v>5</v>
      </c>
      <c r="K31" s="30" t="s">
        <v>68</v>
      </c>
      <c r="L31" s="37" t="s">
        <v>68</v>
      </c>
      <c r="M31" s="30" t="s">
        <v>68</v>
      </c>
      <c r="N31" s="30">
        <v>3</v>
      </c>
      <c r="O31" s="30">
        <v>2</v>
      </c>
      <c r="P31" s="30">
        <v>4</v>
      </c>
      <c r="Q31" s="30" t="s">
        <v>68</v>
      </c>
      <c r="R31" s="29">
        <v>4</v>
      </c>
    </row>
    <row r="32" spans="1:18" ht="12.75" customHeight="1">
      <c r="A32" s="23"/>
      <c r="B32" s="9"/>
      <c r="C32" s="9" t="s">
        <v>38</v>
      </c>
      <c r="D32" s="28">
        <v>34</v>
      </c>
      <c r="E32" s="28">
        <v>28</v>
      </c>
      <c r="F32" s="30">
        <v>1</v>
      </c>
      <c r="G32" s="31">
        <v>26</v>
      </c>
      <c r="H32" s="30">
        <v>1</v>
      </c>
      <c r="I32" s="28" t="s">
        <v>68</v>
      </c>
      <c r="J32" s="30">
        <v>5</v>
      </c>
      <c r="K32" s="30" t="s">
        <v>68</v>
      </c>
      <c r="L32" s="37" t="s">
        <v>68</v>
      </c>
      <c r="M32" s="30" t="s">
        <v>68</v>
      </c>
      <c r="N32" s="30">
        <v>5</v>
      </c>
      <c r="O32" s="30" t="s">
        <v>68</v>
      </c>
      <c r="P32" s="30">
        <v>1</v>
      </c>
      <c r="Q32" s="30">
        <v>0</v>
      </c>
      <c r="R32" s="29">
        <v>1</v>
      </c>
    </row>
    <row r="33" spans="1:18" ht="12.75" customHeight="1">
      <c r="A33" s="23"/>
      <c r="B33" s="9"/>
      <c r="C33" s="9" t="s">
        <v>39</v>
      </c>
      <c r="D33" s="28">
        <v>14</v>
      </c>
      <c r="E33" s="28">
        <v>13</v>
      </c>
      <c r="F33" s="30">
        <v>2</v>
      </c>
      <c r="G33" s="31">
        <v>11</v>
      </c>
      <c r="H33" s="30">
        <v>0</v>
      </c>
      <c r="I33" s="28" t="s">
        <v>68</v>
      </c>
      <c r="J33" s="30">
        <v>0</v>
      </c>
      <c r="K33" s="30" t="s">
        <v>68</v>
      </c>
      <c r="L33" s="37" t="s">
        <v>68</v>
      </c>
      <c r="M33" s="30" t="s">
        <v>68</v>
      </c>
      <c r="N33" s="30" t="s">
        <v>68</v>
      </c>
      <c r="O33" s="30" t="s">
        <v>68</v>
      </c>
      <c r="P33" s="30">
        <v>1</v>
      </c>
      <c r="Q33" s="30">
        <v>1</v>
      </c>
      <c r="R33" s="29" t="s">
        <v>68</v>
      </c>
    </row>
    <row r="34" spans="1:18" ht="12.75" customHeight="1">
      <c r="A34" s="23"/>
      <c r="B34" s="45" t="s">
        <v>40</v>
      </c>
      <c r="C34" s="46"/>
      <c r="D34" s="28">
        <f>SUM(D35:D38)</f>
        <v>103</v>
      </c>
      <c r="E34" s="28">
        <f aca="true" t="shared" si="5" ref="E34:R34">SUM(E35:E38)</f>
        <v>78</v>
      </c>
      <c r="F34" s="28">
        <f t="shared" si="5"/>
        <v>4</v>
      </c>
      <c r="G34" s="28">
        <f t="shared" si="5"/>
        <v>62</v>
      </c>
      <c r="H34" s="28">
        <f t="shared" si="5"/>
        <v>12</v>
      </c>
      <c r="I34" s="28">
        <f t="shared" si="5"/>
        <v>0</v>
      </c>
      <c r="J34" s="28">
        <f t="shared" si="5"/>
        <v>21</v>
      </c>
      <c r="K34" s="28">
        <f t="shared" si="5"/>
        <v>0</v>
      </c>
      <c r="L34" s="28">
        <f t="shared" si="5"/>
        <v>0</v>
      </c>
      <c r="M34" s="28">
        <f t="shared" si="5"/>
        <v>7</v>
      </c>
      <c r="N34" s="28">
        <f t="shared" si="5"/>
        <v>11</v>
      </c>
      <c r="O34" s="28">
        <f t="shared" si="5"/>
        <v>3</v>
      </c>
      <c r="P34" s="28">
        <f t="shared" si="5"/>
        <v>4</v>
      </c>
      <c r="Q34" s="28">
        <f t="shared" si="5"/>
        <v>2</v>
      </c>
      <c r="R34" s="29">
        <f t="shared" si="5"/>
        <v>2</v>
      </c>
    </row>
    <row r="35" spans="1:18" ht="12.75" customHeight="1">
      <c r="A35" s="23"/>
      <c r="B35" s="9"/>
      <c r="C35" s="9" t="s">
        <v>41</v>
      </c>
      <c r="D35" s="28">
        <v>40</v>
      </c>
      <c r="E35" s="28">
        <v>29</v>
      </c>
      <c r="F35" s="30">
        <v>3</v>
      </c>
      <c r="G35" s="31">
        <v>20</v>
      </c>
      <c r="H35" s="30">
        <v>6</v>
      </c>
      <c r="I35" s="28" t="s">
        <v>68</v>
      </c>
      <c r="J35" s="30">
        <v>10</v>
      </c>
      <c r="K35" s="30">
        <v>0</v>
      </c>
      <c r="L35" s="37" t="s">
        <v>68</v>
      </c>
      <c r="M35" s="30">
        <v>7</v>
      </c>
      <c r="N35" s="30">
        <v>3</v>
      </c>
      <c r="O35" s="30" t="s">
        <v>68</v>
      </c>
      <c r="P35" s="30">
        <v>1</v>
      </c>
      <c r="Q35" s="30">
        <v>1</v>
      </c>
      <c r="R35" s="29" t="s">
        <v>68</v>
      </c>
    </row>
    <row r="36" spans="1:18" ht="12.75" customHeight="1">
      <c r="A36" s="23"/>
      <c r="B36" s="9"/>
      <c r="C36" s="9" t="s">
        <v>42</v>
      </c>
      <c r="D36" s="28">
        <v>2</v>
      </c>
      <c r="E36" s="28">
        <v>2</v>
      </c>
      <c r="F36" s="30" t="s">
        <v>68</v>
      </c>
      <c r="G36" s="31">
        <v>2</v>
      </c>
      <c r="H36" s="30" t="s">
        <v>68</v>
      </c>
      <c r="I36" s="28" t="s">
        <v>68</v>
      </c>
      <c r="J36" s="30">
        <v>0</v>
      </c>
      <c r="K36" s="30" t="s">
        <v>68</v>
      </c>
      <c r="L36" s="37" t="s">
        <v>68</v>
      </c>
      <c r="M36" s="30" t="s">
        <v>68</v>
      </c>
      <c r="N36" s="30" t="s">
        <v>68</v>
      </c>
      <c r="O36" s="30" t="s">
        <v>68</v>
      </c>
      <c r="P36" s="30">
        <v>0</v>
      </c>
      <c r="Q36" s="30" t="s">
        <v>68</v>
      </c>
      <c r="R36" s="29" t="s">
        <v>68</v>
      </c>
    </row>
    <row r="37" spans="1:18" ht="12.75" customHeight="1">
      <c r="A37" s="23"/>
      <c r="B37" s="9"/>
      <c r="C37" s="9" t="s">
        <v>43</v>
      </c>
      <c r="D37" s="28">
        <v>60</v>
      </c>
      <c r="E37" s="28">
        <v>47</v>
      </c>
      <c r="F37" s="30">
        <v>1</v>
      </c>
      <c r="G37" s="31">
        <v>40</v>
      </c>
      <c r="H37" s="30">
        <v>6</v>
      </c>
      <c r="I37" s="28" t="s">
        <v>68</v>
      </c>
      <c r="J37" s="30">
        <v>10</v>
      </c>
      <c r="K37" s="30" t="s">
        <v>68</v>
      </c>
      <c r="L37" s="37" t="s">
        <v>68</v>
      </c>
      <c r="M37" s="30" t="s">
        <v>68</v>
      </c>
      <c r="N37" s="30">
        <v>7</v>
      </c>
      <c r="O37" s="30">
        <v>3</v>
      </c>
      <c r="P37" s="30">
        <v>3</v>
      </c>
      <c r="Q37" s="30">
        <v>1</v>
      </c>
      <c r="R37" s="29">
        <v>2</v>
      </c>
    </row>
    <row r="38" spans="1:18" ht="12.75" customHeight="1">
      <c r="A38" s="23"/>
      <c r="B38" s="9"/>
      <c r="C38" s="9" t="s">
        <v>44</v>
      </c>
      <c r="D38" s="28">
        <v>1</v>
      </c>
      <c r="E38" s="28">
        <v>0</v>
      </c>
      <c r="F38" s="30" t="s">
        <v>68</v>
      </c>
      <c r="G38" s="31" t="s">
        <v>68</v>
      </c>
      <c r="H38" s="30" t="s">
        <v>68</v>
      </c>
      <c r="I38" s="28" t="s">
        <v>68</v>
      </c>
      <c r="J38" s="30">
        <v>1</v>
      </c>
      <c r="K38" s="30" t="s">
        <v>68</v>
      </c>
      <c r="L38" s="37" t="s">
        <v>68</v>
      </c>
      <c r="M38" s="30" t="s">
        <v>68</v>
      </c>
      <c r="N38" s="30">
        <v>1</v>
      </c>
      <c r="O38" s="30" t="s">
        <v>68</v>
      </c>
      <c r="P38" s="30">
        <v>0</v>
      </c>
      <c r="Q38" s="30" t="s">
        <v>68</v>
      </c>
      <c r="R38" s="29" t="s">
        <v>68</v>
      </c>
    </row>
    <row r="39" spans="1:18" ht="12.75" customHeight="1">
      <c r="A39" s="23"/>
      <c r="B39" s="9"/>
      <c r="C39" s="9"/>
      <c r="D39" s="28"/>
      <c r="E39" s="28"/>
      <c r="F39" s="30"/>
      <c r="G39" s="31"/>
      <c r="H39" s="30"/>
      <c r="I39" s="28"/>
      <c r="J39" s="30"/>
      <c r="K39" s="30"/>
      <c r="L39" s="37"/>
      <c r="M39" s="30"/>
      <c r="N39" s="30"/>
      <c r="O39" s="30"/>
      <c r="P39" s="30"/>
      <c r="Q39" s="30"/>
      <c r="R39" s="29"/>
    </row>
    <row r="40" spans="1:18" ht="12.75" customHeight="1">
      <c r="A40" s="40" t="s">
        <v>45</v>
      </c>
      <c r="B40" s="41"/>
      <c r="C40" s="42"/>
      <c r="D40" s="28">
        <f>SUM(D41:D45)</f>
        <v>337</v>
      </c>
      <c r="E40" s="28">
        <f aca="true" t="shared" si="6" ref="E40:R40">SUM(E41:E45)</f>
        <v>289</v>
      </c>
      <c r="F40" s="28">
        <f t="shared" si="6"/>
        <v>31</v>
      </c>
      <c r="G40" s="28">
        <f t="shared" si="6"/>
        <v>199</v>
      </c>
      <c r="H40" s="28">
        <f t="shared" si="6"/>
        <v>59</v>
      </c>
      <c r="I40" s="28">
        <f t="shared" si="6"/>
        <v>0</v>
      </c>
      <c r="J40" s="28">
        <f t="shared" si="6"/>
        <v>36</v>
      </c>
      <c r="K40" s="28">
        <f t="shared" si="6"/>
        <v>0</v>
      </c>
      <c r="L40" s="28">
        <f t="shared" si="6"/>
        <v>0</v>
      </c>
      <c r="M40" s="28">
        <f t="shared" si="6"/>
        <v>9</v>
      </c>
      <c r="N40" s="28">
        <f t="shared" si="6"/>
        <v>18</v>
      </c>
      <c r="O40" s="28">
        <f t="shared" si="6"/>
        <v>9</v>
      </c>
      <c r="P40" s="28">
        <f t="shared" si="6"/>
        <v>12</v>
      </c>
      <c r="Q40" s="28">
        <f t="shared" si="6"/>
        <v>6</v>
      </c>
      <c r="R40" s="29">
        <f t="shared" si="6"/>
        <v>6</v>
      </c>
    </row>
    <row r="41" spans="1:18" ht="12.75" customHeight="1">
      <c r="A41" s="23"/>
      <c r="B41" s="9"/>
      <c r="C41" s="9" t="s">
        <v>46</v>
      </c>
      <c r="D41" s="28">
        <v>270</v>
      </c>
      <c r="E41" s="28">
        <f>184+43</f>
        <v>227</v>
      </c>
      <c r="F41" s="30">
        <v>23</v>
      </c>
      <c r="G41" s="31">
        <v>161</v>
      </c>
      <c r="H41" s="30">
        <v>43</v>
      </c>
      <c r="I41" s="28" t="s">
        <v>68</v>
      </c>
      <c r="J41" s="30">
        <v>33</v>
      </c>
      <c r="K41" s="30" t="s">
        <v>68</v>
      </c>
      <c r="L41" s="37" t="s">
        <v>68</v>
      </c>
      <c r="M41" s="30">
        <v>8</v>
      </c>
      <c r="N41" s="30">
        <v>16</v>
      </c>
      <c r="O41" s="30">
        <v>9</v>
      </c>
      <c r="P41" s="30">
        <v>10</v>
      </c>
      <c r="Q41" s="30">
        <v>6</v>
      </c>
      <c r="R41" s="29">
        <v>4</v>
      </c>
    </row>
    <row r="42" spans="1:18" ht="12.75" customHeight="1">
      <c r="A42" s="23"/>
      <c r="B42" s="9"/>
      <c r="C42" s="9" t="s">
        <v>47</v>
      </c>
      <c r="D42" s="28">
        <v>6</v>
      </c>
      <c r="E42" s="28">
        <v>6</v>
      </c>
      <c r="F42" s="30" t="s">
        <v>68</v>
      </c>
      <c r="G42" s="31">
        <v>3</v>
      </c>
      <c r="H42" s="30">
        <v>3</v>
      </c>
      <c r="I42" s="28" t="s">
        <v>68</v>
      </c>
      <c r="J42" s="30">
        <v>0</v>
      </c>
      <c r="K42" s="30" t="s">
        <v>68</v>
      </c>
      <c r="L42" s="37" t="s">
        <v>68</v>
      </c>
      <c r="M42" s="30" t="s">
        <v>68</v>
      </c>
      <c r="N42" s="30" t="s">
        <v>68</v>
      </c>
      <c r="O42" s="30" t="s">
        <v>68</v>
      </c>
      <c r="P42" s="30">
        <v>0</v>
      </c>
      <c r="Q42" s="30" t="s">
        <v>68</v>
      </c>
      <c r="R42" s="29" t="s">
        <v>68</v>
      </c>
    </row>
    <row r="43" spans="1:18" ht="12.75" customHeight="1">
      <c r="A43" s="23"/>
      <c r="B43" s="9"/>
      <c r="C43" s="9" t="s">
        <v>48</v>
      </c>
      <c r="D43" s="28">
        <v>20</v>
      </c>
      <c r="E43" s="28">
        <v>18</v>
      </c>
      <c r="F43" s="30">
        <v>3</v>
      </c>
      <c r="G43" s="31">
        <v>14</v>
      </c>
      <c r="H43" s="30">
        <v>1</v>
      </c>
      <c r="I43" s="28" t="s">
        <v>68</v>
      </c>
      <c r="J43" s="30">
        <v>1</v>
      </c>
      <c r="K43" s="30" t="s">
        <v>68</v>
      </c>
      <c r="L43" s="37" t="s">
        <v>68</v>
      </c>
      <c r="M43" s="30">
        <v>1</v>
      </c>
      <c r="N43" s="30" t="s">
        <v>68</v>
      </c>
      <c r="O43" s="30" t="s">
        <v>68</v>
      </c>
      <c r="P43" s="30">
        <v>1</v>
      </c>
      <c r="Q43" s="30" t="s">
        <v>68</v>
      </c>
      <c r="R43" s="29">
        <v>1</v>
      </c>
    </row>
    <row r="44" spans="1:18" ht="12.75" customHeight="1">
      <c r="A44" s="23"/>
      <c r="B44" s="9"/>
      <c r="C44" s="9" t="s">
        <v>49</v>
      </c>
      <c r="D44" s="28">
        <v>19</v>
      </c>
      <c r="E44" s="28">
        <v>18</v>
      </c>
      <c r="F44" s="30">
        <v>1</v>
      </c>
      <c r="G44" s="31">
        <v>8</v>
      </c>
      <c r="H44" s="30">
        <v>9</v>
      </c>
      <c r="I44" s="28" t="s">
        <v>68</v>
      </c>
      <c r="J44" s="30">
        <v>1</v>
      </c>
      <c r="K44" s="30" t="s">
        <v>68</v>
      </c>
      <c r="L44" s="37" t="s">
        <v>68</v>
      </c>
      <c r="M44" s="30" t="s">
        <v>68</v>
      </c>
      <c r="N44" s="30">
        <v>1</v>
      </c>
      <c r="O44" s="30" t="s">
        <v>68</v>
      </c>
      <c r="P44" s="30">
        <v>0</v>
      </c>
      <c r="Q44" s="30" t="s">
        <v>68</v>
      </c>
      <c r="R44" s="29" t="s">
        <v>68</v>
      </c>
    </row>
    <row r="45" spans="1:18" ht="12.75" customHeight="1">
      <c r="A45" s="23"/>
      <c r="B45" s="9"/>
      <c r="C45" s="9" t="s">
        <v>50</v>
      </c>
      <c r="D45" s="28">
        <v>22</v>
      </c>
      <c r="E45" s="28">
        <v>20</v>
      </c>
      <c r="F45" s="30">
        <v>4</v>
      </c>
      <c r="G45" s="31">
        <v>13</v>
      </c>
      <c r="H45" s="30">
        <v>3</v>
      </c>
      <c r="I45" s="28" t="s">
        <v>68</v>
      </c>
      <c r="J45" s="30">
        <v>1</v>
      </c>
      <c r="K45" s="30" t="s">
        <v>68</v>
      </c>
      <c r="L45" s="37" t="s">
        <v>68</v>
      </c>
      <c r="M45" s="30" t="s">
        <v>68</v>
      </c>
      <c r="N45" s="30">
        <v>1</v>
      </c>
      <c r="O45" s="30" t="s">
        <v>68</v>
      </c>
      <c r="P45" s="30">
        <v>1</v>
      </c>
      <c r="Q45" s="30" t="s">
        <v>68</v>
      </c>
      <c r="R45" s="29">
        <v>1</v>
      </c>
    </row>
    <row r="46" spans="1:18" ht="12.75" customHeight="1" thickBot="1">
      <c r="A46" s="26"/>
      <c r="B46" s="27"/>
      <c r="C46" s="27"/>
      <c r="D46" s="32">
        <f>IF(AND(A46="",B46="",C46=""),"",SUM(E46,J46,P46,))</f>
      </c>
      <c r="E46" s="32">
        <f>IF(AND(A46="",B46="",C46=""),"",SUM(F46:I46))</f>
      </c>
      <c r="F46" s="33"/>
      <c r="G46" s="34"/>
      <c r="H46" s="33"/>
      <c r="I46" s="32"/>
      <c r="J46" s="33">
        <f>IF(AND(A46="",B46="",C46=""),"",SUM(K46:O46))</f>
      </c>
      <c r="K46" s="33"/>
      <c r="L46" s="35"/>
      <c r="M46" s="33"/>
      <c r="N46" s="33"/>
      <c r="O46" s="33"/>
      <c r="P46" s="33">
        <f>IF(AND(A46="",B46="",C46=""),"",SUM(Q46:R46))</f>
      </c>
      <c r="Q46" s="33"/>
      <c r="R46" s="36"/>
    </row>
    <row r="47" spans="12:18" ht="13.5">
      <c r="L47" s="2"/>
      <c r="M47" s="2"/>
      <c r="N47" s="2"/>
      <c r="O47" s="2"/>
      <c r="P47" s="2"/>
      <c r="Q47" s="2"/>
      <c r="R47" s="2"/>
    </row>
    <row r="48" spans="12:18" ht="13.5">
      <c r="L48" s="2"/>
      <c r="M48" s="2"/>
      <c r="N48" s="2"/>
      <c r="O48" s="2"/>
      <c r="P48" s="2"/>
      <c r="Q48" s="2"/>
      <c r="R48" s="2"/>
    </row>
    <row r="49" spans="12:18" ht="13.5">
      <c r="L49" s="2"/>
      <c r="M49" s="2"/>
      <c r="N49" s="2"/>
      <c r="O49" s="2"/>
      <c r="P49" s="2"/>
      <c r="Q49" s="2"/>
      <c r="R49" s="2"/>
    </row>
    <row r="50" spans="12:18" ht="13.5">
      <c r="L50" s="2"/>
      <c r="M50" s="2"/>
      <c r="N50" s="2"/>
      <c r="O50" s="2"/>
      <c r="P50" s="2"/>
      <c r="Q50" s="2"/>
      <c r="R50" s="2"/>
    </row>
    <row r="51" spans="12:18" ht="13.5">
      <c r="L51" s="2"/>
      <c r="M51" s="2"/>
      <c r="N51" s="2"/>
      <c r="O51" s="2"/>
      <c r="P51" s="2"/>
      <c r="Q51" s="2"/>
      <c r="R51" s="2"/>
    </row>
    <row r="52" spans="12:18" ht="13.5">
      <c r="L52" s="2"/>
      <c r="M52" s="2"/>
      <c r="N52" s="2"/>
      <c r="O52" s="2"/>
      <c r="P52" s="2"/>
      <c r="Q52" s="2"/>
      <c r="R52" s="2"/>
    </row>
    <row r="53" spans="12:18" ht="13.5">
      <c r="L53" s="2"/>
      <c r="M53" s="2"/>
      <c r="N53" s="2"/>
      <c r="O53" s="2"/>
      <c r="P53" s="2"/>
      <c r="Q53" s="2"/>
      <c r="R53" s="2"/>
    </row>
    <row r="54" spans="12:18" ht="13.5">
      <c r="L54" s="2"/>
      <c r="M54" s="2"/>
      <c r="N54" s="2"/>
      <c r="O54" s="2"/>
      <c r="P54" s="2"/>
      <c r="Q54" s="2"/>
      <c r="R54" s="2"/>
    </row>
    <row r="55" spans="12:18" ht="13.5">
      <c r="L55" s="2"/>
      <c r="M55" s="2"/>
      <c r="N55" s="2"/>
      <c r="O55" s="2"/>
      <c r="P55" s="2"/>
      <c r="Q55" s="2"/>
      <c r="R55" s="2"/>
    </row>
    <row r="56" spans="12:18" ht="13.5">
      <c r="L56" s="2"/>
      <c r="M56" s="2"/>
      <c r="N56" s="2"/>
      <c r="O56" s="2"/>
      <c r="P56" s="2"/>
      <c r="Q56" s="2"/>
      <c r="R56" s="2"/>
    </row>
    <row r="57" spans="12:18" ht="13.5">
      <c r="L57" s="2"/>
      <c r="M57" s="2"/>
      <c r="N57" s="2"/>
      <c r="O57" s="2"/>
      <c r="P57" s="2"/>
      <c r="Q57" s="2"/>
      <c r="R57" s="2"/>
    </row>
    <row r="58" spans="12:18" ht="13.5">
      <c r="L58" s="2"/>
      <c r="M58" s="2"/>
      <c r="N58" s="2"/>
      <c r="O58" s="2"/>
      <c r="P58" s="2"/>
      <c r="Q58" s="2"/>
      <c r="R58" s="2"/>
    </row>
    <row r="59" spans="12:18" ht="13.5">
      <c r="L59" s="2"/>
      <c r="M59" s="2"/>
      <c r="N59" s="2"/>
      <c r="O59" s="2"/>
      <c r="P59" s="2"/>
      <c r="Q59" s="2"/>
      <c r="R59" s="2"/>
    </row>
    <row r="60" spans="12:18" ht="13.5">
      <c r="L60" s="2"/>
      <c r="M60" s="2"/>
      <c r="N60" s="2"/>
      <c r="O60" s="2"/>
      <c r="P60" s="2"/>
      <c r="Q60" s="2"/>
      <c r="R60" s="2"/>
    </row>
    <row r="61" spans="12:18" ht="13.5">
      <c r="L61" s="2"/>
      <c r="M61" s="2"/>
      <c r="N61" s="2"/>
      <c r="O61" s="2"/>
      <c r="P61" s="2"/>
      <c r="Q61" s="2"/>
      <c r="R61" s="2"/>
    </row>
    <row r="62" spans="12:18" ht="13.5">
      <c r="L62" s="2"/>
      <c r="M62" s="2"/>
      <c r="N62" s="2"/>
      <c r="O62" s="2"/>
      <c r="P62" s="2"/>
      <c r="Q62" s="2"/>
      <c r="R62" s="2"/>
    </row>
    <row r="63" spans="12:18" ht="13.5">
      <c r="L63" s="2"/>
      <c r="M63" s="2"/>
      <c r="N63" s="2"/>
      <c r="O63" s="2"/>
      <c r="P63" s="2"/>
      <c r="Q63" s="2"/>
      <c r="R63" s="2"/>
    </row>
    <row r="64" spans="12:18" ht="13.5">
      <c r="L64" s="2"/>
      <c r="M64" s="2"/>
      <c r="N64" s="2"/>
      <c r="O64" s="2"/>
      <c r="P64" s="2"/>
      <c r="Q64" s="2"/>
      <c r="R64" s="2"/>
    </row>
    <row r="65" spans="12:18" ht="13.5">
      <c r="L65" s="2"/>
      <c r="M65" s="2"/>
      <c r="N65" s="2"/>
      <c r="O65" s="2"/>
      <c r="P65" s="2"/>
      <c r="Q65" s="2"/>
      <c r="R65" s="2"/>
    </row>
    <row r="66" spans="12:18" ht="13.5">
      <c r="L66" s="2"/>
      <c r="M66" s="2"/>
      <c r="N66" s="2"/>
      <c r="O66" s="2"/>
      <c r="P66" s="2"/>
      <c r="Q66" s="2"/>
      <c r="R66" s="2"/>
    </row>
    <row r="67" spans="12:18" ht="13.5">
      <c r="L67" s="2"/>
      <c r="M67" s="2"/>
      <c r="N67" s="2"/>
      <c r="O67" s="2"/>
      <c r="P67" s="2"/>
      <c r="Q67" s="2"/>
      <c r="R67" s="2"/>
    </row>
    <row r="68" spans="12:18" ht="13.5">
      <c r="L68" s="2"/>
      <c r="M68" s="2"/>
      <c r="N68" s="2"/>
      <c r="O68" s="2"/>
      <c r="P68" s="2"/>
      <c r="Q68" s="2"/>
      <c r="R68" s="2"/>
    </row>
    <row r="69" spans="12:18" ht="13.5">
      <c r="L69" s="2"/>
      <c r="M69" s="2"/>
      <c r="N69" s="2"/>
      <c r="O69" s="2"/>
      <c r="P69" s="2"/>
      <c r="Q69" s="2"/>
      <c r="R69" s="2"/>
    </row>
    <row r="70" spans="12:18" ht="13.5">
      <c r="L70" s="2"/>
      <c r="M70" s="2"/>
      <c r="N70" s="2"/>
      <c r="O70" s="2"/>
      <c r="P70" s="2"/>
      <c r="Q70" s="2"/>
      <c r="R70" s="2"/>
    </row>
    <row r="71" spans="12:18" ht="13.5">
      <c r="L71" s="2"/>
      <c r="M71" s="2"/>
      <c r="N71" s="2"/>
      <c r="O71" s="2"/>
      <c r="P71" s="2"/>
      <c r="Q71" s="2"/>
      <c r="R71" s="2"/>
    </row>
    <row r="72" spans="12:18" ht="13.5">
      <c r="L72" s="2"/>
      <c r="M72" s="2"/>
      <c r="N72" s="2"/>
      <c r="O72" s="2"/>
      <c r="P72" s="2"/>
      <c r="Q72" s="2"/>
      <c r="R72" s="2"/>
    </row>
    <row r="73" spans="12:18" ht="13.5">
      <c r="L73" s="2"/>
      <c r="M73" s="2"/>
      <c r="N73" s="2"/>
      <c r="O73" s="2"/>
      <c r="P73" s="2"/>
      <c r="Q73" s="2"/>
      <c r="R73" s="2"/>
    </row>
    <row r="74" spans="12:18" ht="13.5">
      <c r="L74" s="2"/>
      <c r="M74" s="2"/>
      <c r="N74" s="2"/>
      <c r="O74" s="2"/>
      <c r="P74" s="2"/>
      <c r="Q74" s="2"/>
      <c r="R74" s="2"/>
    </row>
    <row r="75" spans="12:18" ht="13.5">
      <c r="L75" s="2"/>
      <c r="M75" s="2"/>
      <c r="N75" s="2"/>
      <c r="O75" s="2"/>
      <c r="P75" s="2"/>
      <c r="Q75" s="2"/>
      <c r="R75" s="2"/>
    </row>
    <row r="76" spans="12:18" ht="13.5">
      <c r="L76" s="2"/>
      <c r="M76" s="2"/>
      <c r="N76" s="2"/>
      <c r="O76" s="2"/>
      <c r="P76" s="2"/>
      <c r="Q76" s="2"/>
      <c r="R76" s="2"/>
    </row>
    <row r="77" spans="12:18" ht="13.5">
      <c r="L77" s="2"/>
      <c r="M77" s="2"/>
      <c r="N77" s="2"/>
      <c r="O77" s="2"/>
      <c r="P77" s="2"/>
      <c r="Q77" s="2"/>
      <c r="R77" s="2"/>
    </row>
    <row r="78" spans="12:18" ht="13.5">
      <c r="L78" s="2"/>
      <c r="M78" s="2"/>
      <c r="N78" s="2"/>
      <c r="O78" s="2"/>
      <c r="P78" s="2"/>
      <c r="Q78" s="2"/>
      <c r="R78" s="2"/>
    </row>
    <row r="79" spans="12:18" ht="13.5">
      <c r="L79" s="2"/>
      <c r="M79" s="2"/>
      <c r="N79" s="2"/>
      <c r="O79" s="2"/>
      <c r="P79" s="2"/>
      <c r="Q79" s="2"/>
      <c r="R79" s="2"/>
    </row>
    <row r="80" spans="12:18" ht="13.5">
      <c r="L80" s="2"/>
      <c r="M80" s="2"/>
      <c r="N80" s="2"/>
      <c r="O80" s="2"/>
      <c r="P80" s="2"/>
      <c r="Q80" s="2"/>
      <c r="R80" s="2"/>
    </row>
    <row r="81" spans="12:18" ht="13.5">
      <c r="L81" s="2"/>
      <c r="M81" s="2"/>
      <c r="N81" s="2"/>
      <c r="O81" s="2"/>
      <c r="P81" s="2"/>
      <c r="Q81" s="2"/>
      <c r="R81" s="2"/>
    </row>
    <row r="82" spans="12:18" ht="13.5">
      <c r="L82" s="2"/>
      <c r="M82" s="2"/>
      <c r="N82" s="2"/>
      <c r="O82" s="2"/>
      <c r="P82" s="2"/>
      <c r="Q82" s="2"/>
      <c r="R82" s="2"/>
    </row>
    <row r="83" spans="12:18" ht="13.5">
      <c r="L83" s="2"/>
      <c r="M83" s="2"/>
      <c r="N83" s="2"/>
      <c r="O83" s="2"/>
      <c r="P83" s="2"/>
      <c r="Q83" s="2"/>
      <c r="R83" s="2"/>
    </row>
    <row r="84" spans="12:18" ht="13.5">
      <c r="L84" s="2"/>
      <c r="M84" s="2"/>
      <c r="N84" s="2"/>
      <c r="O84" s="2"/>
      <c r="P84" s="2"/>
      <c r="Q84" s="2"/>
      <c r="R84" s="2"/>
    </row>
    <row r="85" spans="12:18" ht="13.5">
      <c r="L85" s="2"/>
      <c r="M85" s="2"/>
      <c r="N85" s="2"/>
      <c r="O85" s="2"/>
      <c r="P85" s="2"/>
      <c r="Q85" s="2"/>
      <c r="R85" s="2"/>
    </row>
    <row r="86" spans="12:18" ht="13.5">
      <c r="L86" s="2"/>
      <c r="M86" s="2"/>
      <c r="N86" s="2"/>
      <c r="O86" s="2"/>
      <c r="P86" s="2"/>
      <c r="Q86" s="2"/>
      <c r="R86" s="2"/>
    </row>
    <row r="87" spans="12:18" ht="13.5">
      <c r="L87" s="2"/>
      <c r="M87" s="2"/>
      <c r="N87" s="2"/>
      <c r="O87" s="2"/>
      <c r="P87" s="2"/>
      <c r="Q87" s="2"/>
      <c r="R87" s="2"/>
    </row>
    <row r="88" spans="12:18" ht="13.5">
      <c r="L88" s="2"/>
      <c r="M88" s="2"/>
      <c r="N88" s="2"/>
      <c r="O88" s="2"/>
      <c r="P88" s="2"/>
      <c r="Q88" s="2"/>
      <c r="R88" s="2"/>
    </row>
    <row r="89" spans="12:18" ht="13.5">
      <c r="L89" s="2"/>
      <c r="M89" s="2"/>
      <c r="N89" s="2"/>
      <c r="O89" s="2"/>
      <c r="P89" s="2"/>
      <c r="Q89" s="2"/>
      <c r="R89" s="2"/>
    </row>
    <row r="90" spans="12:18" ht="13.5">
      <c r="L90" s="2"/>
      <c r="M90" s="2"/>
      <c r="N90" s="2"/>
      <c r="O90" s="2"/>
      <c r="P90" s="2"/>
      <c r="Q90" s="2"/>
      <c r="R90" s="2"/>
    </row>
    <row r="91" spans="12:18" ht="13.5">
      <c r="L91" s="2"/>
      <c r="M91" s="2"/>
      <c r="N91" s="2"/>
      <c r="O91" s="2"/>
      <c r="P91" s="2"/>
      <c r="Q91" s="2"/>
      <c r="R91" s="2"/>
    </row>
    <row r="92" spans="12:18" ht="13.5">
      <c r="L92" s="2"/>
      <c r="M92" s="2"/>
      <c r="N92" s="2"/>
      <c r="O92" s="2"/>
      <c r="P92" s="2"/>
      <c r="Q92" s="2"/>
      <c r="R92" s="2"/>
    </row>
    <row r="93" spans="12:18" ht="13.5">
      <c r="L93" s="2"/>
      <c r="M93" s="2"/>
      <c r="N93" s="2"/>
      <c r="O93" s="2"/>
      <c r="P93" s="2"/>
      <c r="Q93" s="2"/>
      <c r="R93" s="2"/>
    </row>
    <row r="94" spans="12:18" ht="13.5">
      <c r="L94" s="2"/>
      <c r="M94" s="2"/>
      <c r="N94" s="2"/>
      <c r="O94" s="2"/>
      <c r="P94" s="2"/>
      <c r="Q94" s="2"/>
      <c r="R94" s="2"/>
    </row>
    <row r="95" spans="12:18" ht="13.5">
      <c r="L95" s="2"/>
      <c r="M95" s="2"/>
      <c r="N95" s="2"/>
      <c r="O95" s="2"/>
      <c r="P95" s="2"/>
      <c r="Q95" s="2"/>
      <c r="R95" s="2"/>
    </row>
    <row r="96" spans="12:18" ht="13.5">
      <c r="L96" s="2"/>
      <c r="M96" s="2"/>
      <c r="N96" s="2"/>
      <c r="O96" s="2"/>
      <c r="P96" s="2"/>
      <c r="Q96" s="2"/>
      <c r="R96" s="2"/>
    </row>
    <row r="97" spans="12:18" ht="13.5">
      <c r="L97" s="2"/>
      <c r="M97" s="2"/>
      <c r="N97" s="2"/>
      <c r="O97" s="2"/>
      <c r="P97" s="2"/>
      <c r="Q97" s="2"/>
      <c r="R97" s="2"/>
    </row>
    <row r="98" spans="12:18" ht="13.5">
      <c r="L98" s="2"/>
      <c r="M98" s="2"/>
      <c r="N98" s="2"/>
      <c r="O98" s="2"/>
      <c r="P98" s="2"/>
      <c r="Q98" s="2"/>
      <c r="R98" s="2"/>
    </row>
    <row r="99" spans="12:18" ht="13.5">
      <c r="L99" s="2"/>
      <c r="M99" s="2"/>
      <c r="N99" s="2"/>
      <c r="O99" s="2"/>
      <c r="P99" s="2"/>
      <c r="Q99" s="2"/>
      <c r="R99" s="2"/>
    </row>
    <row r="100" spans="12:18" ht="13.5">
      <c r="L100" s="2"/>
      <c r="M100" s="2"/>
      <c r="N100" s="2"/>
      <c r="O100" s="2"/>
      <c r="P100" s="2"/>
      <c r="Q100" s="2"/>
      <c r="R100" s="2"/>
    </row>
    <row r="101" spans="12:18" ht="13.5">
      <c r="L101" s="2"/>
      <c r="M101" s="2"/>
      <c r="N101" s="2"/>
      <c r="O101" s="2"/>
      <c r="P101" s="2"/>
      <c r="Q101" s="2"/>
      <c r="R101" s="2"/>
    </row>
    <row r="102" spans="12:18" ht="13.5">
      <c r="L102" s="2"/>
      <c r="M102" s="2"/>
      <c r="N102" s="2"/>
      <c r="O102" s="2"/>
      <c r="P102" s="2"/>
      <c r="Q102" s="2"/>
      <c r="R102" s="2"/>
    </row>
    <row r="103" spans="12:18" ht="13.5">
      <c r="L103" s="2"/>
      <c r="M103" s="2"/>
      <c r="N103" s="2"/>
      <c r="O103" s="2"/>
      <c r="P103" s="2"/>
      <c r="Q103" s="2"/>
      <c r="R103" s="2"/>
    </row>
    <row r="104" spans="12:18" ht="13.5">
      <c r="L104" s="2"/>
      <c r="M104" s="2"/>
      <c r="N104" s="2"/>
      <c r="O104" s="2"/>
      <c r="P104" s="2"/>
      <c r="Q104" s="2"/>
      <c r="R104" s="2"/>
    </row>
    <row r="105" spans="12:18" ht="13.5">
      <c r="L105" s="2"/>
      <c r="M105" s="2"/>
      <c r="N105" s="2"/>
      <c r="O105" s="2"/>
      <c r="P105" s="2"/>
      <c r="Q105" s="2"/>
      <c r="R105" s="2"/>
    </row>
    <row r="106" spans="12:18" ht="13.5">
      <c r="L106" s="2"/>
      <c r="M106" s="2"/>
      <c r="N106" s="2"/>
      <c r="O106" s="2"/>
      <c r="P106" s="2"/>
      <c r="Q106" s="2"/>
      <c r="R106" s="2"/>
    </row>
    <row r="107" spans="12:18" ht="13.5">
      <c r="L107" s="2"/>
      <c r="M107" s="2"/>
      <c r="N107" s="2"/>
      <c r="O107" s="2"/>
      <c r="P107" s="2"/>
      <c r="Q107" s="2"/>
      <c r="R107" s="2"/>
    </row>
    <row r="108" spans="12:18" ht="13.5">
      <c r="L108" s="2"/>
      <c r="M108" s="2"/>
      <c r="N108" s="2"/>
      <c r="O108" s="2"/>
      <c r="P108" s="2"/>
      <c r="Q108" s="2"/>
      <c r="R108" s="2"/>
    </row>
    <row r="109" spans="12:18" ht="13.5">
      <c r="L109" s="2"/>
      <c r="M109" s="2"/>
      <c r="N109" s="2"/>
      <c r="O109" s="2"/>
      <c r="P109" s="2"/>
      <c r="Q109" s="2"/>
      <c r="R109" s="2"/>
    </row>
    <row r="110" spans="12:18" ht="13.5">
      <c r="L110" s="2"/>
      <c r="M110" s="2"/>
      <c r="N110" s="2"/>
      <c r="O110" s="2"/>
      <c r="P110" s="2"/>
      <c r="Q110" s="2"/>
      <c r="R110" s="2"/>
    </row>
    <row r="111" spans="12:18" ht="13.5">
      <c r="L111" s="2"/>
      <c r="M111" s="2"/>
      <c r="N111" s="2"/>
      <c r="O111" s="2"/>
      <c r="P111" s="2"/>
      <c r="Q111" s="2"/>
      <c r="R111" s="2"/>
    </row>
    <row r="112" spans="12:18" ht="13.5">
      <c r="L112" s="2"/>
      <c r="M112" s="2"/>
      <c r="N112" s="2"/>
      <c r="O112" s="2"/>
      <c r="P112" s="2"/>
      <c r="Q112" s="2"/>
      <c r="R112" s="2"/>
    </row>
    <row r="113" spans="12:18" ht="13.5">
      <c r="L113" s="2"/>
      <c r="M113" s="2"/>
      <c r="N113" s="2"/>
      <c r="O113" s="2"/>
      <c r="P113" s="2"/>
      <c r="Q113" s="2"/>
      <c r="R113" s="2"/>
    </row>
    <row r="114" spans="12:18" ht="13.5">
      <c r="L114" s="2"/>
      <c r="M114" s="2"/>
      <c r="N114" s="2"/>
      <c r="O114" s="2"/>
      <c r="P114" s="2"/>
      <c r="Q114" s="2"/>
      <c r="R114" s="2"/>
    </row>
    <row r="115" spans="12:18" ht="13.5">
      <c r="L115" s="2"/>
      <c r="M115" s="2"/>
      <c r="N115" s="2"/>
      <c r="O115" s="2"/>
      <c r="P115" s="2"/>
      <c r="Q115" s="2"/>
      <c r="R115" s="2"/>
    </row>
    <row r="116" spans="12:18" ht="13.5">
      <c r="L116" s="2"/>
      <c r="M116" s="2"/>
      <c r="N116" s="2"/>
      <c r="O116" s="2"/>
      <c r="P116" s="2"/>
      <c r="Q116" s="2"/>
      <c r="R116" s="2"/>
    </row>
    <row r="117" spans="12:18" ht="13.5">
      <c r="L117" s="2"/>
      <c r="M117" s="2"/>
      <c r="N117" s="2"/>
      <c r="O117" s="2"/>
      <c r="P117" s="2"/>
      <c r="Q117" s="2"/>
      <c r="R117" s="2"/>
    </row>
    <row r="118" spans="12:18" ht="13.5">
      <c r="L118" s="2"/>
      <c r="M118" s="2"/>
      <c r="N118" s="2"/>
      <c r="O118" s="2"/>
      <c r="P118" s="2"/>
      <c r="Q118" s="2"/>
      <c r="R118" s="2"/>
    </row>
    <row r="119" spans="12:18" ht="13.5">
      <c r="L119" s="2"/>
      <c r="M119" s="2"/>
      <c r="N119" s="2"/>
      <c r="O119" s="2"/>
      <c r="P119" s="2"/>
      <c r="Q119" s="2"/>
      <c r="R119" s="2"/>
    </row>
    <row r="120" spans="12:18" ht="13.5">
      <c r="L120" s="2"/>
      <c r="M120" s="2"/>
      <c r="N120" s="2"/>
      <c r="O120" s="2"/>
      <c r="P120" s="2"/>
      <c r="Q120" s="2"/>
      <c r="R120" s="2"/>
    </row>
    <row r="121" spans="12:18" ht="13.5">
      <c r="L121" s="2"/>
      <c r="M121" s="2"/>
      <c r="N121" s="2"/>
      <c r="O121" s="2"/>
      <c r="P121" s="2"/>
      <c r="Q121" s="2"/>
      <c r="R121" s="2"/>
    </row>
    <row r="122" spans="12:18" ht="13.5">
      <c r="L122" s="2"/>
      <c r="M122" s="2"/>
      <c r="N122" s="2"/>
      <c r="O122" s="2"/>
      <c r="P122" s="2"/>
      <c r="Q122" s="2"/>
      <c r="R122" s="2"/>
    </row>
    <row r="123" spans="12:18" ht="13.5">
      <c r="L123" s="2"/>
      <c r="M123" s="2"/>
      <c r="N123" s="2"/>
      <c r="O123" s="2"/>
      <c r="P123" s="2"/>
      <c r="Q123" s="2"/>
      <c r="R123" s="2"/>
    </row>
    <row r="124" spans="12:18" ht="13.5">
      <c r="L124" s="2"/>
      <c r="M124" s="2"/>
      <c r="N124" s="2"/>
      <c r="O124" s="2"/>
      <c r="P124" s="2"/>
      <c r="Q124" s="2"/>
      <c r="R124" s="2"/>
    </row>
    <row r="125" spans="12:18" ht="13.5">
      <c r="L125" s="2"/>
      <c r="M125" s="2"/>
      <c r="N125" s="2"/>
      <c r="O125" s="2"/>
      <c r="P125" s="2"/>
      <c r="Q125" s="2"/>
      <c r="R125" s="2"/>
    </row>
    <row r="126" spans="12:18" ht="13.5">
      <c r="L126" s="2"/>
      <c r="M126" s="2"/>
      <c r="N126" s="2"/>
      <c r="O126" s="2"/>
      <c r="P126" s="2"/>
      <c r="Q126" s="2"/>
      <c r="R126" s="2"/>
    </row>
    <row r="127" spans="12:18" ht="13.5">
      <c r="L127" s="2"/>
      <c r="M127" s="2"/>
      <c r="N127" s="2"/>
      <c r="O127" s="2"/>
      <c r="P127" s="2"/>
      <c r="Q127" s="2"/>
      <c r="R127" s="2"/>
    </row>
    <row r="128" spans="12:18" ht="13.5">
      <c r="L128" s="2"/>
      <c r="M128" s="2"/>
      <c r="N128" s="2"/>
      <c r="O128" s="2"/>
      <c r="P128" s="2"/>
      <c r="Q128" s="2"/>
      <c r="R128" s="2"/>
    </row>
    <row r="129" spans="12:18" ht="13.5">
      <c r="L129" s="2"/>
      <c r="M129" s="2"/>
      <c r="N129" s="2"/>
      <c r="O129" s="2"/>
      <c r="P129" s="2"/>
      <c r="Q129" s="2"/>
      <c r="R129" s="2"/>
    </row>
    <row r="130" spans="12:18" ht="13.5">
      <c r="L130" s="2"/>
      <c r="M130" s="2"/>
      <c r="N130" s="2"/>
      <c r="O130" s="2"/>
      <c r="P130" s="2"/>
      <c r="Q130" s="2"/>
      <c r="R130" s="2"/>
    </row>
    <row r="131" spans="12:18" ht="13.5">
      <c r="L131" s="2"/>
      <c r="M131" s="2"/>
      <c r="N131" s="2"/>
      <c r="O131" s="2"/>
      <c r="P131" s="2"/>
      <c r="Q131" s="2"/>
      <c r="R131" s="2"/>
    </row>
    <row r="132" spans="12:18" ht="13.5">
      <c r="L132" s="2"/>
      <c r="M132" s="2"/>
      <c r="N132" s="2"/>
      <c r="O132" s="2"/>
      <c r="P132" s="2"/>
      <c r="Q132" s="2"/>
      <c r="R132" s="2"/>
    </row>
    <row r="133" spans="12:18" ht="13.5">
      <c r="L133" s="2"/>
      <c r="M133" s="2"/>
      <c r="N133" s="2"/>
      <c r="O133" s="2"/>
      <c r="P133" s="2"/>
      <c r="Q133" s="2"/>
      <c r="R133" s="2"/>
    </row>
    <row r="134" spans="12:18" ht="13.5">
      <c r="L134" s="2"/>
      <c r="M134" s="2"/>
      <c r="N134" s="2"/>
      <c r="O134" s="2"/>
      <c r="P134" s="2"/>
      <c r="Q134" s="2"/>
      <c r="R134" s="2"/>
    </row>
    <row r="135" spans="12:18" ht="13.5">
      <c r="L135" s="2"/>
      <c r="M135" s="2"/>
      <c r="N135" s="2"/>
      <c r="O135" s="2"/>
      <c r="P135" s="2"/>
      <c r="Q135" s="2"/>
      <c r="R135" s="2"/>
    </row>
    <row r="136" spans="12:18" ht="13.5">
      <c r="L136" s="2"/>
      <c r="M136" s="2"/>
      <c r="N136" s="2"/>
      <c r="O136" s="2"/>
      <c r="P136" s="2"/>
      <c r="Q136" s="2"/>
      <c r="R136" s="2"/>
    </row>
    <row r="137" spans="12:18" ht="13.5">
      <c r="L137" s="2"/>
      <c r="M137" s="2"/>
      <c r="N137" s="2"/>
      <c r="O137" s="2"/>
      <c r="P137" s="2"/>
      <c r="Q137" s="2"/>
      <c r="R137" s="2"/>
    </row>
    <row r="138" spans="12:18" ht="13.5">
      <c r="L138" s="2"/>
      <c r="M138" s="2"/>
      <c r="N138" s="2"/>
      <c r="O138" s="2"/>
      <c r="P138" s="2"/>
      <c r="Q138" s="2"/>
      <c r="R138" s="2"/>
    </row>
    <row r="139" spans="12:18" ht="13.5">
      <c r="L139" s="2"/>
      <c r="M139" s="2"/>
      <c r="N139" s="2"/>
      <c r="O139" s="2"/>
      <c r="P139" s="2"/>
      <c r="Q139" s="2"/>
      <c r="R139" s="2"/>
    </row>
    <row r="140" spans="12:18" ht="13.5">
      <c r="L140" s="2"/>
      <c r="M140" s="2"/>
      <c r="N140" s="2"/>
      <c r="O140" s="2"/>
      <c r="P140" s="2"/>
      <c r="Q140" s="2"/>
      <c r="R140" s="2"/>
    </row>
    <row r="141" spans="12:18" ht="13.5">
      <c r="L141" s="2"/>
      <c r="M141" s="2"/>
      <c r="N141" s="2"/>
      <c r="O141" s="2"/>
      <c r="P141" s="2"/>
      <c r="Q141" s="2"/>
      <c r="R141" s="2"/>
    </row>
    <row r="142" spans="12:18" ht="13.5">
      <c r="L142" s="2"/>
      <c r="M142" s="2"/>
      <c r="N142" s="2"/>
      <c r="O142" s="2"/>
      <c r="P142" s="2"/>
      <c r="Q142" s="2"/>
      <c r="R142" s="2"/>
    </row>
    <row r="143" spans="12:18" ht="13.5">
      <c r="L143" s="2"/>
      <c r="M143" s="2"/>
      <c r="N143" s="2"/>
      <c r="O143" s="2"/>
      <c r="P143" s="2"/>
      <c r="Q143" s="2"/>
      <c r="R143" s="2"/>
    </row>
    <row r="144" spans="12:18" ht="13.5">
      <c r="L144" s="2"/>
      <c r="M144" s="2"/>
      <c r="N144" s="2"/>
      <c r="O144" s="2"/>
      <c r="P144" s="2"/>
      <c r="Q144" s="2"/>
      <c r="R144" s="2"/>
    </row>
    <row r="145" spans="12:18" ht="13.5">
      <c r="L145" s="2"/>
      <c r="M145" s="2"/>
      <c r="N145" s="2"/>
      <c r="O145" s="2"/>
      <c r="P145" s="2"/>
      <c r="Q145" s="2"/>
      <c r="R145" s="2"/>
    </row>
    <row r="146" spans="12:18" ht="13.5">
      <c r="L146" s="2"/>
      <c r="M146" s="2"/>
      <c r="N146" s="2"/>
      <c r="O146" s="2"/>
      <c r="P146" s="2"/>
      <c r="Q146" s="2"/>
      <c r="R146" s="2"/>
    </row>
    <row r="147" spans="12:18" ht="13.5">
      <c r="L147" s="2"/>
      <c r="M147" s="2"/>
      <c r="N147" s="2"/>
      <c r="O147" s="2"/>
      <c r="P147" s="2"/>
      <c r="Q147" s="2"/>
      <c r="R147" s="2"/>
    </row>
    <row r="148" spans="12:18" ht="13.5">
      <c r="L148" s="2"/>
      <c r="M148" s="2"/>
      <c r="N148" s="2"/>
      <c r="O148" s="2"/>
      <c r="P148" s="2"/>
      <c r="Q148" s="2"/>
      <c r="R148" s="2"/>
    </row>
    <row r="149" spans="12:18" ht="13.5">
      <c r="L149" s="2"/>
      <c r="M149" s="2"/>
      <c r="N149" s="2"/>
      <c r="O149" s="2"/>
      <c r="P149" s="2"/>
      <c r="Q149" s="2"/>
      <c r="R149" s="2"/>
    </row>
    <row r="150" spans="12:18" ht="13.5">
      <c r="L150" s="2"/>
      <c r="M150" s="2"/>
      <c r="N150" s="2"/>
      <c r="O150" s="2"/>
      <c r="P150" s="2"/>
      <c r="Q150" s="2"/>
      <c r="R150" s="2"/>
    </row>
    <row r="151" spans="12:18" ht="13.5">
      <c r="L151" s="2"/>
      <c r="M151" s="2"/>
      <c r="N151" s="2"/>
      <c r="O151" s="2"/>
      <c r="P151" s="2"/>
      <c r="Q151" s="2"/>
      <c r="R151" s="2"/>
    </row>
    <row r="152" spans="12:18" ht="13.5">
      <c r="L152" s="2"/>
      <c r="M152" s="2"/>
      <c r="N152" s="2"/>
      <c r="O152" s="2"/>
      <c r="P152" s="2"/>
      <c r="Q152" s="2"/>
      <c r="R152" s="2"/>
    </row>
    <row r="153" spans="12:18" ht="13.5">
      <c r="L153" s="2"/>
      <c r="M153" s="2"/>
      <c r="N153" s="2"/>
      <c r="O153" s="2"/>
      <c r="P153" s="2"/>
      <c r="Q153" s="2"/>
      <c r="R153" s="2"/>
    </row>
    <row r="154" spans="12:18" ht="13.5">
      <c r="L154" s="2"/>
      <c r="M154" s="2"/>
      <c r="N154" s="2"/>
      <c r="O154" s="2"/>
      <c r="P154" s="2"/>
      <c r="Q154" s="2"/>
      <c r="R154" s="2"/>
    </row>
    <row r="155" spans="12:18" ht="13.5">
      <c r="L155" s="2"/>
      <c r="M155" s="2"/>
      <c r="N155" s="2"/>
      <c r="O155" s="2"/>
      <c r="P155" s="2"/>
      <c r="Q155" s="2"/>
      <c r="R155" s="2"/>
    </row>
    <row r="156" spans="12:18" ht="13.5">
      <c r="L156" s="2"/>
      <c r="M156" s="2"/>
      <c r="N156" s="2"/>
      <c r="O156" s="2"/>
      <c r="P156" s="2"/>
      <c r="Q156" s="2"/>
      <c r="R156" s="2"/>
    </row>
    <row r="157" spans="12:18" ht="13.5">
      <c r="L157" s="2"/>
      <c r="M157" s="2"/>
      <c r="N157" s="2"/>
      <c r="O157" s="2"/>
      <c r="P157" s="2"/>
      <c r="Q157" s="2"/>
      <c r="R157" s="2"/>
    </row>
    <row r="158" spans="12:18" ht="13.5">
      <c r="L158" s="2"/>
      <c r="M158" s="2"/>
      <c r="N158" s="2"/>
      <c r="O158" s="2"/>
      <c r="P158" s="2"/>
      <c r="Q158" s="2"/>
      <c r="R158" s="2"/>
    </row>
    <row r="159" spans="12:18" ht="13.5">
      <c r="L159" s="2"/>
      <c r="M159" s="2"/>
      <c r="N159" s="2"/>
      <c r="O159" s="2"/>
      <c r="P159" s="2"/>
      <c r="Q159" s="2"/>
      <c r="R159" s="2"/>
    </row>
    <row r="160" spans="12:18" ht="13.5">
      <c r="L160" s="2"/>
      <c r="M160" s="2"/>
      <c r="N160" s="2"/>
      <c r="O160" s="2"/>
      <c r="P160" s="2"/>
      <c r="Q160" s="2"/>
      <c r="R160" s="2"/>
    </row>
    <row r="161" spans="12:18" ht="13.5">
      <c r="L161" s="2"/>
      <c r="M161" s="2"/>
      <c r="N161" s="2"/>
      <c r="O161" s="2"/>
      <c r="P161" s="2"/>
      <c r="Q161" s="2"/>
      <c r="R161" s="2"/>
    </row>
    <row r="162" spans="12:18" ht="13.5">
      <c r="L162" s="2"/>
      <c r="M162" s="2"/>
      <c r="N162" s="2"/>
      <c r="O162" s="2"/>
      <c r="P162" s="2"/>
      <c r="Q162" s="2"/>
      <c r="R162" s="2"/>
    </row>
    <row r="163" spans="12:18" ht="13.5">
      <c r="L163" s="2"/>
      <c r="M163" s="2"/>
      <c r="N163" s="2"/>
      <c r="O163" s="2"/>
      <c r="P163" s="2"/>
      <c r="Q163" s="2"/>
      <c r="R163" s="2"/>
    </row>
    <row r="164" spans="12:18" ht="13.5">
      <c r="L164" s="2"/>
      <c r="M164" s="2"/>
      <c r="N164" s="2"/>
      <c r="O164" s="2"/>
      <c r="P164" s="2"/>
      <c r="Q164" s="2"/>
      <c r="R164" s="2"/>
    </row>
    <row r="165" spans="12:18" ht="13.5">
      <c r="L165" s="2"/>
      <c r="M165" s="2"/>
      <c r="N165" s="2"/>
      <c r="O165" s="2"/>
      <c r="P165" s="2"/>
      <c r="Q165" s="2"/>
      <c r="R165" s="2"/>
    </row>
    <row r="166" spans="12:18" ht="13.5">
      <c r="L166" s="2"/>
      <c r="M166" s="2"/>
      <c r="N166" s="2"/>
      <c r="O166" s="2"/>
      <c r="P166" s="2"/>
      <c r="Q166" s="2"/>
      <c r="R166" s="2"/>
    </row>
    <row r="167" spans="12:18" ht="13.5">
      <c r="L167" s="2"/>
      <c r="M167" s="2"/>
      <c r="N167" s="2"/>
      <c r="O167" s="2"/>
      <c r="P167" s="2"/>
      <c r="Q167" s="2"/>
      <c r="R167" s="2"/>
    </row>
    <row r="168" spans="12:18" ht="13.5">
      <c r="L168" s="2"/>
      <c r="M168" s="2"/>
      <c r="N168" s="2"/>
      <c r="O168" s="2"/>
      <c r="P168" s="2"/>
      <c r="Q168" s="2"/>
      <c r="R168" s="2"/>
    </row>
    <row r="169" spans="12:18" ht="13.5">
      <c r="L169" s="2"/>
      <c r="M169" s="2"/>
      <c r="N169" s="2"/>
      <c r="O169" s="2"/>
      <c r="P169" s="2"/>
      <c r="Q169" s="2"/>
      <c r="R169" s="2"/>
    </row>
    <row r="170" spans="12:18" ht="13.5">
      <c r="L170" s="2"/>
      <c r="M170" s="2"/>
      <c r="N170" s="2"/>
      <c r="O170" s="2"/>
      <c r="P170" s="2"/>
      <c r="Q170" s="2"/>
      <c r="R170" s="2"/>
    </row>
    <row r="171" spans="12:18" ht="13.5">
      <c r="L171" s="2"/>
      <c r="M171" s="2"/>
      <c r="N171" s="2"/>
      <c r="O171" s="2"/>
      <c r="P171" s="2"/>
      <c r="Q171" s="2"/>
      <c r="R171" s="2"/>
    </row>
    <row r="172" spans="12:18" ht="13.5">
      <c r="L172" s="2"/>
      <c r="M172" s="2"/>
      <c r="N172" s="2"/>
      <c r="O172" s="2"/>
      <c r="P172" s="2"/>
      <c r="Q172" s="2"/>
      <c r="R172" s="2"/>
    </row>
    <row r="173" spans="12:18" ht="13.5">
      <c r="L173" s="2"/>
      <c r="M173" s="2"/>
      <c r="N173" s="2"/>
      <c r="O173" s="2"/>
      <c r="P173" s="2"/>
      <c r="Q173" s="2"/>
      <c r="R173" s="2"/>
    </row>
    <row r="174" spans="12:18" ht="13.5">
      <c r="L174" s="2"/>
      <c r="M174" s="2"/>
      <c r="N174" s="2"/>
      <c r="O174" s="2"/>
      <c r="P174" s="2"/>
      <c r="Q174" s="2"/>
      <c r="R174" s="2"/>
    </row>
    <row r="175" spans="12:18" ht="13.5">
      <c r="L175" s="2"/>
      <c r="M175" s="2"/>
      <c r="N175" s="2"/>
      <c r="O175" s="2"/>
      <c r="P175" s="2"/>
      <c r="Q175" s="2"/>
      <c r="R175" s="2"/>
    </row>
    <row r="176" spans="12:18" ht="13.5">
      <c r="L176" s="2"/>
      <c r="M176" s="2"/>
      <c r="N176" s="2"/>
      <c r="O176" s="2"/>
      <c r="P176" s="2"/>
      <c r="Q176" s="2"/>
      <c r="R176" s="2"/>
    </row>
    <row r="177" spans="12:18" ht="13.5">
      <c r="L177" s="2"/>
      <c r="M177" s="2"/>
      <c r="N177" s="2"/>
      <c r="O177" s="2"/>
      <c r="P177" s="2"/>
      <c r="Q177" s="2"/>
      <c r="R177" s="2"/>
    </row>
    <row r="178" spans="12:18" ht="13.5">
      <c r="L178" s="2"/>
      <c r="M178" s="2"/>
      <c r="N178" s="2"/>
      <c r="O178" s="2"/>
      <c r="P178" s="2"/>
      <c r="Q178" s="2"/>
      <c r="R178" s="2"/>
    </row>
    <row r="179" spans="12:18" ht="13.5">
      <c r="L179" s="2"/>
      <c r="M179" s="2"/>
      <c r="N179" s="2"/>
      <c r="O179" s="2"/>
      <c r="P179" s="2"/>
      <c r="Q179" s="2"/>
      <c r="R179" s="2"/>
    </row>
    <row r="180" spans="12:18" ht="13.5">
      <c r="L180" s="2"/>
      <c r="M180" s="2"/>
      <c r="N180" s="2"/>
      <c r="O180" s="2"/>
      <c r="P180" s="2"/>
      <c r="Q180" s="2"/>
      <c r="R180" s="2"/>
    </row>
    <row r="181" spans="12:18" ht="13.5">
      <c r="L181" s="2"/>
      <c r="M181" s="2"/>
      <c r="N181" s="2"/>
      <c r="O181" s="2"/>
      <c r="P181" s="2"/>
      <c r="Q181" s="2"/>
      <c r="R181" s="2"/>
    </row>
    <row r="182" spans="12:18" ht="13.5">
      <c r="L182" s="2"/>
      <c r="M182" s="2"/>
      <c r="N182" s="2"/>
      <c r="O182" s="2"/>
      <c r="P182" s="2"/>
      <c r="Q182" s="2"/>
      <c r="R182" s="2"/>
    </row>
    <row r="183" spans="12:18" ht="13.5">
      <c r="L183" s="2"/>
      <c r="M183" s="2"/>
      <c r="N183" s="2"/>
      <c r="O183" s="2"/>
      <c r="P183" s="2"/>
      <c r="Q183" s="2"/>
      <c r="R183" s="2"/>
    </row>
    <row r="184" spans="12:18" ht="13.5">
      <c r="L184" s="2"/>
      <c r="M184" s="2"/>
      <c r="N184" s="2"/>
      <c r="O184" s="2"/>
      <c r="P184" s="2"/>
      <c r="Q184" s="2"/>
      <c r="R184" s="2"/>
    </row>
    <row r="185" spans="12:18" ht="13.5">
      <c r="L185" s="2"/>
      <c r="M185" s="2"/>
      <c r="N185" s="2"/>
      <c r="O185" s="2"/>
      <c r="P185" s="2"/>
      <c r="Q185" s="2"/>
      <c r="R185" s="2"/>
    </row>
    <row r="186" spans="12:18" ht="13.5">
      <c r="L186" s="2"/>
      <c r="M186" s="2"/>
      <c r="N186" s="2"/>
      <c r="O186" s="2"/>
      <c r="P186" s="2"/>
      <c r="Q186" s="2"/>
      <c r="R186" s="2"/>
    </row>
    <row r="187" spans="12:18" ht="13.5">
      <c r="L187" s="2"/>
      <c r="M187" s="2"/>
      <c r="N187" s="2"/>
      <c r="O187" s="2"/>
      <c r="P187" s="2"/>
      <c r="Q187" s="2"/>
      <c r="R187" s="2"/>
    </row>
    <row r="188" spans="12:18" ht="13.5">
      <c r="L188" s="2"/>
      <c r="M188" s="2"/>
      <c r="N188" s="2"/>
      <c r="O188" s="2"/>
      <c r="P188" s="2"/>
      <c r="Q188" s="2"/>
      <c r="R188" s="2"/>
    </row>
    <row r="189" spans="12:18" ht="13.5">
      <c r="L189" s="2"/>
      <c r="M189" s="2"/>
      <c r="N189" s="2"/>
      <c r="O189" s="2"/>
      <c r="P189" s="2"/>
      <c r="Q189" s="2"/>
      <c r="R189" s="2"/>
    </row>
    <row r="190" spans="12:18" ht="13.5">
      <c r="L190" s="2"/>
      <c r="M190" s="2"/>
      <c r="N190" s="2"/>
      <c r="O190" s="2"/>
      <c r="P190" s="2"/>
      <c r="Q190" s="2"/>
      <c r="R190" s="2"/>
    </row>
    <row r="191" spans="12:18" ht="13.5">
      <c r="L191" s="2"/>
      <c r="M191" s="2"/>
      <c r="N191" s="2"/>
      <c r="O191" s="2"/>
      <c r="P191" s="2"/>
      <c r="Q191" s="2"/>
      <c r="R191" s="2"/>
    </row>
    <row r="192" spans="12:18" ht="13.5">
      <c r="L192" s="2"/>
      <c r="M192" s="2"/>
      <c r="N192" s="2"/>
      <c r="O192" s="2"/>
      <c r="P192" s="2"/>
      <c r="Q192" s="2"/>
      <c r="R192" s="2"/>
    </row>
    <row r="193" spans="12:18" ht="13.5">
      <c r="L193" s="2"/>
      <c r="M193" s="2"/>
      <c r="N193" s="2"/>
      <c r="O193" s="2"/>
      <c r="P193" s="2"/>
      <c r="Q193" s="2"/>
      <c r="R193" s="2"/>
    </row>
    <row r="194" spans="12:18" ht="13.5">
      <c r="L194" s="2"/>
      <c r="M194" s="2"/>
      <c r="N194" s="2"/>
      <c r="O194" s="2"/>
      <c r="P194" s="2"/>
      <c r="Q194" s="2"/>
      <c r="R194" s="2"/>
    </row>
    <row r="195" spans="12:18" ht="13.5">
      <c r="L195" s="2"/>
      <c r="M195" s="2"/>
      <c r="N195" s="2"/>
      <c r="O195" s="2"/>
      <c r="P195" s="2"/>
      <c r="Q195" s="2"/>
      <c r="R195" s="2"/>
    </row>
    <row r="196" spans="12:18" ht="13.5">
      <c r="L196" s="2"/>
      <c r="M196" s="2"/>
      <c r="N196" s="2"/>
      <c r="O196" s="2"/>
      <c r="P196" s="2"/>
      <c r="Q196" s="2"/>
      <c r="R196" s="2"/>
    </row>
    <row r="197" spans="12:18" ht="13.5">
      <c r="L197" s="2"/>
      <c r="M197" s="2"/>
      <c r="N197" s="2"/>
      <c r="O197" s="2"/>
      <c r="P197" s="2"/>
      <c r="Q197" s="2"/>
      <c r="R197" s="2"/>
    </row>
    <row r="198" spans="12:18" ht="13.5">
      <c r="L198" s="2"/>
      <c r="M198" s="2"/>
      <c r="N198" s="2"/>
      <c r="O198" s="2"/>
      <c r="P198" s="2"/>
      <c r="Q198" s="2"/>
      <c r="R198" s="2"/>
    </row>
    <row r="199" spans="12:18" ht="13.5">
      <c r="L199" s="2"/>
      <c r="M199" s="2"/>
      <c r="N199" s="2"/>
      <c r="O199" s="2"/>
      <c r="P199" s="2"/>
      <c r="Q199" s="2"/>
      <c r="R199" s="2"/>
    </row>
    <row r="200" spans="12:18" ht="13.5">
      <c r="L200" s="2"/>
      <c r="M200" s="2"/>
      <c r="N200" s="2"/>
      <c r="O200" s="2"/>
      <c r="P200" s="2"/>
      <c r="Q200" s="2"/>
      <c r="R200" s="2"/>
    </row>
    <row r="201" spans="12:18" ht="13.5">
      <c r="L201" s="2"/>
      <c r="M201" s="2"/>
      <c r="N201" s="2"/>
      <c r="O201" s="2"/>
      <c r="P201" s="2"/>
      <c r="Q201" s="2"/>
      <c r="R201" s="2"/>
    </row>
    <row r="202" spans="12:18" ht="13.5">
      <c r="L202" s="2"/>
      <c r="M202" s="2"/>
      <c r="N202" s="2"/>
      <c r="O202" s="2"/>
      <c r="P202" s="2"/>
      <c r="Q202" s="2"/>
      <c r="R202" s="2"/>
    </row>
    <row r="203" spans="12:18" ht="13.5">
      <c r="L203" s="2"/>
      <c r="M203" s="2"/>
      <c r="N203" s="2"/>
      <c r="O203" s="2"/>
      <c r="P203" s="2"/>
      <c r="Q203" s="2"/>
      <c r="R203" s="2"/>
    </row>
    <row r="204" spans="12:18" ht="13.5">
      <c r="L204" s="2"/>
      <c r="M204" s="2"/>
      <c r="N204" s="2"/>
      <c r="O204" s="2"/>
      <c r="P204" s="2"/>
      <c r="Q204" s="2"/>
      <c r="R204" s="2"/>
    </row>
    <row r="205" spans="12:18" ht="13.5">
      <c r="L205" s="2"/>
      <c r="M205" s="2"/>
      <c r="N205" s="2"/>
      <c r="O205" s="2"/>
      <c r="P205" s="2"/>
      <c r="Q205" s="2"/>
      <c r="R205" s="2"/>
    </row>
    <row r="206" spans="12:18" ht="13.5">
      <c r="L206" s="2"/>
      <c r="M206" s="2"/>
      <c r="N206" s="2"/>
      <c r="O206" s="2"/>
      <c r="P206" s="2"/>
      <c r="Q206" s="2"/>
      <c r="R206" s="2"/>
    </row>
    <row r="207" spans="12:18" ht="13.5">
      <c r="L207" s="2"/>
      <c r="M207" s="2"/>
      <c r="N207" s="2"/>
      <c r="O207" s="2"/>
      <c r="P207" s="2"/>
      <c r="Q207" s="2"/>
      <c r="R207" s="2"/>
    </row>
    <row r="208" spans="12:18" ht="13.5">
      <c r="L208" s="2"/>
      <c r="M208" s="2"/>
      <c r="N208" s="2"/>
      <c r="O208" s="2"/>
      <c r="P208" s="2"/>
      <c r="Q208" s="2"/>
      <c r="R208" s="2"/>
    </row>
    <row r="209" spans="12:18" ht="13.5">
      <c r="L209" s="2"/>
      <c r="M209" s="2"/>
      <c r="N209" s="2"/>
      <c r="O209" s="2"/>
      <c r="P209" s="2"/>
      <c r="Q209" s="2"/>
      <c r="R209" s="2"/>
    </row>
    <row r="210" spans="12:18" ht="13.5">
      <c r="L210" s="2"/>
      <c r="M210" s="2"/>
      <c r="N210" s="2"/>
      <c r="O210" s="2"/>
      <c r="P210" s="2"/>
      <c r="Q210" s="2"/>
      <c r="R210" s="2"/>
    </row>
    <row r="211" spans="12:18" ht="13.5">
      <c r="L211" s="2"/>
      <c r="M211" s="2"/>
      <c r="N211" s="2"/>
      <c r="O211" s="2"/>
      <c r="P211" s="2"/>
      <c r="Q211" s="2"/>
      <c r="R211" s="2"/>
    </row>
    <row r="212" spans="12:18" ht="13.5">
      <c r="L212" s="2"/>
      <c r="M212" s="2"/>
      <c r="N212" s="2"/>
      <c r="O212" s="2"/>
      <c r="P212" s="2"/>
      <c r="Q212" s="2"/>
      <c r="R212" s="2"/>
    </row>
    <row r="213" spans="12:18" ht="13.5">
      <c r="L213" s="2"/>
      <c r="M213" s="2"/>
      <c r="N213" s="2"/>
      <c r="O213" s="2"/>
      <c r="P213" s="2"/>
      <c r="Q213" s="2"/>
      <c r="R213" s="2"/>
    </row>
    <row r="214" spans="12:18" ht="13.5">
      <c r="L214" s="2"/>
      <c r="M214" s="2"/>
      <c r="N214" s="2"/>
      <c r="O214" s="2"/>
      <c r="P214" s="2"/>
      <c r="Q214" s="2"/>
      <c r="R214" s="2"/>
    </row>
    <row r="215" spans="12:18" ht="13.5">
      <c r="L215" s="2"/>
      <c r="M215" s="2"/>
      <c r="N215" s="2"/>
      <c r="O215" s="2"/>
      <c r="P215" s="2"/>
      <c r="Q215" s="2"/>
      <c r="R215" s="2"/>
    </row>
    <row r="216" spans="12:18" ht="13.5">
      <c r="L216" s="2"/>
      <c r="M216" s="2"/>
      <c r="N216" s="2"/>
      <c r="O216" s="2"/>
      <c r="P216" s="2"/>
      <c r="Q216" s="2"/>
      <c r="R216" s="2"/>
    </row>
    <row r="217" spans="12:18" ht="13.5">
      <c r="L217" s="2"/>
      <c r="M217" s="2"/>
      <c r="N217" s="2"/>
      <c r="O217" s="2"/>
      <c r="P217" s="2"/>
      <c r="Q217" s="2"/>
      <c r="R217" s="2"/>
    </row>
    <row r="218" spans="12:18" ht="13.5">
      <c r="L218" s="2"/>
      <c r="M218" s="2"/>
      <c r="N218" s="2"/>
      <c r="O218" s="2"/>
      <c r="P218" s="2"/>
      <c r="Q218" s="2"/>
      <c r="R218" s="2"/>
    </row>
    <row r="219" spans="12:18" ht="13.5">
      <c r="L219" s="2"/>
      <c r="M219" s="2"/>
      <c r="N219" s="2"/>
      <c r="O219" s="2"/>
      <c r="P219" s="2"/>
      <c r="Q219" s="2"/>
      <c r="R219" s="2"/>
    </row>
    <row r="220" spans="12:18" ht="13.5">
      <c r="L220" s="2"/>
      <c r="M220" s="2"/>
      <c r="N220" s="2"/>
      <c r="O220" s="2"/>
      <c r="P220" s="2"/>
      <c r="Q220" s="2"/>
      <c r="R220" s="2"/>
    </row>
    <row r="221" spans="12:18" ht="13.5">
      <c r="L221" s="2"/>
      <c r="M221" s="2"/>
      <c r="N221" s="2"/>
      <c r="O221" s="2"/>
      <c r="P221" s="2"/>
      <c r="Q221" s="2"/>
      <c r="R221" s="2"/>
    </row>
    <row r="222" spans="12:18" ht="13.5">
      <c r="L222" s="2"/>
      <c r="M222" s="2"/>
      <c r="N222" s="2"/>
      <c r="O222" s="2"/>
      <c r="P222" s="2"/>
      <c r="Q222" s="2"/>
      <c r="R222" s="2"/>
    </row>
    <row r="223" spans="12:18" ht="13.5">
      <c r="L223" s="2"/>
      <c r="M223" s="2"/>
      <c r="N223" s="2"/>
      <c r="O223" s="2"/>
      <c r="P223" s="2"/>
      <c r="Q223" s="2"/>
      <c r="R223" s="2"/>
    </row>
    <row r="224" spans="12:18" ht="13.5">
      <c r="L224" s="2"/>
      <c r="M224" s="2"/>
      <c r="N224" s="2"/>
      <c r="O224" s="2"/>
      <c r="P224" s="2"/>
      <c r="Q224" s="2"/>
      <c r="R224" s="2"/>
    </row>
    <row r="225" spans="12:18" ht="13.5">
      <c r="L225" s="2"/>
      <c r="M225" s="2"/>
      <c r="N225" s="2"/>
      <c r="O225" s="2"/>
      <c r="P225" s="2"/>
      <c r="Q225" s="2"/>
      <c r="R225" s="2"/>
    </row>
    <row r="226" spans="12:18" ht="13.5">
      <c r="L226" s="2"/>
      <c r="M226" s="2"/>
      <c r="N226" s="2"/>
      <c r="O226" s="2"/>
      <c r="P226" s="2"/>
      <c r="Q226" s="2"/>
      <c r="R226" s="2"/>
    </row>
    <row r="227" spans="12:18" ht="13.5">
      <c r="L227" s="2"/>
      <c r="M227" s="2"/>
      <c r="N227" s="2"/>
      <c r="O227" s="2"/>
      <c r="P227" s="2"/>
      <c r="Q227" s="2"/>
      <c r="R227" s="2"/>
    </row>
    <row r="228" spans="12:18" ht="13.5">
      <c r="L228" s="2"/>
      <c r="M228" s="2"/>
      <c r="N228" s="2"/>
      <c r="O228" s="2"/>
      <c r="P228" s="2"/>
      <c r="Q228" s="2"/>
      <c r="R228" s="2"/>
    </row>
    <row r="229" spans="12:18" ht="13.5">
      <c r="L229" s="2"/>
      <c r="M229" s="2"/>
      <c r="N229" s="2"/>
      <c r="O229" s="2"/>
      <c r="P229" s="2"/>
      <c r="Q229" s="2"/>
      <c r="R229" s="2"/>
    </row>
    <row r="230" spans="12:18" ht="13.5">
      <c r="L230" s="2"/>
      <c r="M230" s="2"/>
      <c r="N230" s="2"/>
      <c r="O230" s="2"/>
      <c r="P230" s="2"/>
      <c r="Q230" s="2"/>
      <c r="R230" s="2"/>
    </row>
    <row r="231" spans="12:18" ht="13.5">
      <c r="L231" s="2"/>
      <c r="M231" s="2"/>
      <c r="N231" s="2"/>
      <c r="O231" s="2"/>
      <c r="P231" s="2"/>
      <c r="Q231" s="2"/>
      <c r="R231" s="2"/>
    </row>
    <row r="232" spans="12:18" ht="13.5">
      <c r="L232" s="2"/>
      <c r="M232" s="2"/>
      <c r="N232" s="2"/>
      <c r="O232" s="2"/>
      <c r="P232" s="2"/>
      <c r="Q232" s="2"/>
      <c r="R232" s="2"/>
    </row>
    <row r="233" spans="12:18" ht="13.5">
      <c r="L233" s="2"/>
      <c r="M233" s="2"/>
      <c r="N233" s="2"/>
      <c r="O233" s="2"/>
      <c r="P233" s="2"/>
      <c r="Q233" s="2"/>
      <c r="R233" s="2"/>
    </row>
    <row r="234" spans="12:18" ht="13.5">
      <c r="L234" s="2"/>
      <c r="M234" s="2"/>
      <c r="N234" s="2"/>
      <c r="O234" s="2"/>
      <c r="P234" s="2"/>
      <c r="Q234" s="2"/>
      <c r="R234" s="2"/>
    </row>
    <row r="235" spans="12:18" ht="13.5">
      <c r="L235" s="2"/>
      <c r="M235" s="2"/>
      <c r="N235" s="2"/>
      <c r="O235" s="2"/>
      <c r="P235" s="2"/>
      <c r="Q235" s="2"/>
      <c r="R235" s="2"/>
    </row>
    <row r="236" spans="12:18" ht="13.5">
      <c r="L236" s="2"/>
      <c r="M236" s="2"/>
      <c r="N236" s="2"/>
      <c r="O236" s="2"/>
      <c r="P236" s="2"/>
      <c r="Q236" s="2"/>
      <c r="R236" s="2"/>
    </row>
    <row r="237" spans="12:18" ht="13.5">
      <c r="L237" s="2"/>
      <c r="M237" s="2"/>
      <c r="N237" s="2"/>
      <c r="O237" s="2"/>
      <c r="P237" s="2"/>
      <c r="Q237" s="2"/>
      <c r="R237" s="2"/>
    </row>
    <row r="238" spans="12:18" ht="13.5">
      <c r="L238" s="2"/>
      <c r="M238" s="2"/>
      <c r="N238" s="2"/>
      <c r="O238" s="2"/>
      <c r="P238" s="2"/>
      <c r="Q238" s="2"/>
      <c r="R238" s="2"/>
    </row>
    <row r="239" spans="12:18" ht="13.5">
      <c r="L239" s="2"/>
      <c r="M239" s="2"/>
      <c r="N239" s="2"/>
      <c r="O239" s="2"/>
      <c r="P239" s="2"/>
      <c r="Q239" s="2"/>
      <c r="R239" s="2"/>
    </row>
    <row r="240" spans="12:18" ht="13.5">
      <c r="L240" s="2"/>
      <c r="M240" s="2"/>
      <c r="N240" s="2"/>
      <c r="O240" s="2"/>
      <c r="P240" s="2"/>
      <c r="Q240" s="2"/>
      <c r="R240" s="2"/>
    </row>
    <row r="241" spans="12:18" ht="13.5">
      <c r="L241" s="2"/>
      <c r="M241" s="2"/>
      <c r="N241" s="2"/>
      <c r="O241" s="2"/>
      <c r="P241" s="2"/>
      <c r="Q241" s="2"/>
      <c r="R241" s="2"/>
    </row>
    <row r="242" spans="12:18" ht="13.5">
      <c r="L242" s="2"/>
      <c r="M242" s="2"/>
      <c r="N242" s="2"/>
      <c r="O242" s="2"/>
      <c r="P242" s="2"/>
      <c r="Q242" s="2"/>
      <c r="R242" s="2"/>
    </row>
    <row r="243" spans="12:18" ht="13.5">
      <c r="L243" s="2"/>
      <c r="M243" s="2"/>
      <c r="N243" s="2"/>
      <c r="O243" s="2"/>
      <c r="P243" s="2"/>
      <c r="Q243" s="2"/>
      <c r="R243" s="2"/>
    </row>
    <row r="244" spans="12:18" ht="13.5">
      <c r="L244" s="2"/>
      <c r="M244" s="2"/>
      <c r="N244" s="2"/>
      <c r="O244" s="2"/>
      <c r="P244" s="2"/>
      <c r="Q244" s="2"/>
      <c r="R244" s="2"/>
    </row>
    <row r="245" spans="12:18" ht="13.5">
      <c r="L245" s="2"/>
      <c r="M245" s="2"/>
      <c r="N245" s="2"/>
      <c r="O245" s="2"/>
      <c r="P245" s="2"/>
      <c r="Q245" s="2"/>
      <c r="R245" s="2"/>
    </row>
    <row r="246" spans="12:18" ht="13.5">
      <c r="L246" s="2"/>
      <c r="M246" s="2"/>
      <c r="N246" s="2"/>
      <c r="O246" s="2"/>
      <c r="P246" s="2"/>
      <c r="Q246" s="2"/>
      <c r="R246" s="2"/>
    </row>
    <row r="247" spans="12:18" ht="13.5">
      <c r="L247" s="2"/>
      <c r="M247" s="2"/>
      <c r="N247" s="2"/>
      <c r="O247" s="2"/>
      <c r="P247" s="2"/>
      <c r="Q247" s="2"/>
      <c r="R247" s="2"/>
    </row>
    <row r="248" spans="12:18" ht="13.5">
      <c r="L248" s="2"/>
      <c r="M248" s="2"/>
      <c r="N248" s="2"/>
      <c r="O248" s="2"/>
      <c r="P248" s="2"/>
      <c r="Q248" s="2"/>
      <c r="R248" s="2"/>
    </row>
    <row r="249" spans="12:18" ht="13.5">
      <c r="L249" s="2"/>
      <c r="M249" s="2"/>
      <c r="N249" s="2"/>
      <c r="O249" s="2"/>
      <c r="P249" s="2"/>
      <c r="Q249" s="2"/>
      <c r="R249" s="2"/>
    </row>
    <row r="250" spans="12:18" ht="13.5">
      <c r="L250" s="2"/>
      <c r="M250" s="2"/>
      <c r="N250" s="2"/>
      <c r="O250" s="2"/>
      <c r="P250" s="2"/>
      <c r="Q250" s="2"/>
      <c r="R250" s="2"/>
    </row>
    <row r="251" spans="12:18" ht="13.5">
      <c r="L251" s="2"/>
      <c r="M251" s="2"/>
      <c r="N251" s="2"/>
      <c r="O251" s="2"/>
      <c r="P251" s="2"/>
      <c r="Q251" s="2"/>
      <c r="R251" s="2"/>
    </row>
    <row r="252" spans="12:18" ht="13.5">
      <c r="L252" s="2"/>
      <c r="M252" s="2"/>
      <c r="N252" s="2"/>
      <c r="O252" s="2"/>
      <c r="P252" s="2"/>
      <c r="Q252" s="2"/>
      <c r="R252" s="2"/>
    </row>
    <row r="253" spans="12:18" ht="13.5">
      <c r="L253" s="2"/>
      <c r="M253" s="2"/>
      <c r="N253" s="2"/>
      <c r="O253" s="2"/>
      <c r="P253" s="2"/>
      <c r="Q253" s="2"/>
      <c r="R253" s="2"/>
    </row>
    <row r="254" spans="12:18" ht="13.5">
      <c r="L254" s="2"/>
      <c r="M254" s="2"/>
      <c r="N254" s="2"/>
      <c r="O254" s="2"/>
      <c r="P254" s="2"/>
      <c r="Q254" s="2"/>
      <c r="R254" s="2"/>
    </row>
    <row r="255" spans="12:18" ht="13.5">
      <c r="L255" s="2"/>
      <c r="M255" s="2"/>
      <c r="N255" s="2"/>
      <c r="O255" s="2"/>
      <c r="P255" s="2"/>
      <c r="Q255" s="2"/>
      <c r="R255" s="2"/>
    </row>
    <row r="256" spans="12:18" ht="13.5">
      <c r="L256" s="2"/>
      <c r="M256" s="2"/>
      <c r="N256" s="2"/>
      <c r="O256" s="2"/>
      <c r="P256" s="2"/>
      <c r="Q256" s="2"/>
      <c r="R256" s="2"/>
    </row>
    <row r="257" spans="12:18" ht="13.5">
      <c r="L257" s="2"/>
      <c r="M257" s="2"/>
      <c r="N257" s="2"/>
      <c r="O257" s="2"/>
      <c r="P257" s="2"/>
      <c r="Q257" s="2"/>
      <c r="R257" s="2"/>
    </row>
    <row r="258" spans="12:18" ht="13.5">
      <c r="L258" s="2"/>
      <c r="M258" s="2"/>
      <c r="N258" s="2"/>
      <c r="O258" s="2"/>
      <c r="P258" s="2"/>
      <c r="Q258" s="2"/>
      <c r="R258" s="2"/>
    </row>
    <row r="259" spans="12:18" ht="13.5">
      <c r="L259" s="2"/>
      <c r="M259" s="2"/>
      <c r="N259" s="2"/>
      <c r="O259" s="2"/>
      <c r="P259" s="2"/>
      <c r="Q259" s="2"/>
      <c r="R259" s="2"/>
    </row>
    <row r="260" spans="12:18" ht="13.5">
      <c r="L260" s="2"/>
      <c r="M260" s="2"/>
      <c r="N260" s="2"/>
      <c r="O260" s="2"/>
      <c r="P260" s="2"/>
      <c r="Q260" s="2"/>
      <c r="R260" s="2"/>
    </row>
    <row r="261" spans="12:18" ht="13.5">
      <c r="L261" s="2"/>
      <c r="M261" s="2"/>
      <c r="N261" s="2"/>
      <c r="O261" s="2"/>
      <c r="P261" s="2"/>
      <c r="Q261" s="2"/>
      <c r="R261" s="2"/>
    </row>
    <row r="262" spans="12:18" ht="13.5">
      <c r="L262" s="2"/>
      <c r="M262" s="2"/>
      <c r="N262" s="2"/>
      <c r="O262" s="2"/>
      <c r="P262" s="2"/>
      <c r="Q262" s="2"/>
      <c r="R262" s="2"/>
    </row>
    <row r="263" spans="12:18" ht="13.5">
      <c r="L263" s="2"/>
      <c r="M263" s="2"/>
      <c r="N263" s="2"/>
      <c r="O263" s="2"/>
      <c r="P263" s="2"/>
      <c r="Q263" s="2"/>
      <c r="R263" s="2"/>
    </row>
    <row r="264" spans="12:18" ht="13.5">
      <c r="L264" s="2"/>
      <c r="M264" s="2"/>
      <c r="N264" s="2"/>
      <c r="O264" s="2"/>
      <c r="P264" s="2"/>
      <c r="Q264" s="2"/>
      <c r="R264" s="2"/>
    </row>
    <row r="265" spans="12:18" ht="13.5">
      <c r="L265" s="2"/>
      <c r="M265" s="2"/>
      <c r="N265" s="2"/>
      <c r="O265" s="2"/>
      <c r="P265" s="2"/>
      <c r="Q265" s="2"/>
      <c r="R265" s="2"/>
    </row>
    <row r="266" spans="12:18" ht="13.5">
      <c r="L266" s="2"/>
      <c r="M266" s="2"/>
      <c r="N266" s="2"/>
      <c r="O266" s="2"/>
      <c r="P266" s="2"/>
      <c r="Q266" s="2"/>
      <c r="R266" s="2"/>
    </row>
    <row r="267" spans="12:18" ht="13.5">
      <c r="L267" s="2"/>
      <c r="M267" s="2"/>
      <c r="N267" s="2"/>
      <c r="O267" s="2"/>
      <c r="P267" s="2"/>
      <c r="Q267" s="2"/>
      <c r="R267" s="2"/>
    </row>
    <row r="268" spans="12:18" ht="13.5">
      <c r="L268" s="2"/>
      <c r="M268" s="2"/>
      <c r="N268" s="2"/>
      <c r="O268" s="2"/>
      <c r="P268" s="2"/>
      <c r="Q268" s="2"/>
      <c r="R268" s="2"/>
    </row>
    <row r="269" spans="12:18" ht="13.5">
      <c r="L269" s="2"/>
      <c r="M269" s="2"/>
      <c r="N269" s="2"/>
      <c r="O269" s="2"/>
      <c r="P269" s="2"/>
      <c r="Q269" s="2"/>
      <c r="R269" s="2"/>
    </row>
    <row r="270" spans="12:18" ht="13.5">
      <c r="L270" s="2"/>
      <c r="M270" s="2"/>
      <c r="N270" s="2"/>
      <c r="O270" s="2"/>
      <c r="P270" s="2"/>
      <c r="Q270" s="2"/>
      <c r="R270" s="2"/>
    </row>
    <row r="271" spans="12:18" ht="13.5">
      <c r="L271" s="2"/>
      <c r="M271" s="2"/>
      <c r="N271" s="2"/>
      <c r="O271" s="2"/>
      <c r="P271" s="2"/>
      <c r="Q271" s="2"/>
      <c r="R271" s="2"/>
    </row>
    <row r="272" spans="12:18" ht="13.5">
      <c r="L272" s="2"/>
      <c r="M272" s="2"/>
      <c r="N272" s="2"/>
      <c r="O272" s="2"/>
      <c r="P272" s="2"/>
      <c r="Q272" s="2"/>
      <c r="R272" s="2"/>
    </row>
    <row r="273" spans="12:18" ht="13.5">
      <c r="L273" s="2"/>
      <c r="M273" s="2"/>
      <c r="N273" s="2"/>
      <c r="O273" s="2"/>
      <c r="P273" s="2"/>
      <c r="Q273" s="2"/>
      <c r="R273" s="2"/>
    </row>
    <row r="274" spans="12:18" ht="13.5">
      <c r="L274" s="2"/>
      <c r="M274" s="2"/>
      <c r="N274" s="2"/>
      <c r="O274" s="2"/>
      <c r="P274" s="2"/>
      <c r="Q274" s="2"/>
      <c r="R274" s="2"/>
    </row>
    <row r="275" spans="12:18" ht="13.5">
      <c r="L275" s="2"/>
      <c r="M275" s="2"/>
      <c r="N275" s="2"/>
      <c r="O275" s="2"/>
      <c r="P275" s="2"/>
      <c r="Q275" s="2"/>
      <c r="R275" s="2"/>
    </row>
    <row r="276" spans="12:18" ht="13.5">
      <c r="L276" s="2"/>
      <c r="M276" s="2"/>
      <c r="N276" s="2"/>
      <c r="O276" s="2"/>
      <c r="P276" s="2"/>
      <c r="Q276" s="2"/>
      <c r="R276" s="2"/>
    </row>
    <row r="277" spans="12:18" ht="13.5">
      <c r="L277" s="2"/>
      <c r="M277" s="2"/>
      <c r="N277" s="2"/>
      <c r="O277" s="2"/>
      <c r="P277" s="2"/>
      <c r="Q277" s="2"/>
      <c r="R277" s="2"/>
    </row>
    <row r="278" spans="12:18" ht="13.5">
      <c r="L278" s="2"/>
      <c r="M278" s="2"/>
      <c r="N278" s="2"/>
      <c r="O278" s="2"/>
      <c r="P278" s="2"/>
      <c r="Q278" s="2"/>
      <c r="R278" s="2"/>
    </row>
    <row r="279" spans="12:18" ht="13.5">
      <c r="L279" s="2"/>
      <c r="M279" s="2"/>
      <c r="N279" s="2"/>
      <c r="O279" s="2"/>
      <c r="P279" s="2"/>
      <c r="Q279" s="2"/>
      <c r="R279" s="2"/>
    </row>
    <row r="280" spans="12:18" ht="13.5">
      <c r="L280" s="2"/>
      <c r="M280" s="2"/>
      <c r="N280" s="2"/>
      <c r="O280" s="2"/>
      <c r="P280" s="2"/>
      <c r="Q280" s="2"/>
      <c r="R280" s="2"/>
    </row>
    <row r="281" spans="12:18" ht="13.5">
      <c r="L281" s="2"/>
      <c r="M281" s="2"/>
      <c r="N281" s="2"/>
      <c r="O281" s="2"/>
      <c r="P281" s="2"/>
      <c r="Q281" s="2"/>
      <c r="R281" s="2"/>
    </row>
    <row r="282" spans="12:18" ht="13.5">
      <c r="L282" s="2"/>
      <c r="M282" s="2"/>
      <c r="N282" s="2"/>
      <c r="O282" s="2"/>
      <c r="P282" s="2"/>
      <c r="Q282" s="2"/>
      <c r="R282" s="2"/>
    </row>
    <row r="283" spans="12:18" ht="13.5">
      <c r="L283" s="2"/>
      <c r="M283" s="2"/>
      <c r="N283" s="2"/>
      <c r="O283" s="2"/>
      <c r="P283" s="2"/>
      <c r="Q283" s="2"/>
      <c r="R283" s="2"/>
    </row>
    <row r="284" spans="12:18" ht="13.5">
      <c r="L284" s="2"/>
      <c r="M284" s="2"/>
      <c r="N284" s="2"/>
      <c r="O284" s="2"/>
      <c r="P284" s="2"/>
      <c r="Q284" s="2"/>
      <c r="R284" s="2"/>
    </row>
    <row r="285" spans="12:18" ht="13.5">
      <c r="L285" s="2"/>
      <c r="M285" s="2"/>
      <c r="N285" s="2"/>
      <c r="O285" s="2"/>
      <c r="P285" s="2"/>
      <c r="Q285" s="2"/>
      <c r="R285" s="2"/>
    </row>
    <row r="286" spans="12:18" ht="13.5">
      <c r="L286" s="2"/>
      <c r="M286" s="2"/>
      <c r="N286" s="2"/>
      <c r="O286" s="2"/>
      <c r="P286" s="2"/>
      <c r="Q286" s="2"/>
      <c r="R286" s="2"/>
    </row>
    <row r="287" spans="12:18" ht="13.5">
      <c r="L287" s="2"/>
      <c r="M287" s="2"/>
      <c r="N287" s="2"/>
      <c r="O287" s="2"/>
      <c r="P287" s="2"/>
      <c r="Q287" s="2"/>
      <c r="R287" s="2"/>
    </row>
    <row r="288" spans="12:18" ht="13.5">
      <c r="L288" s="2"/>
      <c r="M288" s="2"/>
      <c r="N288" s="2"/>
      <c r="O288" s="2"/>
      <c r="P288" s="2"/>
      <c r="Q288" s="2"/>
      <c r="R288" s="2"/>
    </row>
    <row r="289" spans="12:18" ht="13.5">
      <c r="L289" s="2"/>
      <c r="M289" s="2"/>
      <c r="N289" s="2"/>
      <c r="O289" s="2"/>
      <c r="P289" s="2"/>
      <c r="Q289" s="2"/>
      <c r="R289" s="2"/>
    </row>
    <row r="290" spans="12:18" ht="13.5">
      <c r="L290" s="2"/>
      <c r="M290" s="2"/>
      <c r="N290" s="2"/>
      <c r="O290" s="2"/>
      <c r="P290" s="2"/>
      <c r="Q290" s="2"/>
      <c r="R290" s="2"/>
    </row>
    <row r="291" spans="12:18" ht="13.5">
      <c r="L291" s="2"/>
      <c r="M291" s="2"/>
      <c r="N291" s="2"/>
      <c r="O291" s="2"/>
      <c r="P291" s="2"/>
      <c r="Q291" s="2"/>
      <c r="R291" s="2"/>
    </row>
    <row r="292" spans="12:18" ht="13.5">
      <c r="L292" s="2"/>
      <c r="M292" s="2"/>
      <c r="N292" s="2"/>
      <c r="O292" s="2"/>
      <c r="P292" s="2"/>
      <c r="Q292" s="2"/>
      <c r="R292" s="2"/>
    </row>
    <row r="293" spans="12:18" ht="13.5">
      <c r="L293" s="2"/>
      <c r="M293" s="2"/>
      <c r="N293" s="2"/>
      <c r="O293" s="2"/>
      <c r="P293" s="2"/>
      <c r="Q293" s="2"/>
      <c r="R293" s="2"/>
    </row>
    <row r="294" spans="12:18" ht="13.5">
      <c r="L294" s="2"/>
      <c r="M294" s="2"/>
      <c r="N294" s="2"/>
      <c r="O294" s="2"/>
      <c r="P294" s="2"/>
      <c r="Q294" s="2"/>
      <c r="R294" s="2"/>
    </row>
    <row r="295" spans="12:18" ht="13.5">
      <c r="L295" s="2"/>
      <c r="M295" s="2"/>
      <c r="N295" s="2"/>
      <c r="O295" s="2"/>
      <c r="P295" s="2"/>
      <c r="Q295" s="2"/>
      <c r="R295" s="2"/>
    </row>
    <row r="296" spans="12:18" ht="13.5">
      <c r="L296" s="2"/>
      <c r="M296" s="2"/>
      <c r="N296" s="2"/>
      <c r="O296" s="2"/>
      <c r="P296" s="2"/>
      <c r="Q296" s="2"/>
      <c r="R296" s="2"/>
    </row>
    <row r="297" spans="12:18" ht="13.5">
      <c r="L297" s="2"/>
      <c r="M297" s="2"/>
      <c r="N297" s="2"/>
      <c r="O297" s="2"/>
      <c r="P297" s="2"/>
      <c r="Q297" s="2"/>
      <c r="R297" s="2"/>
    </row>
    <row r="298" spans="12:18" ht="13.5">
      <c r="L298" s="2"/>
      <c r="M298" s="2"/>
      <c r="N298" s="2"/>
      <c r="O298" s="2"/>
      <c r="P298" s="2"/>
      <c r="Q298" s="2"/>
      <c r="R298" s="2"/>
    </row>
    <row r="299" spans="12:18" ht="13.5">
      <c r="L299" s="2"/>
      <c r="M299" s="2"/>
      <c r="N299" s="2"/>
      <c r="O299" s="2"/>
      <c r="P299" s="2"/>
      <c r="Q299" s="2"/>
      <c r="R299" s="2"/>
    </row>
    <row r="300" spans="12:18" ht="13.5">
      <c r="L300" s="2"/>
      <c r="M300" s="2"/>
      <c r="N300" s="2"/>
      <c r="O300" s="2"/>
      <c r="P300" s="2"/>
      <c r="Q300" s="2"/>
      <c r="R300" s="2"/>
    </row>
    <row r="301" spans="12:18" ht="13.5">
      <c r="L301" s="2"/>
      <c r="M301" s="2"/>
      <c r="N301" s="2"/>
      <c r="O301" s="2"/>
      <c r="P301" s="2"/>
      <c r="Q301" s="2"/>
      <c r="R301" s="2"/>
    </row>
    <row r="302" spans="12:18" ht="13.5">
      <c r="L302" s="2"/>
      <c r="M302" s="2"/>
      <c r="N302" s="2"/>
      <c r="O302" s="2"/>
      <c r="P302" s="2"/>
      <c r="Q302" s="2"/>
      <c r="R302" s="2"/>
    </row>
    <row r="303" spans="12:18" ht="13.5">
      <c r="L303" s="2"/>
      <c r="M303" s="2"/>
      <c r="N303" s="2"/>
      <c r="O303" s="2"/>
      <c r="P303" s="2"/>
      <c r="Q303" s="2"/>
      <c r="R303" s="2"/>
    </row>
    <row r="304" spans="12:18" ht="13.5">
      <c r="L304" s="2"/>
      <c r="M304" s="2"/>
      <c r="N304" s="2"/>
      <c r="O304" s="2"/>
      <c r="P304" s="2"/>
      <c r="Q304" s="2"/>
      <c r="R304" s="2"/>
    </row>
    <row r="305" spans="12:18" ht="13.5">
      <c r="L305" s="2"/>
      <c r="M305" s="2"/>
      <c r="N305" s="2"/>
      <c r="O305" s="2"/>
      <c r="P305" s="2"/>
      <c r="Q305" s="2"/>
      <c r="R305" s="2"/>
    </row>
    <row r="306" spans="12:18" ht="13.5">
      <c r="L306" s="2"/>
      <c r="M306" s="2"/>
      <c r="N306" s="2"/>
      <c r="O306" s="2"/>
      <c r="P306" s="2"/>
      <c r="Q306" s="2"/>
      <c r="R306" s="2"/>
    </row>
    <row r="307" spans="12:18" ht="13.5">
      <c r="L307" s="2"/>
      <c r="M307" s="2"/>
      <c r="N307" s="2"/>
      <c r="O307" s="2"/>
      <c r="P307" s="2"/>
      <c r="Q307" s="2"/>
      <c r="R307" s="2"/>
    </row>
    <row r="308" spans="12:18" ht="13.5">
      <c r="L308" s="2"/>
      <c r="M308" s="2"/>
      <c r="N308" s="2"/>
      <c r="O308" s="2"/>
      <c r="P308" s="2"/>
      <c r="Q308" s="2"/>
      <c r="R308" s="2"/>
    </row>
    <row r="309" spans="12:18" ht="13.5">
      <c r="L309" s="2"/>
      <c r="M309" s="2"/>
      <c r="N309" s="2"/>
      <c r="O309" s="2"/>
      <c r="P309" s="2"/>
      <c r="Q309" s="2"/>
      <c r="R309" s="2"/>
    </row>
    <row r="310" spans="12:18" ht="13.5">
      <c r="L310" s="2"/>
      <c r="M310" s="2"/>
      <c r="N310" s="2"/>
      <c r="O310" s="2"/>
      <c r="P310" s="2"/>
      <c r="Q310" s="2"/>
      <c r="R310" s="2"/>
    </row>
    <row r="311" spans="12:18" ht="13.5">
      <c r="L311" s="2"/>
      <c r="M311" s="2"/>
      <c r="N311" s="2"/>
      <c r="O311" s="2"/>
      <c r="P311" s="2"/>
      <c r="Q311" s="2"/>
      <c r="R311" s="2"/>
    </row>
    <row r="312" spans="12:18" ht="13.5">
      <c r="L312" s="2"/>
      <c r="M312" s="2"/>
      <c r="N312" s="2"/>
      <c r="O312" s="2"/>
      <c r="P312" s="2"/>
      <c r="Q312" s="2"/>
      <c r="R312" s="2"/>
    </row>
    <row r="313" spans="12:18" ht="13.5">
      <c r="L313" s="2"/>
      <c r="M313" s="2"/>
      <c r="N313" s="2"/>
      <c r="O313" s="2"/>
      <c r="P313" s="2"/>
      <c r="Q313" s="2"/>
      <c r="R313" s="2"/>
    </row>
    <row r="314" spans="12:18" ht="13.5">
      <c r="L314" s="2"/>
      <c r="M314" s="2"/>
      <c r="N314" s="2"/>
      <c r="O314" s="2"/>
      <c r="P314" s="2"/>
      <c r="Q314" s="2"/>
      <c r="R314" s="2"/>
    </row>
    <row r="315" spans="12:18" ht="13.5">
      <c r="L315" s="2"/>
      <c r="M315" s="2"/>
      <c r="N315" s="2"/>
      <c r="O315" s="2"/>
      <c r="P315" s="2"/>
      <c r="Q315" s="2"/>
      <c r="R315" s="2"/>
    </row>
    <row r="316" spans="12:18" ht="13.5">
      <c r="L316" s="2"/>
      <c r="M316" s="2"/>
      <c r="N316" s="2"/>
      <c r="O316" s="2"/>
      <c r="P316" s="2"/>
      <c r="Q316" s="2"/>
      <c r="R316" s="2"/>
    </row>
    <row r="317" spans="12:18" ht="13.5">
      <c r="L317" s="2"/>
      <c r="M317" s="2"/>
      <c r="N317" s="2"/>
      <c r="O317" s="2"/>
      <c r="P317" s="2"/>
      <c r="Q317" s="2"/>
      <c r="R317" s="2"/>
    </row>
    <row r="318" spans="12:18" ht="13.5">
      <c r="L318" s="2"/>
      <c r="M318" s="2"/>
      <c r="N318" s="2"/>
      <c r="O318" s="2"/>
      <c r="P318" s="2"/>
      <c r="Q318" s="2"/>
      <c r="R318" s="2"/>
    </row>
    <row r="319" spans="12:18" ht="13.5">
      <c r="L319" s="2"/>
      <c r="M319" s="2"/>
      <c r="N319" s="2"/>
      <c r="O319" s="2"/>
      <c r="P319" s="2"/>
      <c r="Q319" s="2"/>
      <c r="R319" s="2"/>
    </row>
    <row r="320" spans="12:18" ht="13.5">
      <c r="L320" s="2"/>
      <c r="M320" s="2"/>
      <c r="N320" s="2"/>
      <c r="O320" s="2"/>
      <c r="P320" s="2"/>
      <c r="Q320" s="2"/>
      <c r="R320" s="2"/>
    </row>
    <row r="321" spans="12:18" ht="13.5">
      <c r="L321" s="2"/>
      <c r="M321" s="2"/>
      <c r="N321" s="2"/>
      <c r="O321" s="2"/>
      <c r="P321" s="2"/>
      <c r="Q321" s="2"/>
      <c r="R321" s="2"/>
    </row>
    <row r="322" spans="12:18" ht="13.5">
      <c r="L322" s="2"/>
      <c r="M322" s="2"/>
      <c r="N322" s="2"/>
      <c r="O322" s="2"/>
      <c r="P322" s="2"/>
      <c r="Q322" s="2"/>
      <c r="R322" s="2"/>
    </row>
    <row r="323" spans="12:18" ht="13.5">
      <c r="L323" s="2"/>
      <c r="M323" s="2"/>
      <c r="N323" s="2"/>
      <c r="O323" s="2"/>
      <c r="P323" s="2"/>
      <c r="Q323" s="2"/>
      <c r="R323" s="2"/>
    </row>
    <row r="324" spans="12:18" ht="13.5">
      <c r="L324" s="2"/>
      <c r="M324" s="2"/>
      <c r="N324" s="2"/>
      <c r="O324" s="2"/>
      <c r="P324" s="2"/>
      <c r="Q324" s="2"/>
      <c r="R324" s="2"/>
    </row>
    <row r="325" spans="12:18" ht="13.5">
      <c r="L325" s="2"/>
      <c r="M325" s="2"/>
      <c r="N325" s="2"/>
      <c r="O325" s="2"/>
      <c r="P325" s="2"/>
      <c r="Q325" s="2"/>
      <c r="R325" s="2"/>
    </row>
    <row r="326" spans="12:18" ht="13.5">
      <c r="L326" s="2"/>
      <c r="M326" s="2"/>
      <c r="N326" s="2"/>
      <c r="O326" s="2"/>
      <c r="P326" s="2"/>
      <c r="Q326" s="2"/>
      <c r="R326" s="2"/>
    </row>
    <row r="327" spans="12:18" ht="13.5">
      <c r="L327" s="2"/>
      <c r="M327" s="2"/>
      <c r="N327" s="2"/>
      <c r="O327" s="2"/>
      <c r="P327" s="2"/>
      <c r="Q327" s="2"/>
      <c r="R327" s="2"/>
    </row>
    <row r="328" spans="12:18" ht="13.5">
      <c r="L328" s="2"/>
      <c r="M328" s="2"/>
      <c r="N328" s="2"/>
      <c r="O328" s="2"/>
      <c r="P328" s="2"/>
      <c r="Q328" s="2"/>
      <c r="R328" s="2"/>
    </row>
    <row r="329" spans="12:18" ht="13.5">
      <c r="L329" s="2"/>
      <c r="M329" s="2"/>
      <c r="N329" s="2"/>
      <c r="O329" s="2"/>
      <c r="P329" s="2"/>
      <c r="Q329" s="2"/>
      <c r="R329" s="2"/>
    </row>
    <row r="330" spans="12:18" ht="13.5">
      <c r="L330" s="2"/>
      <c r="M330" s="2"/>
      <c r="N330" s="2"/>
      <c r="O330" s="2"/>
      <c r="P330" s="2"/>
      <c r="Q330" s="2"/>
      <c r="R330" s="2"/>
    </row>
    <row r="331" spans="12:18" ht="13.5">
      <c r="L331" s="2"/>
      <c r="M331" s="2"/>
      <c r="N331" s="2"/>
      <c r="O331" s="2"/>
      <c r="P331" s="2"/>
      <c r="Q331" s="2"/>
      <c r="R331" s="2"/>
    </row>
    <row r="332" spans="12:18" ht="13.5">
      <c r="L332" s="2"/>
      <c r="M332" s="2"/>
      <c r="N332" s="2"/>
      <c r="O332" s="2"/>
      <c r="P332" s="2"/>
      <c r="Q332" s="2"/>
      <c r="R332" s="2"/>
    </row>
    <row r="333" spans="12:18" ht="13.5">
      <c r="L333" s="2"/>
      <c r="M333" s="2"/>
      <c r="N333" s="2"/>
      <c r="O333" s="2"/>
      <c r="P333" s="2"/>
      <c r="Q333" s="2"/>
      <c r="R333" s="2"/>
    </row>
    <row r="334" spans="12:18" ht="13.5">
      <c r="L334" s="2"/>
      <c r="M334" s="2"/>
      <c r="N334" s="2"/>
      <c r="O334" s="2"/>
      <c r="P334" s="2"/>
      <c r="Q334" s="2"/>
      <c r="R334" s="2"/>
    </row>
    <row r="335" spans="12:18" ht="13.5">
      <c r="L335" s="2"/>
      <c r="M335" s="2"/>
      <c r="N335" s="2"/>
      <c r="O335" s="2"/>
      <c r="P335" s="2"/>
      <c r="Q335" s="2"/>
      <c r="R335" s="2"/>
    </row>
    <row r="336" spans="12:18" ht="13.5">
      <c r="L336" s="2"/>
      <c r="M336" s="2"/>
      <c r="N336" s="2"/>
      <c r="O336" s="2"/>
      <c r="P336" s="2"/>
      <c r="Q336" s="2"/>
      <c r="R336" s="2"/>
    </row>
    <row r="337" spans="12:18" ht="13.5">
      <c r="L337" s="2"/>
      <c r="M337" s="2"/>
      <c r="N337" s="2"/>
      <c r="O337" s="2"/>
      <c r="P337" s="2"/>
      <c r="Q337" s="2"/>
      <c r="R337" s="2"/>
    </row>
    <row r="338" spans="12:18" ht="13.5">
      <c r="L338" s="2"/>
      <c r="M338" s="2"/>
      <c r="N338" s="2"/>
      <c r="O338" s="2"/>
      <c r="P338" s="2"/>
      <c r="Q338" s="2"/>
      <c r="R338" s="2"/>
    </row>
    <row r="339" spans="12:18" ht="13.5">
      <c r="L339" s="2"/>
      <c r="M339" s="2"/>
      <c r="N339" s="2"/>
      <c r="O339" s="2"/>
      <c r="P339" s="2"/>
      <c r="Q339" s="2"/>
      <c r="R339" s="2"/>
    </row>
    <row r="340" spans="12:18" ht="13.5">
      <c r="L340" s="2"/>
      <c r="M340" s="2"/>
      <c r="N340" s="2"/>
      <c r="O340" s="2"/>
      <c r="P340" s="2"/>
      <c r="Q340" s="2"/>
      <c r="R340" s="2"/>
    </row>
    <row r="341" spans="12:18" ht="13.5">
      <c r="L341" s="2"/>
      <c r="M341" s="2"/>
      <c r="N341" s="2"/>
      <c r="O341" s="2"/>
      <c r="P341" s="2"/>
      <c r="Q341" s="2"/>
      <c r="R341" s="2"/>
    </row>
    <row r="342" spans="12:18" ht="13.5">
      <c r="L342" s="2"/>
      <c r="M342" s="2"/>
      <c r="N342" s="2"/>
      <c r="O342" s="2"/>
      <c r="P342" s="2"/>
      <c r="Q342" s="2"/>
      <c r="R342" s="2"/>
    </row>
    <row r="343" spans="12:18" ht="13.5">
      <c r="L343" s="2"/>
      <c r="M343" s="2"/>
      <c r="N343" s="2"/>
      <c r="O343" s="2"/>
      <c r="P343" s="2"/>
      <c r="Q343" s="2"/>
      <c r="R343" s="2"/>
    </row>
    <row r="344" spans="12:18" ht="13.5">
      <c r="L344" s="2"/>
      <c r="M344" s="2"/>
      <c r="N344" s="2"/>
      <c r="O344" s="2"/>
      <c r="P344" s="2"/>
      <c r="Q344" s="2"/>
      <c r="R344" s="2"/>
    </row>
    <row r="345" spans="12:18" ht="13.5">
      <c r="L345" s="2"/>
      <c r="M345" s="2"/>
      <c r="N345" s="2"/>
      <c r="O345" s="2"/>
      <c r="P345" s="2"/>
      <c r="Q345" s="2"/>
      <c r="R345" s="2"/>
    </row>
    <row r="346" spans="12:18" ht="13.5">
      <c r="L346" s="2"/>
      <c r="M346" s="2"/>
      <c r="N346" s="2"/>
      <c r="O346" s="2"/>
      <c r="P346" s="2"/>
      <c r="Q346" s="2"/>
      <c r="R346" s="2"/>
    </row>
    <row r="347" spans="12:18" ht="13.5">
      <c r="L347" s="2"/>
      <c r="M347" s="2"/>
      <c r="N347" s="2"/>
      <c r="O347" s="2"/>
      <c r="P347" s="2"/>
      <c r="Q347" s="2"/>
      <c r="R347" s="2"/>
    </row>
    <row r="348" spans="12:18" ht="13.5">
      <c r="L348" s="2"/>
      <c r="M348" s="2"/>
      <c r="N348" s="2"/>
      <c r="O348" s="2"/>
      <c r="P348" s="2"/>
      <c r="Q348" s="2"/>
      <c r="R348" s="2"/>
    </row>
    <row r="349" spans="12:18" ht="13.5">
      <c r="L349" s="2"/>
      <c r="M349" s="2"/>
      <c r="N349" s="2"/>
      <c r="O349" s="2"/>
      <c r="P349" s="2"/>
      <c r="Q349" s="2"/>
      <c r="R349" s="2"/>
    </row>
    <row r="350" spans="12:18" ht="13.5">
      <c r="L350" s="2"/>
      <c r="M350" s="2"/>
      <c r="N350" s="2"/>
      <c r="O350" s="2"/>
      <c r="P350" s="2"/>
      <c r="Q350" s="2"/>
      <c r="R350" s="2"/>
    </row>
    <row r="351" spans="12:18" ht="13.5">
      <c r="L351" s="2"/>
      <c r="M351" s="2"/>
      <c r="N351" s="2"/>
      <c r="O351" s="2"/>
      <c r="P351" s="2"/>
      <c r="Q351" s="2"/>
      <c r="R351" s="2"/>
    </row>
    <row r="352" spans="12:18" ht="13.5">
      <c r="L352" s="2"/>
      <c r="M352" s="2"/>
      <c r="N352" s="2"/>
      <c r="O352" s="2"/>
      <c r="P352" s="2"/>
      <c r="Q352" s="2"/>
      <c r="R352" s="2"/>
    </row>
    <row r="353" spans="12:18" ht="13.5">
      <c r="L353" s="2"/>
      <c r="M353" s="2"/>
      <c r="N353" s="2"/>
      <c r="O353" s="2"/>
      <c r="P353" s="2"/>
      <c r="Q353" s="2"/>
      <c r="R353" s="2"/>
    </row>
    <row r="354" spans="12:18" ht="13.5">
      <c r="L354" s="2"/>
      <c r="M354" s="2"/>
      <c r="N354" s="2"/>
      <c r="O354" s="2"/>
      <c r="P354" s="2"/>
      <c r="Q354" s="2"/>
      <c r="R354" s="2"/>
    </row>
    <row r="355" spans="12:18" ht="13.5">
      <c r="L355" s="2"/>
      <c r="M355" s="2"/>
      <c r="N355" s="2"/>
      <c r="O355" s="2"/>
      <c r="P355" s="2"/>
      <c r="Q355" s="2"/>
      <c r="R355" s="2"/>
    </row>
    <row r="356" spans="12:18" ht="13.5">
      <c r="L356" s="2"/>
      <c r="M356" s="2"/>
      <c r="N356" s="2"/>
      <c r="O356" s="2"/>
      <c r="P356" s="2"/>
      <c r="Q356" s="2"/>
      <c r="R356" s="2"/>
    </row>
    <row r="357" spans="12:18" ht="13.5">
      <c r="L357" s="2"/>
      <c r="M357" s="2"/>
      <c r="N357" s="2"/>
      <c r="O357" s="2"/>
      <c r="P357" s="2"/>
      <c r="Q357" s="2"/>
      <c r="R357" s="2"/>
    </row>
    <row r="358" spans="12:18" ht="13.5">
      <c r="L358" s="2"/>
      <c r="M358" s="2"/>
      <c r="N358" s="2"/>
      <c r="O358" s="2"/>
      <c r="P358" s="2"/>
      <c r="Q358" s="2"/>
      <c r="R358" s="2"/>
    </row>
    <row r="359" spans="12:18" ht="13.5">
      <c r="L359" s="2"/>
      <c r="M359" s="2"/>
      <c r="N359" s="2"/>
      <c r="O359" s="2"/>
      <c r="P359" s="2"/>
      <c r="Q359" s="2"/>
      <c r="R359" s="2"/>
    </row>
    <row r="360" spans="12:18" ht="13.5">
      <c r="L360" s="2"/>
      <c r="M360" s="2"/>
      <c r="N360" s="2"/>
      <c r="O360" s="2"/>
      <c r="P360" s="2"/>
      <c r="Q360" s="2"/>
      <c r="R360" s="2"/>
    </row>
    <row r="361" spans="12:18" ht="13.5">
      <c r="L361" s="2"/>
      <c r="M361" s="2"/>
      <c r="N361" s="2"/>
      <c r="O361" s="2"/>
      <c r="P361" s="2"/>
      <c r="Q361" s="2"/>
      <c r="R361" s="2"/>
    </row>
    <row r="362" spans="12:18" ht="13.5">
      <c r="L362" s="2"/>
      <c r="M362" s="2"/>
      <c r="N362" s="2"/>
      <c r="O362" s="2"/>
      <c r="P362" s="2"/>
      <c r="Q362" s="2"/>
      <c r="R362" s="2"/>
    </row>
    <row r="363" spans="12:18" ht="13.5">
      <c r="L363" s="2"/>
      <c r="M363" s="2"/>
      <c r="N363" s="2"/>
      <c r="O363" s="2"/>
      <c r="P363" s="2"/>
      <c r="Q363" s="2"/>
      <c r="R363" s="2"/>
    </row>
    <row r="364" spans="12:18" ht="13.5">
      <c r="L364" s="2"/>
      <c r="M364" s="2"/>
      <c r="N364" s="2"/>
      <c r="O364" s="2"/>
      <c r="P364" s="2"/>
      <c r="Q364" s="2"/>
      <c r="R364" s="2"/>
    </row>
  </sheetData>
  <sheetProtection/>
  <mergeCells count="21">
    <mergeCell ref="B29:C29"/>
    <mergeCell ref="H3:I3"/>
    <mergeCell ref="Q3:Q4"/>
    <mergeCell ref="R3:R4"/>
    <mergeCell ref="D2:D4"/>
    <mergeCell ref="E2:E4"/>
    <mergeCell ref="P2:P4"/>
    <mergeCell ref="O3:O4"/>
    <mergeCell ref="J2:J4"/>
    <mergeCell ref="K3:L3"/>
    <mergeCell ref="M3:N3"/>
    <mergeCell ref="A40:C40"/>
    <mergeCell ref="F3:G3"/>
    <mergeCell ref="A6:C6"/>
    <mergeCell ref="A7:C7"/>
    <mergeCell ref="A8:C8"/>
    <mergeCell ref="A10:C10"/>
    <mergeCell ref="A22:C22"/>
    <mergeCell ref="A17:C17"/>
    <mergeCell ref="B23:C23"/>
    <mergeCell ref="B34:C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&amp;C&amp;"ＭＳ Ｐ明朝,標準"&amp;14第３０表　　薬剤師数・業務の種別・従業地の市町村・保健所別　　　（その１）&amp;R平成２６年１２月３１日現在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workbookViewId="0" topLeftCell="E2">
      <selection activeCell="M12" sqref="M12"/>
    </sheetView>
  </sheetViews>
  <sheetFormatPr defaultColWidth="9.00390625" defaultRowHeight="13.5"/>
  <cols>
    <col min="1" max="2" width="2.125" style="1" customWidth="1"/>
    <col min="3" max="3" width="13.625" style="1" customWidth="1"/>
    <col min="4" max="18" width="11.625" style="1" customWidth="1"/>
    <col min="19" max="16384" width="9.00390625" style="1" customWidth="1"/>
  </cols>
  <sheetData>
    <row r="1" ht="14.25" hidden="1" thickBot="1"/>
    <row r="2" spans="1:18" s="6" customFormat="1" ht="15" customHeight="1">
      <c r="A2" s="10"/>
      <c r="B2" s="11"/>
      <c r="C2" s="12"/>
      <c r="D2" s="49" t="s">
        <v>1</v>
      </c>
      <c r="E2" s="52" t="s">
        <v>2</v>
      </c>
      <c r="F2" s="16"/>
      <c r="G2" s="16"/>
      <c r="H2" s="16"/>
      <c r="I2" s="15"/>
      <c r="J2" s="52" t="s">
        <v>70</v>
      </c>
      <c r="K2" s="16"/>
      <c r="L2" s="16"/>
      <c r="M2" s="16"/>
      <c r="N2" s="15"/>
      <c r="O2" s="17"/>
      <c r="P2" s="52" t="s">
        <v>73</v>
      </c>
      <c r="Q2" s="16"/>
      <c r="R2" s="18"/>
    </row>
    <row r="3" spans="1:18" s="6" customFormat="1" ht="15" customHeight="1">
      <c r="A3" s="7"/>
      <c r="B3" s="8"/>
      <c r="C3" s="13"/>
      <c r="D3" s="50"/>
      <c r="E3" s="53"/>
      <c r="F3" s="43" t="s">
        <v>3</v>
      </c>
      <c r="G3" s="44"/>
      <c r="H3" s="43" t="s">
        <v>4</v>
      </c>
      <c r="I3" s="60"/>
      <c r="J3" s="53"/>
      <c r="K3" s="43" t="s">
        <v>5</v>
      </c>
      <c r="L3" s="44"/>
      <c r="M3" s="43" t="s">
        <v>6</v>
      </c>
      <c r="N3" s="44"/>
      <c r="O3" s="57" t="s">
        <v>77</v>
      </c>
      <c r="P3" s="55"/>
      <c r="Q3" s="57" t="s">
        <v>7</v>
      </c>
      <c r="R3" s="47" t="s">
        <v>8</v>
      </c>
    </row>
    <row r="4" spans="1:18" s="6" customFormat="1" ht="58.5" customHeight="1">
      <c r="A4" s="7"/>
      <c r="B4" s="8"/>
      <c r="C4" s="8"/>
      <c r="D4" s="51"/>
      <c r="E4" s="54"/>
      <c r="F4" s="20" t="s">
        <v>72</v>
      </c>
      <c r="G4" s="38" t="s">
        <v>9</v>
      </c>
      <c r="H4" s="38" t="s">
        <v>10</v>
      </c>
      <c r="I4" s="39" t="s">
        <v>69</v>
      </c>
      <c r="J4" s="54"/>
      <c r="K4" s="20" t="s">
        <v>11</v>
      </c>
      <c r="L4" s="20" t="s">
        <v>12</v>
      </c>
      <c r="M4" s="21" t="s">
        <v>13</v>
      </c>
      <c r="N4" s="22" t="s">
        <v>14</v>
      </c>
      <c r="O4" s="58"/>
      <c r="P4" s="56"/>
      <c r="Q4" s="58"/>
      <c r="R4" s="48"/>
    </row>
    <row r="5" spans="1:18" ht="12.75" customHeight="1">
      <c r="A5" s="24"/>
      <c r="B5" s="25"/>
      <c r="C5" s="25"/>
      <c r="D5" s="14"/>
      <c r="E5" s="3"/>
      <c r="F5" s="4"/>
      <c r="G5" s="14"/>
      <c r="H5" s="5"/>
      <c r="I5" s="3"/>
      <c r="J5" s="14"/>
      <c r="K5" s="5"/>
      <c r="L5" s="3"/>
      <c r="M5" s="14"/>
      <c r="N5" s="5"/>
      <c r="O5" s="5"/>
      <c r="P5" s="3"/>
      <c r="Q5" s="4"/>
      <c r="R5" s="19"/>
    </row>
    <row r="6" spans="1:18" ht="12.75" customHeight="1">
      <c r="A6" s="40" t="s">
        <v>51</v>
      </c>
      <c r="B6" s="41"/>
      <c r="C6" s="42"/>
      <c r="D6" s="30">
        <f>SUM(D7:D8)</f>
        <v>91</v>
      </c>
      <c r="E6" s="31">
        <f aca="true" t="shared" si="0" ref="E6:R6">SUM(E7:E8)</f>
        <v>80</v>
      </c>
      <c r="F6" s="28">
        <f t="shared" si="0"/>
        <v>8</v>
      </c>
      <c r="G6" s="30">
        <f t="shared" si="0"/>
        <v>50</v>
      </c>
      <c r="H6" s="37">
        <f t="shared" si="0"/>
        <v>22</v>
      </c>
      <c r="I6" s="37">
        <f t="shared" si="0"/>
        <v>0</v>
      </c>
      <c r="J6" s="30">
        <f t="shared" si="0"/>
        <v>10</v>
      </c>
      <c r="K6" s="37">
        <f t="shared" si="0"/>
        <v>0</v>
      </c>
      <c r="L6" s="31">
        <f t="shared" si="0"/>
        <v>0</v>
      </c>
      <c r="M6" s="30">
        <f t="shared" si="0"/>
        <v>0</v>
      </c>
      <c r="N6" s="37">
        <f t="shared" si="0"/>
        <v>2</v>
      </c>
      <c r="O6" s="37">
        <f t="shared" si="0"/>
        <v>8</v>
      </c>
      <c r="P6" s="31">
        <f t="shared" si="0"/>
        <v>1</v>
      </c>
      <c r="Q6" s="28">
        <f t="shared" si="0"/>
        <v>0</v>
      </c>
      <c r="R6" s="29">
        <f t="shared" si="0"/>
        <v>1</v>
      </c>
    </row>
    <row r="7" spans="1:18" ht="12.75" customHeight="1">
      <c r="A7" s="23"/>
      <c r="B7" s="9"/>
      <c r="C7" s="9" t="s">
        <v>52</v>
      </c>
      <c r="D7" s="30">
        <v>80</v>
      </c>
      <c r="E7" s="31">
        <f>48+21</f>
        <v>69</v>
      </c>
      <c r="F7" s="28">
        <v>6</v>
      </c>
      <c r="G7" s="30">
        <v>42</v>
      </c>
      <c r="H7" s="37">
        <v>21</v>
      </c>
      <c r="I7" s="31" t="s">
        <v>68</v>
      </c>
      <c r="J7" s="30">
        <v>10</v>
      </c>
      <c r="K7" s="37" t="s">
        <v>68</v>
      </c>
      <c r="L7" s="31" t="s">
        <v>68</v>
      </c>
      <c r="M7" s="30" t="s">
        <v>68</v>
      </c>
      <c r="N7" s="37">
        <v>2</v>
      </c>
      <c r="O7" s="37">
        <v>8</v>
      </c>
      <c r="P7" s="31">
        <v>1</v>
      </c>
      <c r="Q7" s="28">
        <v>0</v>
      </c>
      <c r="R7" s="29">
        <v>1</v>
      </c>
    </row>
    <row r="8" spans="1:18" ht="12.75" customHeight="1">
      <c r="A8" s="23"/>
      <c r="B8" s="9"/>
      <c r="C8" s="9" t="s">
        <v>53</v>
      </c>
      <c r="D8" s="30">
        <v>11</v>
      </c>
      <c r="E8" s="31">
        <v>11</v>
      </c>
      <c r="F8" s="28">
        <v>2</v>
      </c>
      <c r="G8" s="30">
        <v>8</v>
      </c>
      <c r="H8" s="37">
        <v>1</v>
      </c>
      <c r="I8" s="31" t="s">
        <v>68</v>
      </c>
      <c r="J8" s="30">
        <v>0</v>
      </c>
      <c r="K8" s="37" t="s">
        <v>68</v>
      </c>
      <c r="L8" s="31" t="s">
        <v>68</v>
      </c>
      <c r="M8" s="30" t="s">
        <v>68</v>
      </c>
      <c r="N8" s="37" t="s">
        <v>68</v>
      </c>
      <c r="O8" s="37" t="s">
        <v>68</v>
      </c>
      <c r="P8" s="31">
        <v>0</v>
      </c>
      <c r="Q8" s="28">
        <v>0</v>
      </c>
      <c r="R8" s="29" t="s">
        <v>68</v>
      </c>
    </row>
    <row r="9" spans="1:18" ht="12.75" customHeight="1">
      <c r="A9" s="23"/>
      <c r="B9" s="9"/>
      <c r="C9" s="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1:18" ht="12.75" customHeight="1">
      <c r="A10" s="40" t="s">
        <v>54</v>
      </c>
      <c r="B10" s="41"/>
      <c r="C10" s="42"/>
      <c r="D10" s="30">
        <f>SUM(D11:D19)</f>
        <v>277</v>
      </c>
      <c r="E10" s="31">
        <f aca="true" t="shared" si="1" ref="E10:R10">SUM(E11:E19)</f>
        <v>253</v>
      </c>
      <c r="F10" s="28">
        <f t="shared" si="1"/>
        <v>33</v>
      </c>
      <c r="G10" s="30">
        <f t="shared" si="1"/>
        <v>170</v>
      </c>
      <c r="H10" s="37">
        <f t="shared" si="1"/>
        <v>49</v>
      </c>
      <c r="I10" s="31">
        <f t="shared" si="1"/>
        <v>1</v>
      </c>
      <c r="J10" s="30">
        <f t="shared" si="1"/>
        <v>15</v>
      </c>
      <c r="K10" s="37">
        <f t="shared" si="1"/>
        <v>0</v>
      </c>
      <c r="L10" s="31">
        <f t="shared" si="1"/>
        <v>0</v>
      </c>
      <c r="M10" s="30">
        <f t="shared" si="1"/>
        <v>0</v>
      </c>
      <c r="N10" s="37">
        <f t="shared" si="1"/>
        <v>11</v>
      </c>
      <c r="O10" s="37">
        <f t="shared" si="1"/>
        <v>4</v>
      </c>
      <c r="P10" s="31">
        <f t="shared" si="1"/>
        <v>9</v>
      </c>
      <c r="Q10" s="28">
        <f t="shared" si="1"/>
        <v>3</v>
      </c>
      <c r="R10" s="29">
        <f t="shared" si="1"/>
        <v>6</v>
      </c>
    </row>
    <row r="11" spans="1:18" ht="12.75" customHeight="1">
      <c r="A11" s="23"/>
      <c r="B11" s="9"/>
      <c r="C11" s="9" t="s">
        <v>55</v>
      </c>
      <c r="D11" s="30">
        <v>64</v>
      </c>
      <c r="E11" s="31">
        <v>58</v>
      </c>
      <c r="F11" s="28">
        <v>8</v>
      </c>
      <c r="G11" s="30">
        <v>36</v>
      </c>
      <c r="H11" s="37">
        <v>14</v>
      </c>
      <c r="I11" s="31" t="s">
        <v>68</v>
      </c>
      <c r="J11" s="30">
        <v>3</v>
      </c>
      <c r="K11" s="37" t="s">
        <v>68</v>
      </c>
      <c r="L11" s="31" t="s">
        <v>68</v>
      </c>
      <c r="M11" s="30" t="s">
        <v>68</v>
      </c>
      <c r="N11" s="37">
        <v>3</v>
      </c>
      <c r="O11" s="37" t="s">
        <v>68</v>
      </c>
      <c r="P11" s="31">
        <v>3</v>
      </c>
      <c r="Q11" s="28">
        <v>1</v>
      </c>
      <c r="R11" s="29">
        <v>2</v>
      </c>
    </row>
    <row r="12" spans="1:18" ht="12.75" customHeight="1">
      <c r="A12" s="23"/>
      <c r="B12" s="9"/>
      <c r="C12" s="9" t="s">
        <v>56</v>
      </c>
      <c r="D12" s="30">
        <v>47</v>
      </c>
      <c r="E12" s="31">
        <f>39+6</f>
        <v>45</v>
      </c>
      <c r="F12" s="28">
        <v>9</v>
      </c>
      <c r="G12" s="30">
        <v>30</v>
      </c>
      <c r="H12" s="37">
        <v>6</v>
      </c>
      <c r="I12" s="31" t="s">
        <v>68</v>
      </c>
      <c r="J12" s="30">
        <v>1</v>
      </c>
      <c r="K12" s="37" t="s">
        <v>68</v>
      </c>
      <c r="L12" s="31" t="s">
        <v>68</v>
      </c>
      <c r="M12" s="30" t="s">
        <v>68</v>
      </c>
      <c r="N12" s="37">
        <v>1</v>
      </c>
      <c r="O12" s="37" t="s">
        <v>68</v>
      </c>
      <c r="P12" s="31">
        <v>1</v>
      </c>
      <c r="Q12" s="28" t="s">
        <v>68</v>
      </c>
      <c r="R12" s="29">
        <v>1</v>
      </c>
    </row>
    <row r="13" spans="1:18" ht="12.75" customHeight="1">
      <c r="A13" s="23"/>
      <c r="B13" s="9"/>
      <c r="C13" s="9" t="s">
        <v>57</v>
      </c>
      <c r="D13" s="30">
        <v>16</v>
      </c>
      <c r="E13" s="31">
        <v>15</v>
      </c>
      <c r="F13" s="28">
        <v>1</v>
      </c>
      <c r="G13" s="30">
        <v>12</v>
      </c>
      <c r="H13" s="37">
        <v>2</v>
      </c>
      <c r="I13" s="31" t="s">
        <v>68</v>
      </c>
      <c r="J13" s="30">
        <v>1</v>
      </c>
      <c r="K13" s="37" t="s">
        <v>68</v>
      </c>
      <c r="L13" s="31" t="s">
        <v>68</v>
      </c>
      <c r="M13" s="30" t="s">
        <v>68</v>
      </c>
      <c r="N13" s="37">
        <v>1</v>
      </c>
      <c r="O13" s="37" t="s">
        <v>68</v>
      </c>
      <c r="P13" s="31">
        <v>0</v>
      </c>
      <c r="Q13" s="28" t="s">
        <v>68</v>
      </c>
      <c r="R13" s="29" t="s">
        <v>68</v>
      </c>
    </row>
    <row r="14" spans="1:18" ht="12.75" customHeight="1">
      <c r="A14" s="23"/>
      <c r="B14" s="9"/>
      <c r="C14" s="9" t="s">
        <v>58</v>
      </c>
      <c r="D14" s="30">
        <v>3</v>
      </c>
      <c r="E14" s="31">
        <v>3</v>
      </c>
      <c r="F14" s="28">
        <v>1</v>
      </c>
      <c r="G14" s="30">
        <v>2</v>
      </c>
      <c r="H14" s="37" t="s">
        <v>68</v>
      </c>
      <c r="I14" s="31" t="s">
        <v>68</v>
      </c>
      <c r="J14" s="30">
        <v>0</v>
      </c>
      <c r="K14" s="37" t="s">
        <v>68</v>
      </c>
      <c r="L14" s="31" t="s">
        <v>68</v>
      </c>
      <c r="M14" s="30" t="s">
        <v>68</v>
      </c>
      <c r="N14" s="37" t="s">
        <v>68</v>
      </c>
      <c r="O14" s="37" t="s">
        <v>68</v>
      </c>
      <c r="P14" s="31">
        <v>0</v>
      </c>
      <c r="Q14" s="28" t="s">
        <v>68</v>
      </c>
      <c r="R14" s="29" t="s">
        <v>68</v>
      </c>
    </row>
    <row r="15" spans="1:18" ht="12.75" customHeight="1">
      <c r="A15" s="23"/>
      <c r="B15" s="9"/>
      <c r="C15" s="9" t="s">
        <v>59</v>
      </c>
      <c r="D15" s="30">
        <v>72</v>
      </c>
      <c r="E15" s="31">
        <f>44+18</f>
        <v>62</v>
      </c>
      <c r="F15" s="28">
        <v>8</v>
      </c>
      <c r="G15" s="30">
        <v>36</v>
      </c>
      <c r="H15" s="37">
        <v>18</v>
      </c>
      <c r="I15" s="31" t="s">
        <v>68</v>
      </c>
      <c r="J15" s="30">
        <v>8</v>
      </c>
      <c r="K15" s="37" t="s">
        <v>68</v>
      </c>
      <c r="L15" s="31" t="s">
        <v>68</v>
      </c>
      <c r="M15" s="30" t="s">
        <v>68</v>
      </c>
      <c r="N15" s="37">
        <v>4</v>
      </c>
      <c r="O15" s="37">
        <v>4</v>
      </c>
      <c r="P15" s="31">
        <v>2</v>
      </c>
      <c r="Q15" s="28" t="s">
        <v>68</v>
      </c>
      <c r="R15" s="29">
        <v>2</v>
      </c>
    </row>
    <row r="16" spans="1:18" ht="12.75" customHeight="1">
      <c r="A16" s="23"/>
      <c r="B16" s="9"/>
      <c r="C16" s="9" t="s">
        <v>60</v>
      </c>
      <c r="D16" s="30">
        <v>11</v>
      </c>
      <c r="E16" s="31">
        <v>9</v>
      </c>
      <c r="F16" s="28">
        <v>1</v>
      </c>
      <c r="G16" s="30">
        <v>8</v>
      </c>
      <c r="H16" s="37" t="s">
        <v>68</v>
      </c>
      <c r="I16" s="31" t="s">
        <v>68</v>
      </c>
      <c r="J16" s="30">
        <v>1</v>
      </c>
      <c r="K16" s="37" t="s">
        <v>68</v>
      </c>
      <c r="L16" s="31" t="s">
        <v>68</v>
      </c>
      <c r="M16" s="30" t="s">
        <v>68</v>
      </c>
      <c r="N16" s="37">
        <v>1</v>
      </c>
      <c r="O16" s="37" t="s">
        <v>68</v>
      </c>
      <c r="P16" s="31">
        <v>1</v>
      </c>
      <c r="Q16" s="28">
        <v>1</v>
      </c>
      <c r="R16" s="29" t="s">
        <v>68</v>
      </c>
    </row>
    <row r="17" spans="1:18" ht="12.75" customHeight="1">
      <c r="A17" s="23"/>
      <c r="B17" s="9"/>
      <c r="C17" s="9" t="s">
        <v>61</v>
      </c>
      <c r="D17" s="30">
        <v>42</v>
      </c>
      <c r="E17" s="31">
        <v>40</v>
      </c>
      <c r="F17" s="28">
        <v>3</v>
      </c>
      <c r="G17" s="30">
        <v>35</v>
      </c>
      <c r="H17" s="37">
        <v>2</v>
      </c>
      <c r="I17" s="31" t="s">
        <v>68</v>
      </c>
      <c r="J17" s="30">
        <v>1</v>
      </c>
      <c r="K17" s="37" t="s">
        <v>68</v>
      </c>
      <c r="L17" s="31" t="s">
        <v>68</v>
      </c>
      <c r="M17" s="30" t="s">
        <v>68</v>
      </c>
      <c r="N17" s="37">
        <v>1</v>
      </c>
      <c r="O17" s="37" t="s">
        <v>68</v>
      </c>
      <c r="P17" s="31">
        <v>1</v>
      </c>
      <c r="Q17" s="28" t="s">
        <v>68</v>
      </c>
      <c r="R17" s="29">
        <v>1</v>
      </c>
    </row>
    <row r="18" spans="1:18" ht="12.75" customHeight="1">
      <c r="A18" s="23"/>
      <c r="B18" s="9"/>
      <c r="C18" s="9" t="s">
        <v>62</v>
      </c>
      <c r="D18" s="30">
        <v>9</v>
      </c>
      <c r="E18" s="31">
        <v>9</v>
      </c>
      <c r="F18" s="28">
        <v>1</v>
      </c>
      <c r="G18" s="30">
        <v>4</v>
      </c>
      <c r="H18" s="37">
        <v>4</v>
      </c>
      <c r="I18" s="31" t="s">
        <v>68</v>
      </c>
      <c r="J18" s="30">
        <v>0</v>
      </c>
      <c r="K18" s="37" t="s">
        <v>68</v>
      </c>
      <c r="L18" s="31" t="s">
        <v>68</v>
      </c>
      <c r="M18" s="30" t="s">
        <v>68</v>
      </c>
      <c r="N18" s="37" t="s">
        <v>68</v>
      </c>
      <c r="O18" s="37" t="s">
        <v>68</v>
      </c>
      <c r="P18" s="31">
        <v>0</v>
      </c>
      <c r="Q18" s="28" t="s">
        <v>68</v>
      </c>
      <c r="R18" s="29" t="s">
        <v>68</v>
      </c>
    </row>
    <row r="19" spans="1:18" ht="12.75" customHeight="1">
      <c r="A19" s="23"/>
      <c r="B19" s="9"/>
      <c r="C19" s="9" t="s">
        <v>63</v>
      </c>
      <c r="D19" s="30">
        <v>13</v>
      </c>
      <c r="E19" s="31">
        <v>12</v>
      </c>
      <c r="F19" s="28">
        <v>1</v>
      </c>
      <c r="G19" s="30">
        <v>7</v>
      </c>
      <c r="H19" s="37">
        <v>3</v>
      </c>
      <c r="I19" s="31">
        <v>1</v>
      </c>
      <c r="J19" s="30">
        <v>0</v>
      </c>
      <c r="K19" s="37" t="s">
        <v>68</v>
      </c>
      <c r="L19" s="31" t="s">
        <v>68</v>
      </c>
      <c r="M19" s="30" t="s">
        <v>68</v>
      </c>
      <c r="N19" s="37" t="s">
        <v>68</v>
      </c>
      <c r="O19" s="37" t="s">
        <v>68</v>
      </c>
      <c r="P19" s="31">
        <v>1</v>
      </c>
      <c r="Q19" s="28">
        <v>1</v>
      </c>
      <c r="R19" s="29" t="s">
        <v>68</v>
      </c>
    </row>
    <row r="20" spans="1:18" ht="12.75" customHeight="1">
      <c r="A20" s="23"/>
      <c r="B20" s="9"/>
      <c r="C20" s="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29"/>
    </row>
    <row r="21" spans="1:18" ht="12.75" customHeight="1">
      <c r="A21" s="40" t="s">
        <v>64</v>
      </c>
      <c r="B21" s="41"/>
      <c r="C21" s="42"/>
      <c r="D21" s="30">
        <f>SUM(D22)</f>
        <v>114</v>
      </c>
      <c r="E21" s="31">
        <f aca="true" t="shared" si="2" ref="E21:R21">SUM(E22)</f>
        <v>106</v>
      </c>
      <c r="F21" s="28">
        <f t="shared" si="2"/>
        <v>20</v>
      </c>
      <c r="G21" s="30">
        <f t="shared" si="2"/>
        <v>67</v>
      </c>
      <c r="H21" s="37">
        <f t="shared" si="2"/>
        <v>19</v>
      </c>
      <c r="I21" s="31">
        <f t="shared" si="2"/>
        <v>0</v>
      </c>
      <c r="J21" s="30">
        <f t="shared" si="2"/>
        <v>4</v>
      </c>
      <c r="K21" s="37">
        <f t="shared" si="2"/>
        <v>0</v>
      </c>
      <c r="L21" s="31">
        <f t="shared" si="2"/>
        <v>0</v>
      </c>
      <c r="M21" s="30">
        <f t="shared" si="2"/>
        <v>0</v>
      </c>
      <c r="N21" s="37">
        <f t="shared" si="2"/>
        <v>0</v>
      </c>
      <c r="O21" s="37">
        <f t="shared" si="2"/>
        <v>4</v>
      </c>
      <c r="P21" s="31">
        <f t="shared" si="2"/>
        <v>4</v>
      </c>
      <c r="Q21" s="28">
        <f t="shared" si="2"/>
        <v>0</v>
      </c>
      <c r="R21" s="29">
        <f t="shared" si="2"/>
        <v>4</v>
      </c>
    </row>
    <row r="22" spans="1:18" ht="12.75" customHeight="1">
      <c r="A22" s="23"/>
      <c r="B22" s="9"/>
      <c r="C22" s="9" t="s">
        <v>65</v>
      </c>
      <c r="D22" s="30">
        <v>114</v>
      </c>
      <c r="E22" s="31">
        <f>87+19</f>
        <v>106</v>
      </c>
      <c r="F22" s="28">
        <v>20</v>
      </c>
      <c r="G22" s="30">
        <v>67</v>
      </c>
      <c r="H22" s="37">
        <v>19</v>
      </c>
      <c r="I22" s="31" t="s">
        <v>68</v>
      </c>
      <c r="J22" s="30">
        <v>4</v>
      </c>
      <c r="K22" s="37" t="s">
        <v>68</v>
      </c>
      <c r="L22" s="31" t="s">
        <v>68</v>
      </c>
      <c r="M22" s="30" t="s">
        <v>68</v>
      </c>
      <c r="N22" s="37">
        <v>0</v>
      </c>
      <c r="O22" s="37">
        <v>4</v>
      </c>
      <c r="P22" s="31">
        <v>4</v>
      </c>
      <c r="Q22" s="28">
        <v>0</v>
      </c>
      <c r="R22" s="29">
        <v>4</v>
      </c>
    </row>
    <row r="23" spans="1:18" ht="12.75" customHeight="1">
      <c r="A23" s="23"/>
      <c r="B23" s="9"/>
      <c r="C23" s="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29"/>
    </row>
    <row r="24" spans="1:18" ht="12.75" customHeight="1">
      <c r="A24" s="40" t="s">
        <v>66</v>
      </c>
      <c r="B24" s="41"/>
      <c r="C24" s="42"/>
      <c r="D24" s="30">
        <f>SUM(D25)</f>
        <v>99</v>
      </c>
      <c r="E24" s="31">
        <f aca="true" t="shared" si="3" ref="E24:R24">SUM(E25)</f>
        <v>94</v>
      </c>
      <c r="F24" s="28">
        <f t="shared" si="3"/>
        <v>14</v>
      </c>
      <c r="G24" s="30">
        <f t="shared" si="3"/>
        <v>53</v>
      </c>
      <c r="H24" s="37">
        <f t="shared" si="3"/>
        <v>27</v>
      </c>
      <c r="I24" s="31">
        <f t="shared" si="3"/>
        <v>0</v>
      </c>
      <c r="J24" s="30">
        <f t="shared" si="3"/>
        <v>3</v>
      </c>
      <c r="K24" s="37">
        <f t="shared" si="3"/>
        <v>0</v>
      </c>
      <c r="L24" s="31">
        <f t="shared" si="3"/>
        <v>0</v>
      </c>
      <c r="M24" s="30">
        <f t="shared" si="3"/>
        <v>0</v>
      </c>
      <c r="N24" s="37">
        <f t="shared" si="3"/>
        <v>1</v>
      </c>
      <c r="O24" s="37">
        <f t="shared" si="3"/>
        <v>2</v>
      </c>
      <c r="P24" s="31">
        <f t="shared" si="3"/>
        <v>2</v>
      </c>
      <c r="Q24" s="28">
        <f t="shared" si="3"/>
        <v>0</v>
      </c>
      <c r="R24" s="29">
        <f t="shared" si="3"/>
        <v>2</v>
      </c>
    </row>
    <row r="25" spans="1:18" ht="12.75" customHeight="1">
      <c r="A25" s="23"/>
      <c r="B25" s="9"/>
      <c r="C25" s="9" t="s">
        <v>67</v>
      </c>
      <c r="D25" s="30">
        <v>99</v>
      </c>
      <c r="E25" s="31">
        <f>67+27</f>
        <v>94</v>
      </c>
      <c r="F25" s="28">
        <v>14</v>
      </c>
      <c r="G25" s="30">
        <v>53</v>
      </c>
      <c r="H25" s="37">
        <v>27</v>
      </c>
      <c r="I25" s="31" t="s">
        <v>68</v>
      </c>
      <c r="J25" s="30">
        <v>3</v>
      </c>
      <c r="K25" s="37" t="s">
        <v>68</v>
      </c>
      <c r="L25" s="31" t="s">
        <v>68</v>
      </c>
      <c r="M25" s="30" t="s">
        <v>68</v>
      </c>
      <c r="N25" s="37">
        <v>1</v>
      </c>
      <c r="O25" s="37">
        <v>2</v>
      </c>
      <c r="P25" s="31">
        <v>2</v>
      </c>
      <c r="Q25" s="28" t="s">
        <v>68</v>
      </c>
      <c r="R25" s="29">
        <v>2</v>
      </c>
    </row>
    <row r="26" spans="1:18" ht="12.75" customHeight="1" thickBot="1">
      <c r="A26" s="26"/>
      <c r="B26" s="27"/>
      <c r="C26" s="27"/>
      <c r="D26" s="33">
        <f>IF(AND(A26="",B26="",C26=""),"",SUM(E26,J26,P26,))</f>
      </c>
      <c r="E26" s="32">
        <f>IF(AND(A26="",B26="",C26=""),"",SUM(F26:I26))</f>
      </c>
      <c r="F26" s="32"/>
      <c r="G26" s="33"/>
      <c r="H26" s="35"/>
      <c r="I26" s="34"/>
      <c r="J26" s="33">
        <f>IF(AND(A26="",B26="",C26=""),"",SUM(K26:O26))</f>
      </c>
      <c r="K26" s="35"/>
      <c r="L26" s="34"/>
      <c r="M26" s="33"/>
      <c r="N26" s="35"/>
      <c r="O26" s="35"/>
      <c r="P26" s="34">
        <f>IF(AND(A26="",B26="",C26=""),"",SUM(Q26:R26))</f>
      </c>
      <c r="Q26" s="32"/>
      <c r="R26" s="36"/>
    </row>
  </sheetData>
  <sheetProtection/>
  <mergeCells count="15">
    <mergeCell ref="P2:P4"/>
    <mergeCell ref="Q3:Q4"/>
    <mergeCell ref="R3:R4"/>
    <mergeCell ref="O3:O4"/>
    <mergeCell ref="F3:G3"/>
    <mergeCell ref="A6:C6"/>
    <mergeCell ref="H3:I3"/>
    <mergeCell ref="K3:L3"/>
    <mergeCell ref="M3:N3"/>
    <mergeCell ref="A10:C10"/>
    <mergeCell ref="A21:C21"/>
    <mergeCell ref="A24:C24"/>
    <mergeCell ref="D2:D4"/>
    <mergeCell ref="E2:E4"/>
    <mergeCell ref="J2:J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&amp;C&amp;"ＭＳ Ｐ明朝,標準"&amp;14第３０表　　薬剤師数・業務の種別・従業地の市町村・保健所別　　　（その２）&amp;R平成２６年１２月３１日現在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三師調査（第３３表）</dc:title>
  <dc:subject/>
  <dc:creator>ＴＳＳ　第７Ｇ</dc:creator>
  <cp:keywords/>
  <dc:description/>
  <cp:lastModifiedBy>Windows ユーザー</cp:lastModifiedBy>
  <cp:lastPrinted>2016-11-07T06:37:48Z</cp:lastPrinted>
  <dcterms:created xsi:type="dcterms:W3CDTF">1999-10-13T04:21:50Z</dcterms:created>
  <dcterms:modified xsi:type="dcterms:W3CDTF">2016-12-07T07:30:12Z</dcterms:modified>
  <cp:category/>
  <cp:version/>
  <cp:contentType/>
  <cp:contentStatus/>
</cp:coreProperties>
</file>