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51386F65-1CAD-43BC-8795-4A200163CD91}"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<sst xmlns="http://schemas.openxmlformats.org/spreadsheetml/2006/main" count="2979" uniqueCount="1049">
  <si>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</si>
  <si>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</si>
  <si>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</si>
  <si>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</si>
  <si>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</si>
  <si>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</si>
  <si>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</si>
  <si>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</si>
  <si>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</si>
  <si>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</si>
  <si>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</si>
  <si>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</si>
  <si>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</si>
  <si>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</si>
  <si>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</si>
  <si>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</si>
  <si>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</si>
  <si>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</si>
  <si>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</si>
  <si>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</si>
  <si>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</si>
  <si>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</si>
  <si>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</si>
  <si>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</si>
  <si>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</si>
  <si>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</si>
  <si>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</si>
  <si>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</si>
  <si>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</si>
  <si>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</si>
  <si>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</si>
  <si>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</si>
  <si>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</si>
  <si>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</si>
  <si>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</si>
  <si>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</si>
  <si>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</si>
  <si>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</si>
  <si>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</si>
  <si>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</si>
  <si>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</si>
  <si>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</si>
  <si>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</si>
  <si>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</si>
  <si>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</si>
  <si>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</si>
  <si>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</si>
  <si>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</si>
  <si>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</si>
  <si>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</si>
  <si>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</si>
  <si>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</si>
  <si>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</si>
  <si>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</si>
  <si>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</si>
  <si>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</si>
  <si>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</si>
  <si>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</si>
  <si>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</si>
  <si>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</si>
  <si>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</si>
  <si>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</si>
  <si>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</si>
  <si>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</si>
  <si>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</si>
  <si>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</si>
  <si>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</si>
  <si>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</si>
  <si>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</si>
  <si>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</si>
  <si>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</si>
  <si>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</si>
  <si>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</si>
  <si>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</si>
  <si>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</si>
  <si>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</si>
  <si>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</si>
  <si>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</si>
  <si>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</si>
  <si>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</si>
  <si>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</si>
  <si>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</si>
  <si>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</si>
  <si>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</si>
  <si>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</si>
  <si>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</si>
  <si>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</si>
  <si>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</si>
  <si>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</si>
  <si>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</si>
  <si>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</si>
  <si>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</si>
  <si>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</si>
  <si>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</si>
  <si>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</si>
  <si>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</si>
  <si>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</si>
  <si>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</si>
  <si>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</si>
  <si>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</si>
  <si>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</si>
  <si>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</si>
  <si>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</si>
  <si>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</si>
  <si>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</si>
  <si>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</si>
  <si>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</si>
  <si>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</si>
  <si>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</si>
  <si>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</si>
  <si>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</si>
  <si>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</si>
  <si>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</si>
  <si>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</si>
  <si>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</si>
  <si>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</si>
  <si>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</si>
  <si>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</si>
  <si>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</si>
  <si>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</si>
  <si>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</si>
  <si>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</si>
  <si>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</si>
  <si>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</si>
  <si>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</si>
  <si>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</si>
  <si>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</si>
  <si>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</si>
  <si>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</si>
  <si>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</si>
  <si>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</si>
  <si>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</si>
  <si>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</si>
  <si>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</si>
  <si>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</si>
  <si>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</si>
  <si>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</si>
  <si>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</si>
  <si>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</si>
  <si>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</si>
  <si>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</si>
  <si>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</si>
  <si>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</si>
  <si>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</si>
  <si>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</si>
  <si>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</si>
  <si>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</si>
  <si>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</si>
  <si>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</si>
  <si>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</si>
  <si>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</si>
  <si>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</si>
  <si>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</si>
  <si>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</si>
  <si>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</si>
  <si>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</si>
  <si>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</si>
  <si>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</si>
  <si>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</si>
  <si>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</si>
  <si>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</si>
  <si>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</si>
  <si>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</si>
  <si>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</si>
  <si>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</si>
  <si>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</si>
  <si>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</si>
  <si>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</si>
  <si>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</si>
  <si>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</si>
  <si>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</si>
  <si>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</si>
  <si>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</si>
  <si>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</si>
  <si>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</si>
  <si>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</si>
  <si>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</si>
  <si>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</si>
  <si>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</si>
  <si>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</si>
  <si>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</si>
  <si>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</si>
  <si>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</si>
  <si>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</si>
  <si>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</si>
  <si>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</si>
  <si>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</si>
  <si>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</si>
  <si>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</si>
  <si>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</si>
  <si>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</si>
  <si>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</si>
  <si>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</si>
  <si>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</si>
  <si>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</si>
  <si>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</si>
  <si>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</si>
  <si>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</si>
  <si>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</si>
  <si>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</si>
  <si>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</si>
  <si>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</si>
  <si>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</si>
  <si>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</si>
  <si>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</si>
  <si>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</si>
  <si>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</si>
  <si>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</si>
  <si>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</si>
  <si>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</si>
  <si>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</si>
  <si>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</si>
  <si>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</si>
  <si>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</si>
  <si>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</si>
  <si>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</si>
  <si>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</si>
  <si>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</si>
  <si>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</si>
  <si>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</si>
  <si>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</si>
  <si>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</si>
  <si>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</si>
  <si>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</si>
  <si>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</si>
  <si>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</si>
  <si>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</si>
  <si>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</si>
  <si>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</si>
  <si>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</si>
  <si>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</si>
  <si>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</si>
  <si>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</si>
  <si>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</si>
  <si>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</si>
  <si>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</si>
  <si>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</si>
  <si>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</si>
  <si>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</si>
  <si>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</si>
  <si>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</si>
  <si>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</si>
  <si>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</si>
  <si>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</si>
  <si>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</si>
  <si>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</si>
  <si>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</si>
  <si>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</si>
  <si>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</si>
  <si>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</si>
  <si>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</si>
  <si>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</si>
  <si>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</si>
  <si>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</si>
  <si>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</si>
  <si>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</si>
  <si>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</si>
  <si>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</si>
  <si>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</si>
  <si>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</si>
  <si>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</si>
  <si>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</si>
  <si>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</si>
  <si>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</si>
  <si>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</si>
  <si>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</si>
  <si>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</si>
  <si>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</si>
  <si>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</si>
  <si>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</si>
  <si>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</si>
  <si>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</si>
  <si>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</si>
  <si>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</si>
  <si>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</si>
  <si>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</si>
  <si>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</si>
  <si>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</si>
  <si>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</si>
  <si>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</si>
  <si>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</si>
  <si>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</si>
  <si>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</si>
  <si>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</si>
  <si>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</si>
  <si>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</si>
  <si>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</si>
  <si>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</si>
  <si>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</si>
  <si>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</si>
  <si>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</si>
  <si>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</si>
  <si>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</si>
  <si>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</si>
  <si>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</si>
  <si>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</si>
  <si>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</si>
  <si>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</si>
  <si>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</si>
  <si>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</si>
  <si>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</si>
  <si>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</si>
  <si>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</si>
  <si>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</si>
  <si>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</si>
  <si>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</si>
  <si>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</si>
  <si>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</si>
  <si>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</si>
  <si>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</si>
  <si>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</si>
  <si>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</si>
  <si>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</si>
  <si>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</si>
  <si>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</si>
  <si>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</si>
  <si>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</si>
  <si>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</si>
  <si>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</si>
  <si>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</si>
  <si>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</si>
  <si>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</si>
  <si>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</si>
  <si>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</si>
  <si>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</si>
  <si>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</si>
  <si>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</si>
  <si>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</si>
  <si>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</si>
  <si>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</si>
  <si>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</si>
  <si>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</si>
  <si>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</si>
  <si>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</si>
  <si>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</si>
  <si>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</si>
  <si>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</si>
  <si>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</si>
  <si>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</si>
  <si>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</si>
  <si>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</si>
  <si>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</si>
  <si>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</si>
  <si>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</si>
  <si>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</si>
  <si>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</si>
  <si>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</si>
  <si>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</si>
  <si>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</si>
  <si>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</si>
  <si>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</si>
  <si>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</si>
  <si>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</si>
  <si>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</si>
  <si>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</si>
  <si>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</si>
  <si>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</si>
  <si>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</si>
  <si>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</si>
  <si>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</si>
  <si>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</si>
  <si>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</si>
  <si>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</si>
  <si>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</si>
  <si>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</si>
  <si>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</si>
  <si>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</si>
  <si>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</si>
  <si>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</si>
  <si>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</si>
  <si>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</si>
  <si>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</si>
  <si>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</si>
  <si>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</si>
  <si>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</si>
  <si>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</si>
  <si>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</si>
  <si>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</si>
  <si>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</si>
  <si>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</si>
  <si>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</si>
  <si>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</si>
  <si>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</si>
  <si>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</si>
  <si>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</si>
  <si>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</si>
  <si>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</si>
  <si>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</si>
  <si>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</si>
  <si>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</si>
  <si>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</si>
  <si>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</si>
  <si>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</si>
  <si>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</si>
  <si>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</si>
  <si>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</si>
  <si>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</si>
  <si>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</si>
  <si>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</si>
  <si>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</si>
  <si>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</si>
  <si>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</si>
  <si>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</si>
  <si>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</si>
  <si>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</si>
  <si>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</si>
  <si>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</si>
  <si>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</si>
  <si>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</si>
  <si>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</si>
  <si>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</si>
  <si>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</si>
  <si>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</si>
  <si>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</si>
  <si>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</si>
  <si>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</si>
  <si>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</si>
  <si>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</si>
  <si>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</si>
  <si>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</si>
  <si>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</si>
  <si>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</si>
  <si>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</si>
  <si>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</si>
  <si>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</si>
  <si>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</si>
  <si>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</si>
  <si>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</si>
  <si>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</si>
  <si>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</si>
  <si>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</si>
  <si>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</si>
  <si>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</si>
  <si>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</si>
  <si>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</si>
  <si>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</si>
  <si>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</si>
  <si>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</si>
  <si>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</si>
  <si>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</si>
  <si>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</si>
  <si>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</si>
  <si>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</si>
  <si>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</si>
  <si>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</si>
  <si>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</si>
  <si>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</si>
  <si>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</si>
  <si>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</si>
  <si>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</si>
  <si>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</si>
  <si>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</si>
  <si>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</si>
  <si>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</si>
  <si>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</si>
  <si>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</si>
  <si>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</si>
  <si>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</si>
  <si>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</si>
  <si>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</si>
  <si>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</si>
  <si>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</si>
  <si>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</si>
  <si>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</si>
  <si>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</si>
  <si>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</si>
  <si>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</si>
  <si>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</si>
  <si>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</si>
  <si>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</si>
  <si>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</si>
  <si>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</si>
  <si>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</si>
  <si>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</si>
  <si>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</si>
  <si>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</si>
  <si>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</si>
  <si>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</si>
  <si>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</si>
  <si>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</si>
  <si>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</si>
  <si>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</si>
  <si>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</si>
  <si>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</si>
  <si>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</si>
  <si>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</si>
  <si>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</si>
  <si>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</si>
  <si>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</si>
  <si>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</si>
  <si>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</si>
  <si>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</si>
  <si>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</si>
  <si>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</si>
  <si>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</si>
  <si>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</si>
  <si>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</si>
  <si>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</si>
  <si>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</si>
  <si>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</si>
  <si>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</si>
  <si>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</si>
  <si>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</si>
  <si>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</si>
  <si>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</si>
  <si>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</si>
  <si>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</si>
  <si>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</si>
  <si>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</si>
  <si>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</si>
  <si>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</si>
  <si>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</si>
  <si>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</si>
  <si>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</si>
  <si>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</si>
  <si>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</si>
  <si>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</si>
  <si>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</si>
  <si>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</si>
  <si>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</si>
  <si>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</si>
  <si>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</si>
  <si>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</si>
  <si>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</si>
  <si>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</si>
  <si>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</si>
  <si>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</si>
  <si>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</si>
  <si>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</si>
  <si>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</si>
  <si>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</si>
  <si>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</si>
  <si>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</si>
  <si>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</si>
  <si>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</si>
  <si>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</si>
  <si>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</si>
  <si>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</si>
  <si>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</si>
  <si>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</si>
  <si>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</si>
  <si>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</si>
  <si>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</si>
  <si>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</si>
  <si>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</si>
  <si>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</si>
  <si>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</si>
  <si>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</si>
  <si>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</si>
  <si>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</si>
  <si>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</si>
  <si>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</si>
  <si>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</si>
  <si>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</si>
  <si>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</si>
  <si>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</si>
  <si>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</si>
  <si>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</si>
  <si>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</si>
  <si>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</si>
  <si>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</si>
  <si>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</si>
  <si>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</si>
  <si>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</si>
  <si>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</si>
  <si>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</si>
  <si>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</si>
  <si>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</si>
  <si>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</si>
  <si>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</si>
  <si>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</si>
  <si>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</si>
  <si>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</si>
  <si>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</si>
  <si>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</si>
  <si>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</si>
  <si>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</si>
  <si>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</si>
  <si>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</si>
  <si>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</si>
  <si>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</si>
  <si>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</si>
  <si>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</si>
  <si>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</si>
  <si>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</si>
  <si>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</si>
  <si>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</si>
  <si>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</si>
  <si>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</si>
  <si>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</si>
  <si>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</si>
  <si>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</si>
  <si>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</si>
  <si>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</si>
  <si>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</si>
  <si>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</si>
  <si>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</si>
  <si>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</si>
  <si>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</si>
  <si>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</si>
  <si>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</si>
  <si>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</si>
  <si>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</si>
  <si>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</si>
  <si>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</si>
  <si>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</si>
  <si>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</si>
  <si>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</si>
  <si>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</si>
  <si>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</si>
  <si>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</si>
  <si>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</si>
  <si>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</si>
  <si>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</si>
  <si>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</si>
  <si>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</si>
  <si>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</si>
  <si>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</si>
  <si>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</si>
  <si>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</si>
  <si>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</si>
  <si>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</si>
  <si>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</si>
  <si>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</si>
  <si>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</si>
  <si>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</si>
  <si>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</si>
  <si>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</si>
  <si>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</si>
  <si>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</si>
  <si>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</si>
  <si>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</si>
  <si>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</si>
  <si>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</si>
  <si>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</si>
  <si>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</si>
  <si>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</si>
  <si>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</si>
  <si>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</si>
  <si>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</si>
  <si>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</si>
  <si>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</si>
  <si>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</si>
  <si>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</si>
  <si>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</si>
  <si>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</si>
  <si>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</si>
  <si>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</si>
  <si>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</si>
  <si>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</si>
  <si>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</si>
  <si>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</si>
  <si>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</si>
  <si>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</si>
  <si>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</si>
  <si>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</si>
  <si>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</si>
  <si>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</si>
  <si>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</si>
  <si>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</si>
  <si>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</si>
  <si>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</si>
  <si>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</si>
  <si>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</si>
  <si>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</si>
  <si>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</si>
  <si>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</si>
  <si>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</si>
  <si>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</si>
  <si>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</si>
  <si>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</si>
  <si>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</si>
  <si>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</si>
  <si>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</si>
  <si>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</si>
  <si>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</si>
  <si>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</si>
  <si>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</si>
  <si>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</si>
  <si>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</si>
  <si>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</si>
  <si>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</si>
  <si>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</si>
  <si>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</si>
  <si>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</si>
  <si>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</si>
  <si>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</si>
  <si>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</si>
  <si>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</si>
  <si>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</si>
  <si>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</si>
  <si>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</si>
  <si>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</si>
  <si>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</si>
  <si>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</si>
  <si>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</si>
  <si>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</si>
  <si>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</si>
  <si>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</si>
  <si>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</si>
  <si>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</si>
  <si>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</si>
  <si>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</si>
  <si>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</si>
  <si>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</si>
  <si>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</si>
  <si>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</si>
  <si>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</si>
  <si>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</si>
  <si>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</si>
  <si>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</si>
  <si>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</si>
  <si>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</si>
  <si>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</si>
  <si>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</si>
  <si>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</si>
  <si>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</si>
  <si>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</si>
  <si>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</si>
  <si>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</si>
  <si>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</si>
  <si>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</si>
  <si>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</si>
  <si>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</si>
  <si>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</si>
  <si>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</si>
  <si>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</si>
  <si>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</si>
  <si>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</si>
  <si>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</si>
  <si>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</si>
  <si>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</si>
  <si>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</si>
  <si>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</si>
  <si>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</si>
  <si>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</si>
  <si>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</si>
  <si>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</si>
  <si>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</si>
  <si>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</si>
  <si>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</si>
  <si>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</si>
  <si>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</si>
  <si>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</si>
  <si>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</si>
  <si>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</si>
  <si>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</si>
  <si>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</si>
  <si>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</si>
  <si>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</si>
  <si>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</si>
  <si>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</si>
  <si>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</si>
  <si>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</si>
  <si>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</si>
  <si>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</si>
  <si>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</si>
  <si>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</si>
  <si>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</si>
  <si>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</si>
  <si>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</si>
  <si>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</si>
  <si>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</si>
  <si>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</si>
  <si>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</si>
  <si>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</si>
  <si>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</si>
  <si>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</si>
  <si>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</si>
  <si>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</si>
  <si>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</si>
  <si>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</si>
  <si>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</si>
  <si>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</si>
  <si>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</si>
  <si>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</si>
  <si>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</si>
  <si>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</si>
  <si>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</si>
  <si>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</si>
  <si>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</si>
  <si>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</si>
  <si>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</si>
  <si>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</si>
  <si>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</si>
  <si>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</si>
  <si>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</si>
  <si>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</si>
  <si>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</si>
  <si>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</si>
  <si>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</si>
  <si>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</si>
  <si>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</si>
  <si>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</si>
  <si>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</si>
  <si>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</si>
  <si>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</si>
  <si>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</si>
  <si>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</si>
  <si>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</si>
  <si>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</si>
  <si>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</si>
  <si>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</si>
  <si>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</si>
  <si>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</si>
  <si>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</si>
  <si>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</si>
  <si>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</si>
  <si>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</si>
  <si>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</si>
  <si>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</si>
  <si>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</si>
  <si>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</si>
  <si>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</si>
  <si>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</si>
  <si>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</si>
  <si>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</si>
  <si>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</si>
  <si>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</si>
  <si>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</si>
  <si>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</si>
  <si>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</si>
  <si>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</si>
  <si>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</si>
  <si>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</si>
  <si>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</si>
  <si>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</si>
  <si>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</si>
  <si>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</si>
  <si>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</si>
  <si>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</si>
  <si>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</si>
  <si>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</si>
  <si>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</si>
  <si>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</si>
  <si>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</si>
  <si>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</si>
  <si>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</si>
  <si>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</si>
  <si>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</si>
  <si>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</si>
  <si>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</si>
  <si>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</si>
  <si>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</si>
  <si>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</si>
  <si>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</si>
  <si>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</si>
  <si>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</si>
  <si>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</si>
  <si>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</si>
  <si>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</si>
  <si>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</si>
  <si>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</si>
  <si>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</si>
  <si>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</si>
  <si>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</si>
  <si>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</si>
  <si>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</si>
  <si>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</si>
  <si>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</si>
  <si>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</si>
  <si>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</si>
  <si>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</si>
  <si>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</si>
  <si>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</si>
  <si>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</si>
  <si>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</si>
  <si>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</si>
  <si>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</si>
  <si>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</si>
  <si>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</si>
  <si>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</si>
  <si>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</si>
  <si>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</si>
  <si>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</si>
  <si>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</si>
  <si>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</si>
  <si>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</si>
  <si>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</si>
  <si>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</si>
  <si>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</si>
  <si>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</si>
  <si>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</si>
  <si>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</si>
  <si>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</si>
  <si>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</si>
  <si>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</si>
  <si>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</si>
  <si>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</si>
  <si>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</si>
  <si>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</si>
  <si>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</si>
  <si>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</si>
  <si>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</si>
  <si>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</si>
  <si>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</si>
  <si>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</si>
  <si>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</si>
  <si>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</si>
  <si>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</si>
  <si>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</si>
  <si>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</si>
  <si>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</si>
  <si>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</si>
  <si>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</si>
  <si>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</si>
  <si>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</si>
  <si>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</si>
  <si>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</si>
  <si>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</si>
  <si>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</si>
  <si>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</si>
  <si>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</si>
  <si>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</si>
  <si>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</si>
  <si>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</si>
  <si>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</si>
  <si>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</si>
  <si>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</si>
  <si>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</si>
  <si>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</si>
  <si>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</si>
  <si>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</si>
  <si>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</si>
  <si>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</si>
  <si>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</si>
  <si>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</si>
  <si>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</si>
  <si>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</si>
  <si>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</si>
  <si>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</si>
  <si>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</si>
  <si>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</si>
  <si>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</si>
  <si>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</si>
  <si>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</si>
  <si>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</si>
  <si>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</si>
  <si>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</si>
  <si>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</si>
  <si>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</si>
  <si>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</si>
  <si>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</si>
  <si>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</si>
  <si>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</si>
  <si>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</si>
  <si>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</si>
  <si>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</si>
  <si>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</si>
  <si>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</si>
  <si>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</si>
  <si>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</si>
  <si>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</si>
  <si>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</si>
  <si>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</si>
  <si>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</si>
  <si>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</si>
  <si>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</si>
  <si>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</si>
  <si>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</si>
  <si>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</si>
  <si>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</si>
  <si>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</si>
  <si>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</si>
  <si>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</si>
  <si>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</si>
  <si>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</si>
  <si>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</si>
  <si>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</si>
  <si>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</si>
  <si>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</si>
  <si>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</si>
  <si>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</si>
  <si>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</si>
  <si>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</si>
  <si>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</si>
  <si>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</si>
  <si>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</si>
  <si>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</si>
  <si>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</si>
  <si>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</si>
  <si>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</si>
  <si>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</si>
  <si>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</si>
  <si>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</si>
  <si>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</si>
  <si>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</si>
  <si>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</si>
  <si>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</si>
  <si>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</si>
  <si>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</si>
  <si>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</si>
  <si>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</si>
  <si>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</si>
  <si>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</si>
  <si>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</si>
  <si>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</si>
  <si>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</si>
  <si>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</si>
  <si>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</si>
  <si>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</si>
  <si>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</si>
  <si>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</si>
  <si>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</si>
  <si>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</si>
  <si>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</si>
  <si>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</si>
  <si>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</si>
  <si>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</si>
  <si>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</si>
  <si>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</si>
  <si>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</si>
  <si>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</si>
  <si>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</si>
  <si>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</si>
  <si>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</si>
  <si>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</si>
  <si>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</si>
  <si>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</si>
  <si>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</si>
  <si>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</si>
  <si>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</si>
  <si>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</si>
  <si>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</si>
  <si>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</si>
  <si>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</si>
  <si>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</si>
  <si>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</si>
  <si>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</si>
  <si>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</si>
  <si>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</si>
  <si>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</si>
  <si>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</si>
  <si>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</si>
  <si>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</si>
  <si>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</si>
  <si>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</si>
  <si>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大友病院</t>
    <phoneticPr fontId="3"/>
  </si>
  <si>
    <t>〒988-0085 気仙沼市三日町２－２－２５</t>
    <phoneticPr fontId="3"/>
  </si>
  <si>
    <t>〇</t>
  </si>
  <si>
    <t>医療法人</t>
  </si>
  <si>
    <t>複数の診療科で活用</t>
  </si>
  <si>
    <t>内科</t>
  </si>
  <si>
    <t>神経内科</t>
  </si>
  <si>
    <t>リハビリテーション科</t>
  </si>
  <si>
    <t>ＤＰＣ病院ではない</t>
  </si>
  <si>
    <t>-</t>
    <phoneticPr fontId="3"/>
  </si>
  <si>
    <t>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</si>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</sst>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94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1047</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t="s">
        <v>1039</v>
      </c>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1047</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t="s">
        <v>1039</v>
      </c>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1047</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1047</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40</v>
      </c>
      <c r="K99" s="237" t="str">
        <f>IF(OR(COUNTIF(L99:L99,"未確認")&gt;0,COUNTIF(L99:L99,"~*")&gt;0),"※","")</f>
        <v/>
      </c>
      <c r="L99" s="258">
        <v>40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40</v>
      </c>
      <c r="K101" s="237" t="str">
        <f>IF(OR(COUNTIF(L101:L101,"未確認")&gt;0,COUNTIF(L101:L101,"~*")&gt;0),"※","")</f>
        <v/>
      </c>
      <c r="L101" s="258">
        <v>40</v>
      </c>
    </row>
    <row r="102" spans="1:22" s="83" customFormat="1" ht="34.5" customHeight="1">
      <c r="A102" s="244" t="s">
        <v>610</v>
      </c>
      <c r="B102" s="84"/>
      <c r="C102" s="373"/>
      <c r="D102" s="375"/>
      <c r="E102" s="313" t="s">
        <v>612</v>
      </c>
      <c r="F102" s="314"/>
      <c r="G102" s="314"/>
      <c r="H102" s="315"/>
      <c r="I102" s="416"/>
      <c r="J102" s="256">
        <f t="shared" si="0"/>
        <v>40</v>
      </c>
      <c r="K102" s="237" t="str">
        <f t="shared" ref="K102:K111" si="1">IF(OR(COUNTIF(L101:L101,"未確認")&gt;0,COUNTIF(L101:L101,"~*")&gt;0),"※","")</f>
        <v/>
      </c>
      <c r="L102" s="258">
        <v>40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1042</v>
      </c>
    </row>
    <row r="122" spans="1:22" s="83" customFormat="1" ht="40.5" customHeight="1">
      <c r="A122" s="244" t="s">
        <v>619</v>
      </c>
      <c r="B122" s="1"/>
      <c r="C122" s="294"/>
      <c r="D122" s="296"/>
      <c r="E122" s="392"/>
      <c r="F122" s="414"/>
      <c r="G122" s="414"/>
      <c r="H122" s="393"/>
      <c r="I122" s="350"/>
      <c r="J122" s="101"/>
      <c r="K122" s="102"/>
      <c r="L122" s="98" t="s">
        <v>1043</v>
      </c>
    </row>
    <row r="123" spans="1:22" s="83" customFormat="1" ht="40.5" customHeight="1">
      <c r="A123" s="244" t="s">
        <v>620</v>
      </c>
      <c r="B123" s="1"/>
      <c r="C123" s="288"/>
      <c r="D123" s="289"/>
      <c r="E123" s="373"/>
      <c r="F123" s="374"/>
      <c r="G123" s="374"/>
      <c r="H123" s="375"/>
      <c r="I123" s="337"/>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564</v>
      </c>
    </row>
    <row r="132" spans="1:22" s="83" customFormat="1" ht="34.5" customHeight="1">
      <c r="A132" s="244" t="s">
        <v>621</v>
      </c>
      <c r="B132" s="84"/>
      <c r="C132" s="294"/>
      <c r="D132" s="296"/>
      <c r="E132" s="316" t="s">
        <v>58</v>
      </c>
      <c r="F132" s="317"/>
      <c r="G132" s="317"/>
      <c r="H132" s="318"/>
      <c r="I132" s="385"/>
      <c r="J132" s="101"/>
      <c r="K132" s="102"/>
      <c r="L132" s="82">
        <v>40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57</v>
      </c>
      <c r="K154" s="264" t="str">
        <f t="shared" si="3"/>
        <v/>
      </c>
      <c r="L154" s="117">
        <v>57</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538</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1.8</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12</v>
      </c>
      <c r="K269" s="81" t="str">
        <f t="shared" si="8"/>
        <v/>
      </c>
      <c r="L269" s="147">
        <v>12</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4</v>
      </c>
      <c r="K271" s="81" t="str">
        <f t="shared" si="8"/>
        <v/>
      </c>
      <c r="L271" s="147">
        <v>4</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5</v>
      </c>
      <c r="K273" s="81" t="str">
        <f t="shared" si="8"/>
        <v/>
      </c>
      <c r="L273" s="147">
        <v>5</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2</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3</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4</v>
      </c>
      <c r="N297" s="147">
        <v>2</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2</v>
      </c>
      <c r="N299" s="147">
        <v>3</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1</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380</v>
      </c>
      <c r="K392" s="81" t="str">
        <f t="shared" ref="K392:K397" si="11">IF(OR(COUNTIF(L392:L392,"未確認")&gt;0,COUNTIF(L392:L392,"~*")&gt;0),"※","")</f>
        <v/>
      </c>
      <c r="L392" s="147">
        <v>380</v>
      </c>
    </row>
    <row r="393" spans="1:22" s="83" customFormat="1" ht="34.5" customHeight="1">
      <c r="A393" s="249" t="s">
        <v>773</v>
      </c>
      <c r="B393" s="84"/>
      <c r="C393" s="366"/>
      <c r="D393" s="376"/>
      <c r="E393" s="316" t="s">
        <v>224</v>
      </c>
      <c r="F393" s="317"/>
      <c r="G393" s="317"/>
      <c r="H393" s="318"/>
      <c r="I393" s="339"/>
      <c r="J393" s="140">
        <f t="shared" si="10"/>
        <v>0</v>
      </c>
      <c r="K393" s="81" t="str">
        <f t="shared" si="11"/>
        <v/>
      </c>
      <c r="L393" s="147">
        <v>0</v>
      </c>
    </row>
    <row r="394" spans="1:22" s="83" customFormat="1" ht="34.5" customHeight="1">
      <c r="A394" s="250" t="s">
        <v>774</v>
      </c>
      <c r="B394" s="84"/>
      <c r="C394" s="366"/>
      <c r="D394" s="377"/>
      <c r="E394" s="316" t="s">
        <v>225</v>
      </c>
      <c r="F394" s="317"/>
      <c r="G394" s="317"/>
      <c r="H394" s="318"/>
      <c r="I394" s="339"/>
      <c r="J394" s="140">
        <f t="shared" si="10"/>
        <v>0</v>
      </c>
      <c r="K394" s="81" t="str">
        <f t="shared" si="11"/>
        <v/>
      </c>
      <c r="L394" s="147">
        <v>0</v>
      </c>
    </row>
    <row r="395" spans="1:22" s="83" customFormat="1" ht="34.5" customHeight="1">
      <c r="A395" s="250" t="s">
        <v>775</v>
      </c>
      <c r="B395" s="84"/>
      <c r="C395" s="366"/>
      <c r="D395" s="378"/>
      <c r="E395" s="316" t="s">
        <v>226</v>
      </c>
      <c r="F395" s="317"/>
      <c r="G395" s="317"/>
      <c r="H395" s="318"/>
      <c r="I395" s="339"/>
      <c r="J395" s="140">
        <f t="shared" si="10"/>
        <v>380</v>
      </c>
      <c r="K395" s="81" t="str">
        <f t="shared" si="11"/>
        <v/>
      </c>
      <c r="L395" s="147">
        <v>380</v>
      </c>
    </row>
    <row r="396" spans="1:22" s="83" customFormat="1" ht="34.5" customHeight="1">
      <c r="A396" s="250" t="s">
        <v>776</v>
      </c>
      <c r="B396" s="1"/>
      <c r="C396" s="366"/>
      <c r="D396" s="316" t="s">
        <v>227</v>
      </c>
      <c r="E396" s="317"/>
      <c r="F396" s="317"/>
      <c r="G396" s="317"/>
      <c r="H396" s="318"/>
      <c r="I396" s="339"/>
      <c r="J396" s="140">
        <f t="shared" si="10"/>
        <v>12758</v>
      </c>
      <c r="K396" s="81" t="str">
        <f t="shared" si="11"/>
        <v/>
      </c>
      <c r="L396" s="147">
        <v>12758</v>
      </c>
    </row>
    <row r="397" spans="1:22" s="83" customFormat="1" ht="34.5" customHeight="1">
      <c r="A397" s="250" t="s">
        <v>777</v>
      </c>
      <c r="B397" s="119"/>
      <c r="C397" s="366"/>
      <c r="D397" s="316" t="s">
        <v>228</v>
      </c>
      <c r="E397" s="317"/>
      <c r="F397" s="317"/>
      <c r="G397" s="317"/>
      <c r="H397" s="318"/>
      <c r="I397" s="340"/>
      <c r="J397" s="140">
        <f t="shared" si="10"/>
        <v>383</v>
      </c>
      <c r="K397" s="81" t="str">
        <f t="shared" si="11"/>
        <v/>
      </c>
      <c r="L397" s="147">
        <v>383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380</v>
      </c>
      <c r="K405" s="81" t="str">
        <f t="shared" ref="K405:K422" si="13">IF(OR(COUNTIF(L405:L405,"未確認")&gt;0,COUNTIF(L405:L405,"~*")&gt;0),"※","")</f>
        <v/>
      </c>
      <c r="L405" s="147">
        <v>380</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305</v>
      </c>
      <c r="K407" s="81" t="str">
        <f t="shared" si="13"/>
        <v/>
      </c>
      <c r="L407" s="147">
        <v>305</v>
      </c>
    </row>
    <row r="408" spans="1:22" s="83" customFormat="1" ht="34.5" customHeight="1">
      <c r="A408" s="251" t="s">
        <v>781</v>
      </c>
      <c r="B408" s="119"/>
      <c r="C408" s="365"/>
      <c r="D408" s="365"/>
      <c r="E408" s="316" t="s">
        <v>236</v>
      </c>
      <c r="F408" s="317"/>
      <c r="G408" s="317"/>
      <c r="H408" s="318"/>
      <c r="I408" s="357"/>
      <c r="J408" s="140">
        <f t="shared" si="12"/>
        <v>40</v>
      </c>
      <c r="K408" s="81" t="str">
        <f t="shared" si="13"/>
        <v/>
      </c>
      <c r="L408" s="147">
        <v>40</v>
      </c>
    </row>
    <row r="409" spans="1:22" s="83" customFormat="1" ht="34.5" customHeight="1">
      <c r="A409" s="251" t="s">
        <v>782</v>
      </c>
      <c r="B409" s="119"/>
      <c r="C409" s="365"/>
      <c r="D409" s="365"/>
      <c r="E409" s="313" t="s">
        <v>989</v>
      </c>
      <c r="F409" s="314"/>
      <c r="G409" s="314"/>
      <c r="H409" s="315"/>
      <c r="I409" s="357"/>
      <c r="J409" s="140">
        <f t="shared" si="12"/>
        <v>35</v>
      </c>
      <c r="K409" s="81" t="str">
        <f t="shared" si="13"/>
        <v/>
      </c>
      <c r="L409" s="147">
        <v>35</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383</v>
      </c>
      <c r="K413" s="81" t="str">
        <f t="shared" si="13"/>
        <v/>
      </c>
      <c r="L413" s="147">
        <v>383</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270</v>
      </c>
      <c r="K415" s="81" t="str">
        <f t="shared" si="13"/>
        <v/>
      </c>
      <c r="L415" s="147">
        <v>270</v>
      </c>
    </row>
    <row r="416" spans="1:22" s="83" customFormat="1" ht="34.5" customHeight="1">
      <c r="A416" s="251" t="s">
        <v>789</v>
      </c>
      <c r="B416" s="119"/>
      <c r="C416" s="365"/>
      <c r="D416" s="365"/>
      <c r="E416" s="316" t="s">
        <v>243</v>
      </c>
      <c r="F416" s="317"/>
      <c r="G416" s="317"/>
      <c r="H416" s="318"/>
      <c r="I416" s="357"/>
      <c r="J416" s="140">
        <f t="shared" si="12"/>
        <v>37</v>
      </c>
      <c r="K416" s="81" t="str">
        <f t="shared" si="13"/>
        <v/>
      </c>
      <c r="L416" s="147">
        <v>37</v>
      </c>
    </row>
    <row r="417" spans="1:22" s="83" customFormat="1" ht="34.5" customHeight="1">
      <c r="A417" s="251" t="s">
        <v>790</v>
      </c>
      <c r="B417" s="119"/>
      <c r="C417" s="365"/>
      <c r="D417" s="365"/>
      <c r="E417" s="316" t="s">
        <v>244</v>
      </c>
      <c r="F417" s="317"/>
      <c r="G417" s="317"/>
      <c r="H417" s="318"/>
      <c r="I417" s="357"/>
      <c r="J417" s="140">
        <f t="shared" si="12"/>
        <v>14</v>
      </c>
      <c r="K417" s="81" t="str">
        <f t="shared" si="13"/>
        <v/>
      </c>
      <c r="L417" s="147">
        <v>14</v>
      </c>
    </row>
    <row r="418" spans="1:22" s="83" customFormat="1" ht="34.5" customHeight="1">
      <c r="A418" s="251" t="s">
        <v>791</v>
      </c>
      <c r="B418" s="119"/>
      <c r="C418" s="365"/>
      <c r="D418" s="365"/>
      <c r="E418" s="316" t="s">
        <v>245</v>
      </c>
      <c r="F418" s="317"/>
      <c r="G418" s="317"/>
      <c r="H418" s="318"/>
      <c r="I418" s="357"/>
      <c r="J418" s="140">
        <f t="shared" si="12"/>
        <v>18</v>
      </c>
      <c r="K418" s="81" t="str">
        <f t="shared" si="13"/>
        <v/>
      </c>
      <c r="L418" s="147">
        <v>18</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7</v>
      </c>
      <c r="K420" s="81" t="str">
        <f t="shared" si="13"/>
        <v/>
      </c>
      <c r="L420" s="147">
        <v>7</v>
      </c>
    </row>
    <row r="421" spans="1:22" s="83" customFormat="1" ht="34.5" customHeight="1">
      <c r="A421" s="251" t="s">
        <v>794</v>
      </c>
      <c r="B421" s="119"/>
      <c r="C421" s="365"/>
      <c r="D421" s="365"/>
      <c r="E421" s="316" t="s">
        <v>247</v>
      </c>
      <c r="F421" s="317"/>
      <c r="G421" s="317"/>
      <c r="H421" s="318"/>
      <c r="I421" s="357"/>
      <c r="J421" s="140">
        <f t="shared" si="12"/>
        <v>37</v>
      </c>
      <c r="K421" s="81" t="str">
        <f t="shared" si="13"/>
        <v/>
      </c>
      <c r="L421" s="147">
        <v>37</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383</v>
      </c>
      <c r="K430" s="193" t="str">
        <f>IF(OR(COUNTIF(L430:L430,"未確認")&gt;0,COUNTIF(L430:L430,"~*")&gt;0),"※","")</f>
        <v/>
      </c>
      <c r="L430" s="147">
        <v>383</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37</v>
      </c>
      <c r="K433" s="193" t="str">
        <f>IF(OR(COUNTIF(L433:L433,"未確認")&gt;0,COUNTIF(L433:L433,"~*")&gt;0),"※","")</f>
        <v/>
      </c>
      <c r="L433" s="147">
        <v>37</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346</v>
      </c>
      <c r="K434" s="193" t="str">
        <f>IF(OR(COUNTIF(L434:L434,"未確認")&gt;0,COUNTIF(L434:L434,"~*")&gt;0),"※","")</f>
        <v/>
      </c>
      <c r="L434" s="147">
        <v>346</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1046</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0</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0</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0</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31</v>
      </c>
      <c r="K617" s="201" t="str">
        <f t="shared" si="28"/>
        <v/>
      </c>
      <c r="L617" s="117">
        <v>31</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t="str">
        <f t="shared" si="27"/>
        <v>*</v>
      </c>
      <c r="K621" s="201" t="str">
        <f t="shared" si="28"/>
        <v>※</v>
      </c>
      <c r="L621" s="117" t="s">
        <v>541</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t="str">
        <f t="shared" si="29"/>
        <v>*</v>
      </c>
      <c r="K632" s="201" t="str">
        <f t="shared" si="30"/>
        <v>※</v>
      </c>
      <c r="L632" s="117" t="s">
        <v>541</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25</v>
      </c>
      <c r="K646" s="201" t="str">
        <f t="shared" ref="K646:K660" si="32">IF(OR(COUNTIF(L646:L646,"未確認")&gt;0,COUNTIF(L646:L646,"*")&gt;0),"※","")</f>
        <v/>
      </c>
      <c r="L646" s="117">
        <v>25</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13</v>
      </c>
      <c r="K648" s="201" t="str">
        <f t="shared" si="32"/>
        <v/>
      </c>
      <c r="L648" s="117">
        <v>13</v>
      </c>
    </row>
    <row r="649" spans="1:22" s="118" customFormat="1" ht="70" customHeight="1">
      <c r="A649" s="252" t="s">
        <v>928</v>
      </c>
      <c r="B649" s="84"/>
      <c r="C649" s="294"/>
      <c r="D649" s="296"/>
      <c r="E649" s="316" t="s">
        <v>940</v>
      </c>
      <c r="F649" s="317"/>
      <c r="G649" s="317"/>
      <c r="H649" s="318"/>
      <c r="I649" s="122" t="s">
        <v>456</v>
      </c>
      <c r="J649" s="116" t="str">
        <f t="shared" si="31"/>
        <v>*</v>
      </c>
      <c r="K649" s="201" t="str">
        <f t="shared" si="32"/>
        <v>※</v>
      </c>
      <c r="L649" s="117" t="s">
        <v>541</v>
      </c>
    </row>
    <row r="650" spans="1:22" s="118" customFormat="1" ht="84" customHeight="1">
      <c r="A650" s="252" t="s">
        <v>929</v>
      </c>
      <c r="B650" s="84"/>
      <c r="C650" s="294"/>
      <c r="D650" s="296"/>
      <c r="E650" s="316" t="s">
        <v>941</v>
      </c>
      <c r="F650" s="317"/>
      <c r="G650" s="317"/>
      <c r="H650" s="318"/>
      <c r="I650" s="122" t="s">
        <v>458</v>
      </c>
      <c r="J650" s="116" t="str">
        <f t="shared" si="31"/>
        <v>*</v>
      </c>
      <c r="K650" s="201" t="str">
        <f t="shared" si="32"/>
        <v>※</v>
      </c>
      <c r="L650" s="117" t="s">
        <v>541</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15</v>
      </c>
      <c r="K655" s="201" t="str">
        <f t="shared" si="32"/>
        <v/>
      </c>
      <c r="L655" s="117">
        <v>15</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t="str">
        <f t="shared" si="31"/>
        <v>*</v>
      </c>
      <c r="K657" s="201" t="str">
        <f t="shared" si="32"/>
        <v>※</v>
      </c>
      <c r="L657" s="117" t="s">
        <v>541</v>
      </c>
    </row>
    <row r="658" spans="1:22" s="118" customFormat="1" ht="56.15" customHeight="1">
      <c r="A658" s="252" t="s">
        <v>946</v>
      </c>
      <c r="B658" s="84"/>
      <c r="C658" s="316" t="s">
        <v>471</v>
      </c>
      <c r="D658" s="317"/>
      <c r="E658" s="317"/>
      <c r="F658" s="317"/>
      <c r="G658" s="317"/>
      <c r="H658" s="318"/>
      <c r="I658" s="122" t="s">
        <v>472</v>
      </c>
      <c r="J658" s="116" t="str">
        <f t="shared" si="31"/>
        <v>*</v>
      </c>
      <c r="K658" s="201" t="str">
        <f t="shared" si="32"/>
        <v>※</v>
      </c>
      <c r="L658" s="117" t="s">
        <v>541</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t="str">
        <f>IF(SUM(L693:L693)=0,IF(COUNTIF(L693:L693,"未確認")&gt;0,"未確認",IF(COUNTIF(L693:L693,"~*")&gt;0,"*",SUM(L693:L693))),SUM(L693:L693))</f>
        <v>*</v>
      </c>
      <c r="K693" s="201" t="str">
        <f>IF(OR(COUNTIF(L693:L693,"未確認")&gt;0,COUNTIF(L693:L693,"*")&gt;0),"※","")</f>
        <v>※</v>
      </c>
      <c r="L693" s="117" t="s">
        <v>541</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1B2EE3F-8EE9-42A3-848C-1971380F1D6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2019-11-15T09:44:31Z</dcterms:modified>
</cp:coreProperties>
</file>