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04 地域医療第一班\03 周産期医療\11　統合補助金（医療提供体制推進事業）\1　周産期医療対策事業\3【直営】調査・研究\R8年度\01　調査票\"/>
    </mc:Choice>
  </mc:AlternateContent>
  <xr:revisionPtr revIDLastSave="0" documentId="13_ncr:1_{2BDC8D4C-A118-4138-9429-3567634CCAE2}" xr6:coauthVersionLast="47" xr6:coauthVersionMax="47" xr10:uidLastSave="{00000000-0000-0000-0000-000000000000}"/>
  <bookViews>
    <workbookView xWindow="-20520" yWindow="-120" windowWidth="20640" windowHeight="11040" activeTab="1" xr2:uid="{00000000-000D-0000-FFFF-FFFF00000000}"/>
  </bookViews>
  <sheets>
    <sheet name="回答要領" sheetId="1" r:id="rId1"/>
    <sheet name="調査票(設問8は別シートに入力)" sheetId="3" r:id="rId2"/>
    <sheet name="設問8 死産等" sheetId="5" r:id="rId3"/>
    <sheet name="（入力しない）とりまとめ用" sheetId="4" state="hidden" r:id="rId4"/>
  </sheets>
  <definedNames>
    <definedName name="_xlnm.Print_Area" localSheetId="0">回答要領!$A$1:$J$8</definedName>
    <definedName name="_xlnm.Print_Area" localSheetId="2">'設問8 死産等'!$B$1:$P$33</definedName>
    <definedName name="_xlnm.Print_Area" localSheetId="1">'調査票(設問8は別シートに入力)'!$A$1:$I$88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 l="1"/>
  <c r="CA9" i="4" s="1"/>
  <c r="DI9" i="4" s="1"/>
  <c r="F21" i="3"/>
  <c r="E23" i="3"/>
  <c r="D23" i="3"/>
  <c r="C23" i="3"/>
  <c r="F19" i="3"/>
  <c r="M9" i="4" s="1"/>
  <c r="BG25" i="4"/>
  <c r="BF25" i="4"/>
  <c r="BE25" i="4"/>
  <c r="BD25" i="4"/>
  <c r="BC25" i="4"/>
  <c r="BB25" i="4"/>
  <c r="BA25" i="4"/>
  <c r="AZ25" i="4"/>
  <c r="AY25" i="4"/>
  <c r="AX25" i="4"/>
  <c r="AV25" i="4"/>
  <c r="AU25" i="4"/>
  <c r="AS25" i="4"/>
  <c r="AR25" i="4"/>
  <c r="AP25" i="4"/>
  <c r="AO25" i="4"/>
  <c r="AM25" i="4"/>
  <c r="AL25" i="4"/>
  <c r="AJ25" i="4"/>
  <c r="AI25" i="4"/>
  <c r="AG25" i="4"/>
  <c r="AF25" i="4"/>
  <c r="AD25" i="4"/>
  <c r="AC25" i="4"/>
  <c r="X25" i="4"/>
  <c r="W25" i="4"/>
  <c r="U25" i="4"/>
  <c r="T25" i="4"/>
  <c r="R25" i="4"/>
  <c r="Q25" i="4"/>
  <c r="O25" i="4"/>
  <c r="N25" i="4"/>
  <c r="L25" i="4"/>
  <c r="K25" i="4"/>
  <c r="I25" i="4"/>
  <c r="H25" i="4"/>
  <c r="F25" i="4"/>
  <c r="E25" i="4"/>
  <c r="C25" i="4"/>
  <c r="B25" i="4"/>
  <c r="BF19" i="4"/>
  <c r="BE19" i="4"/>
  <c r="BD19" i="4"/>
  <c r="BC19" i="4"/>
  <c r="BB19" i="4"/>
  <c r="BA19" i="4"/>
  <c r="AZ19" i="4"/>
  <c r="AY19" i="4"/>
  <c r="AX19" i="4"/>
  <c r="AW19" i="4"/>
  <c r="AI19" i="4"/>
  <c r="AH19" i="4"/>
  <c r="AG19" i="4"/>
  <c r="AE19" i="4"/>
  <c r="AD19" i="4"/>
  <c r="AC19" i="4"/>
  <c r="Y19" i="4"/>
  <c r="X19" i="4"/>
  <c r="Q19" i="4"/>
  <c r="N19" i="4"/>
  <c r="M19" i="4"/>
  <c r="L19" i="4"/>
  <c r="K19" i="4"/>
  <c r="J19" i="4"/>
  <c r="I19" i="4"/>
  <c r="H19" i="4"/>
  <c r="G19" i="4"/>
  <c r="F19" i="4"/>
  <c r="E19" i="4"/>
  <c r="D19" i="4"/>
  <c r="C19" i="4"/>
  <c r="B19" i="4"/>
  <c r="A19" i="4"/>
  <c r="BG14" i="4"/>
  <c r="BF14" i="4"/>
  <c r="BE14" i="4"/>
  <c r="BD14" i="4"/>
  <c r="BC14" i="4"/>
  <c r="BB14" i="4"/>
  <c r="BA14" i="4"/>
  <c r="AZ14" i="4"/>
  <c r="AY14" i="4"/>
  <c r="AX14" i="4"/>
  <c r="AV14" i="4"/>
  <c r="AT14" i="4"/>
  <c r="AS14" i="4"/>
  <c r="AA14" i="4"/>
  <c r="Z14" i="4"/>
  <c r="Y14" i="4"/>
  <c r="X14" i="4"/>
  <c r="W14" i="4"/>
  <c r="V14" i="4"/>
  <c r="U14" i="4"/>
  <c r="T14" i="4"/>
  <c r="S14" i="4"/>
  <c r="R14" i="4"/>
  <c r="P14" i="4"/>
  <c r="O14" i="4"/>
  <c r="N14" i="4"/>
  <c r="M14" i="4"/>
  <c r="EP9" i="4"/>
  <c r="EN9" i="4"/>
  <c r="EM9" i="4"/>
  <c r="EE9" i="4"/>
  <c r="BZ9" i="4"/>
  <c r="BY9" i="4"/>
  <c r="BX9" i="4"/>
  <c r="BM9" i="4"/>
  <c r="BL9" i="4"/>
  <c r="BK9" i="4"/>
  <c r="L9" i="4"/>
  <c r="K9" i="4"/>
  <c r="J9" i="4"/>
  <c r="BN4" i="4"/>
  <c r="BL4" i="4"/>
  <c r="AK4" i="4"/>
  <c r="AJ4" i="4"/>
  <c r="A4" i="4"/>
  <c r="F23" i="3" l="1"/>
  <c r="BN9" i="4"/>
  <c r="CY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　絵美</author>
  </authors>
  <commentList>
    <comment ref="EO7" authorId="0" shapeId="0" xr:uid="{00000000-0006-0000-0300-000001000000}">
      <text>
        <r>
          <rPr>
            <sz val="9"/>
            <color indexed="81"/>
            <rFont val="ＭＳ Ｐゴシック"/>
            <family val="3"/>
            <charset val="128"/>
          </rPr>
          <t>妊娠22週以降の死産児+生後1週未満の児</t>
        </r>
      </text>
    </comment>
  </commentList>
</comments>
</file>

<file path=xl/sharedStrings.xml><?xml version="1.0" encoding="utf-8"?>
<sst xmlns="http://schemas.openxmlformats.org/spreadsheetml/2006/main" count="691" uniqueCount="343">
  <si>
    <t>回答要領</t>
    <rPh sb="0" eb="2">
      <t>カイトウ</t>
    </rPh>
    <rPh sb="2" eb="4">
      <t>ヨウリョウ</t>
    </rPh>
    <phoneticPr fontId="1"/>
  </si>
  <si>
    <t>医療機関名</t>
    <rPh sb="0" eb="2">
      <t>イリョウ</t>
    </rPh>
    <rPh sb="2" eb="5">
      <t>キカンメイ</t>
    </rPh>
    <phoneticPr fontId="1"/>
  </si>
  <si>
    <t>担当者部署・氏名（問合せ御対応者）</t>
    <rPh sb="15" eb="16">
      <t>シャ</t>
    </rPh>
    <phoneticPr fontId="1"/>
  </si>
  <si>
    <t>電話番号</t>
    <rPh sb="0" eb="2">
      <t>デンワ</t>
    </rPh>
    <rPh sb="2" eb="4">
      <t>バンゴウ</t>
    </rPh>
    <phoneticPr fontId="1"/>
  </si>
  <si>
    <t>担当者メールアドレス</t>
    <rPh sb="0" eb="2">
      <t>タントウ</t>
    </rPh>
    <rPh sb="2" eb="3">
      <t>シャ</t>
    </rPh>
    <phoneticPr fontId="1"/>
  </si>
  <si>
    <t>(1)妊婦健診の実施の有無
（いずれかに◯をしてください。）</t>
    <rPh sb="3" eb="5">
      <t>ニンプ</t>
    </rPh>
    <rPh sb="5" eb="7">
      <t>ケンシン</t>
    </rPh>
    <rPh sb="8" eb="10">
      <t>ジッシ</t>
    </rPh>
    <rPh sb="11" eb="13">
      <t>ウム</t>
    </rPh>
    <phoneticPr fontId="1"/>
  </si>
  <si>
    <t>あり</t>
    <phoneticPr fontId="1"/>
  </si>
  <si>
    <t>なし</t>
    <phoneticPr fontId="1"/>
  </si>
  <si>
    <t>（2）分娩の有無
（いずれかに◯をしてください。）</t>
    <rPh sb="3" eb="5">
      <t>ブンベン</t>
    </rPh>
    <rPh sb="6" eb="8">
      <t>ウム</t>
    </rPh>
    <phoneticPr fontId="1"/>
  </si>
  <si>
    <t>(3)助産師数（人）</t>
    <rPh sb="3" eb="6">
      <t>ジョサンシ</t>
    </rPh>
    <rPh sb="6" eb="7">
      <t>カズ</t>
    </rPh>
    <rPh sb="8" eb="9">
      <t>ニン</t>
    </rPh>
    <phoneticPr fontId="1"/>
  </si>
  <si>
    <t>①常勤</t>
    <rPh sb="1" eb="3">
      <t>ジョウキン</t>
    </rPh>
    <phoneticPr fontId="1"/>
  </si>
  <si>
    <t>②非常勤（実人数）</t>
    <rPh sb="1" eb="4">
      <t>ヒジョウキン</t>
    </rPh>
    <rPh sb="5" eb="6">
      <t>ジツ</t>
    </rPh>
    <rPh sb="6" eb="8">
      <t>ニンズウ</t>
    </rPh>
    <phoneticPr fontId="1"/>
  </si>
  <si>
    <t>①のうち分娩を取り扱う人数</t>
    <rPh sb="4" eb="6">
      <t>ブンベン</t>
    </rPh>
    <rPh sb="7" eb="8">
      <t>ト</t>
    </rPh>
    <rPh sb="9" eb="10">
      <t>アツカ</t>
    </rPh>
    <rPh sb="11" eb="13">
      <t>ニンズウ</t>
    </rPh>
    <phoneticPr fontId="1"/>
  </si>
  <si>
    <t>②のうち分娩を取り扱う人数（実人数）</t>
    <rPh sb="4" eb="6">
      <t>ブンベン</t>
    </rPh>
    <rPh sb="7" eb="8">
      <t>ト</t>
    </rPh>
    <rPh sb="9" eb="10">
      <t>アツカ</t>
    </rPh>
    <rPh sb="11" eb="13">
      <t>ニンズウ</t>
    </rPh>
    <rPh sb="14" eb="15">
      <t>ジツ</t>
    </rPh>
    <rPh sb="15" eb="17">
      <t>ニンズウ</t>
    </rPh>
    <phoneticPr fontId="1"/>
  </si>
  <si>
    <t>（4）病床数（床）</t>
    <rPh sb="3" eb="5">
      <t>ビョウショウ</t>
    </rPh>
    <rPh sb="5" eb="6">
      <t>スウ</t>
    </rPh>
    <rPh sb="7" eb="8">
      <t>ユカ</t>
    </rPh>
    <phoneticPr fontId="1"/>
  </si>
  <si>
    <t>一般産科病床</t>
    <rPh sb="0" eb="2">
      <t>イッパン</t>
    </rPh>
    <rPh sb="2" eb="4">
      <t>サンカ</t>
    </rPh>
    <rPh sb="4" eb="6">
      <t>ビョウショウ</t>
    </rPh>
    <phoneticPr fontId="1"/>
  </si>
  <si>
    <t>(5)嘱託医
（公表対象外）</t>
    <rPh sb="3" eb="5">
      <t>ショクタク</t>
    </rPh>
    <rPh sb="5" eb="6">
      <t>イ</t>
    </rPh>
    <rPh sb="8" eb="10">
      <t>コウヒョウ</t>
    </rPh>
    <rPh sb="10" eb="13">
      <t>タイショウガイ</t>
    </rPh>
    <phoneticPr fontId="1"/>
  </si>
  <si>
    <t>医師名</t>
    <rPh sb="0" eb="2">
      <t>イシ</t>
    </rPh>
    <rPh sb="2" eb="3">
      <t>メイ</t>
    </rPh>
    <phoneticPr fontId="1"/>
  </si>
  <si>
    <t>(6)分娩を担当する助産師の条件
※該当する番号に数字や条件を記入。</t>
    <rPh sb="3" eb="5">
      <t>ブンベン</t>
    </rPh>
    <rPh sb="6" eb="8">
      <t>タントウ</t>
    </rPh>
    <rPh sb="10" eb="13">
      <t>ジョサンシ</t>
    </rPh>
    <rPh sb="14" eb="16">
      <t>ジョウケン</t>
    </rPh>
    <rPh sb="28" eb="30">
      <t>ジョウケン</t>
    </rPh>
    <phoneticPr fontId="1"/>
  </si>
  <si>
    <t>7．産後４週までの健康診査（件）</t>
    <rPh sb="2" eb="4">
      <t>サンゴ</t>
    </rPh>
    <rPh sb="5" eb="6">
      <t>シュウ</t>
    </rPh>
    <rPh sb="9" eb="11">
      <t>ケンコウ</t>
    </rPh>
    <rPh sb="11" eb="13">
      <t>シンサ</t>
    </rPh>
    <rPh sb="14" eb="15">
      <t>ケン</t>
    </rPh>
    <phoneticPr fontId="1"/>
  </si>
  <si>
    <t>9．プライマリーケース（件以上）</t>
    <rPh sb="12" eb="13">
      <t>ケン</t>
    </rPh>
    <rPh sb="13" eb="15">
      <t>イジョウ</t>
    </rPh>
    <phoneticPr fontId="1"/>
  </si>
  <si>
    <t>10．その他</t>
    <rPh sb="5" eb="6">
      <t>タ</t>
    </rPh>
    <phoneticPr fontId="1"/>
  </si>
  <si>
    <t>(1)分娩した母の数(人)</t>
    <rPh sb="3" eb="5">
      <t>ブンベン</t>
    </rPh>
    <rPh sb="7" eb="8">
      <t>ハハ</t>
    </rPh>
    <rPh sb="9" eb="10">
      <t>カズ</t>
    </rPh>
    <rPh sb="11" eb="12">
      <t>ニン</t>
    </rPh>
    <phoneticPr fontId="1"/>
  </si>
  <si>
    <t>34～36週</t>
    <rPh sb="5" eb="6">
      <t>シュウ</t>
    </rPh>
    <phoneticPr fontId="1"/>
  </si>
  <si>
    <t>37～41週</t>
    <rPh sb="5" eb="6">
      <t>シュウ</t>
    </rPh>
    <phoneticPr fontId="1"/>
  </si>
  <si>
    <t>42週以降</t>
    <rPh sb="2" eb="3">
      <t>シュウ</t>
    </rPh>
    <rPh sb="3" eb="5">
      <t>イコウ</t>
    </rPh>
    <phoneticPr fontId="1"/>
  </si>
  <si>
    <t>合計</t>
    <rPh sb="0" eb="2">
      <t>ゴウケイ</t>
    </rPh>
    <phoneticPr fontId="1"/>
  </si>
  <si>
    <t>(2)分娩した児の数（人）週数別</t>
    <rPh sb="3" eb="5">
      <t>ブンベン</t>
    </rPh>
    <rPh sb="7" eb="8">
      <t>ジ</t>
    </rPh>
    <rPh sb="9" eb="10">
      <t>カズ</t>
    </rPh>
    <rPh sb="11" eb="12">
      <t>ニン</t>
    </rPh>
    <rPh sb="13" eb="15">
      <t>シュウスウ</t>
    </rPh>
    <rPh sb="15" eb="16">
      <t>ベツ</t>
    </rPh>
    <phoneticPr fontId="1"/>
  </si>
  <si>
    <t>①生産</t>
    <rPh sb="1" eb="3">
      <t>セイサン</t>
    </rPh>
    <phoneticPr fontId="1"/>
  </si>
  <si>
    <t>②死産</t>
    <rPh sb="1" eb="3">
      <t>シザン</t>
    </rPh>
    <phoneticPr fontId="1"/>
  </si>
  <si>
    <t>(3)死亡数(人)</t>
    <rPh sb="3" eb="6">
      <t>シボウスウ</t>
    </rPh>
    <rPh sb="7" eb="8">
      <t>ニン</t>
    </rPh>
    <phoneticPr fontId="1"/>
  </si>
  <si>
    <t>①妊産婦</t>
    <rPh sb="1" eb="4">
      <t>ニンサンプ</t>
    </rPh>
    <phoneticPr fontId="1"/>
  </si>
  <si>
    <t>②生後1週未満の児</t>
    <rPh sb="1" eb="3">
      <t>セイゴ</t>
    </rPh>
    <rPh sb="4" eb="5">
      <t>シュウ</t>
    </rPh>
    <rPh sb="5" eb="7">
      <t>ミマン</t>
    </rPh>
    <rPh sb="8" eb="9">
      <t>ジ</t>
    </rPh>
    <phoneticPr fontId="1"/>
  </si>
  <si>
    <t>③生後1週間以上4週未満の児</t>
    <rPh sb="1" eb="3">
      <t>セイゴ</t>
    </rPh>
    <rPh sb="4" eb="6">
      <t>シュウカン</t>
    </rPh>
    <rPh sb="6" eb="8">
      <t>イジョウ</t>
    </rPh>
    <rPh sb="9" eb="10">
      <t>シュウ</t>
    </rPh>
    <rPh sb="10" eb="12">
      <t>ミマン</t>
    </rPh>
    <rPh sb="13" eb="14">
      <t>ジ</t>
    </rPh>
    <phoneticPr fontId="1"/>
  </si>
  <si>
    <t>(4)未受診妊婦受入(人)</t>
    <rPh sb="3" eb="4">
      <t>ミ</t>
    </rPh>
    <rPh sb="4" eb="6">
      <t>ジュシン</t>
    </rPh>
    <rPh sb="6" eb="8">
      <t>ニンプ</t>
    </rPh>
    <rPh sb="8" eb="10">
      <t>ウケイレ</t>
    </rPh>
    <rPh sb="11" eb="12">
      <t>ニン</t>
    </rPh>
    <phoneticPr fontId="1"/>
  </si>
  <si>
    <t>(1)搬送状況(人)</t>
    <rPh sb="3" eb="5">
      <t>ハンソウ</t>
    </rPh>
    <rPh sb="5" eb="7">
      <t>ジョウキョウ</t>
    </rPh>
    <rPh sb="8" eb="9">
      <t>ニン</t>
    </rPh>
    <phoneticPr fontId="1"/>
  </si>
  <si>
    <t>①うち搬送コーディネーターの活用</t>
    <rPh sb="3" eb="5">
      <t>ハンソウ</t>
    </rPh>
    <rPh sb="14" eb="16">
      <t>カツヨウ</t>
    </rPh>
    <phoneticPr fontId="1"/>
  </si>
  <si>
    <t>②①のうち他県搬送（県名と県ごとの人数）</t>
    <rPh sb="5" eb="7">
      <t>タケン</t>
    </rPh>
    <rPh sb="7" eb="9">
      <t>ハンソウ</t>
    </rPh>
    <rPh sb="10" eb="12">
      <t>ケンメイ</t>
    </rPh>
    <rPh sb="13" eb="14">
      <t>ケン</t>
    </rPh>
    <rPh sb="17" eb="19">
      <t>ニンズウ</t>
    </rPh>
    <phoneticPr fontId="1"/>
  </si>
  <si>
    <t>(2)搬送方法（件）</t>
    <rPh sb="3" eb="5">
      <t>ハンソウ</t>
    </rPh>
    <rPh sb="5" eb="7">
      <t>ホウホウ</t>
    </rPh>
    <rPh sb="8" eb="9">
      <t>ケン</t>
    </rPh>
    <phoneticPr fontId="1"/>
  </si>
  <si>
    <t>①救急車</t>
    <rPh sb="1" eb="4">
      <t>キュウキュウシャ</t>
    </rPh>
    <phoneticPr fontId="1"/>
  </si>
  <si>
    <t>②ドクターカー</t>
    <phoneticPr fontId="1"/>
  </si>
  <si>
    <t>③ヘリ</t>
    <phoneticPr fontId="1"/>
  </si>
  <si>
    <t>④その他(民間搬送業者等）　※直接記入：方法とその方法ごとの人数</t>
    <rPh sb="3" eb="4">
      <t>タ</t>
    </rPh>
    <rPh sb="5" eb="7">
      <t>ミンカン</t>
    </rPh>
    <rPh sb="7" eb="9">
      <t>ハンソウ</t>
    </rPh>
    <rPh sb="9" eb="11">
      <t>ギョウシャ</t>
    </rPh>
    <rPh sb="11" eb="12">
      <t>トウ</t>
    </rPh>
    <rPh sb="15" eb="19">
      <t>チョクセツキニュウ</t>
    </rPh>
    <rPh sb="20" eb="22">
      <t>ホウホウ</t>
    </rPh>
    <rPh sb="25" eb="27">
      <t>ホウホウ</t>
    </rPh>
    <rPh sb="30" eb="32">
      <t>ニンズウ</t>
    </rPh>
    <phoneticPr fontId="1"/>
  </si>
  <si>
    <t>1回</t>
    <rPh sb="1" eb="2">
      <t>カイ</t>
    </rPh>
    <phoneticPr fontId="1"/>
  </si>
  <si>
    <t>2回</t>
    <rPh sb="1" eb="2">
      <t>カイ</t>
    </rPh>
    <phoneticPr fontId="1"/>
  </si>
  <si>
    <t>3回以上</t>
    <rPh sb="1" eb="2">
      <t>カイ</t>
    </rPh>
    <rPh sb="2" eb="4">
      <t>イジョウ</t>
    </rPh>
    <phoneticPr fontId="1"/>
  </si>
  <si>
    <t>30分以内</t>
    <rPh sb="2" eb="3">
      <t>フン</t>
    </rPh>
    <rPh sb="3" eb="5">
      <t>イナイ</t>
    </rPh>
    <phoneticPr fontId="1"/>
  </si>
  <si>
    <t>60分以上</t>
    <rPh sb="2" eb="3">
      <t>フン</t>
    </rPh>
    <rPh sb="3" eb="5">
      <t>イジョウ</t>
    </rPh>
    <phoneticPr fontId="1"/>
  </si>
  <si>
    <t>①搬送実施</t>
    <rPh sb="1" eb="3">
      <t>ハンソウ</t>
    </rPh>
    <rPh sb="3" eb="5">
      <t>ジッシ</t>
    </rPh>
    <phoneticPr fontId="1"/>
  </si>
  <si>
    <t>③①のうち自院の搬送用クベース利用</t>
    <rPh sb="5" eb="7">
      <t>ジイン</t>
    </rPh>
    <rPh sb="8" eb="11">
      <t>ハンソウヨウ</t>
    </rPh>
    <rPh sb="15" eb="17">
      <t>リヨウ</t>
    </rPh>
    <phoneticPr fontId="1"/>
  </si>
  <si>
    <t>④その他(民間搬送業者等）</t>
    <rPh sb="3" eb="4">
      <t>タ</t>
    </rPh>
    <rPh sb="5" eb="7">
      <t>ミンカン</t>
    </rPh>
    <rPh sb="7" eb="9">
      <t>ハンソウ</t>
    </rPh>
    <rPh sb="9" eb="11">
      <t>ギョウシャ</t>
    </rPh>
    <rPh sb="11" eb="12">
      <t>トウ</t>
    </rPh>
    <phoneticPr fontId="1"/>
  </si>
  <si>
    <t>(3)他医療機関への
　　搬送照会件数</t>
    <rPh sb="3" eb="6">
      <t>タイリョウ</t>
    </rPh>
    <rPh sb="6" eb="8">
      <t>キカン</t>
    </rPh>
    <rPh sb="13" eb="15">
      <t>ハンソウ</t>
    </rPh>
    <rPh sb="15" eb="17">
      <t>ショウカイ</t>
    </rPh>
    <rPh sb="17" eb="19">
      <t>ケンスウ</t>
    </rPh>
    <phoneticPr fontId="1"/>
  </si>
  <si>
    <t>(4)搬送決定に要した時間（件）</t>
    <rPh sb="3" eb="5">
      <t>ハンソウ</t>
    </rPh>
    <rPh sb="5" eb="7">
      <t>ケッテイ</t>
    </rPh>
    <rPh sb="8" eb="9">
      <t>ヨウ</t>
    </rPh>
    <rPh sb="11" eb="13">
      <t>ジカン</t>
    </rPh>
    <rPh sb="14" eb="15">
      <t>ケン</t>
    </rPh>
    <phoneticPr fontId="1"/>
  </si>
  <si>
    <t>31～59分</t>
    <rPh sb="5" eb="6">
      <t>フン</t>
    </rPh>
    <phoneticPr fontId="1"/>
  </si>
  <si>
    <t>(1)周産期医療診療継続可能日数</t>
    <rPh sb="3" eb="6">
      <t>シュウサンキ</t>
    </rPh>
    <rPh sb="6" eb="8">
      <t>イリョウ</t>
    </rPh>
    <rPh sb="8" eb="10">
      <t>シンリョウ</t>
    </rPh>
    <rPh sb="10" eb="12">
      <t>ケイゾク</t>
    </rPh>
    <rPh sb="12" eb="14">
      <t>カノウ</t>
    </rPh>
    <rPh sb="14" eb="16">
      <t>ニッスウ</t>
    </rPh>
    <phoneticPr fontId="1"/>
  </si>
  <si>
    <t>日程度の見込み</t>
    <rPh sb="0" eb="1">
      <t>ニチ</t>
    </rPh>
    <rPh sb="1" eb="3">
      <t>テイド</t>
    </rPh>
    <rPh sb="4" eb="6">
      <t>ミコ</t>
    </rPh>
    <phoneticPr fontId="1"/>
  </si>
  <si>
    <t>※東日本大震災と同規模の災害時に支援が得られなくとも継続可能な日数を記載してください。</t>
    <rPh sb="1" eb="4">
      <t>ヒガシニホン</t>
    </rPh>
    <rPh sb="4" eb="7">
      <t>ダイシンサイ</t>
    </rPh>
    <rPh sb="8" eb="11">
      <t>ドウキボ</t>
    </rPh>
    <rPh sb="12" eb="15">
      <t>サイガイジ</t>
    </rPh>
    <rPh sb="16" eb="18">
      <t>シエン</t>
    </rPh>
    <rPh sb="19" eb="20">
      <t>エ</t>
    </rPh>
    <rPh sb="26" eb="28">
      <t>ケイゾク</t>
    </rPh>
    <rPh sb="28" eb="30">
      <t>カノウ</t>
    </rPh>
    <rPh sb="31" eb="33">
      <t>ニッスウ</t>
    </rPh>
    <rPh sb="34" eb="36">
      <t>キサイ</t>
    </rPh>
    <phoneticPr fontId="1"/>
  </si>
  <si>
    <t>(2)備蓄等の状況
※該当する番号を記入</t>
    <rPh sb="3" eb="5">
      <t>ビチク</t>
    </rPh>
    <rPh sb="5" eb="6">
      <t>トウ</t>
    </rPh>
    <rPh sb="7" eb="9">
      <t>ジョウキョウ</t>
    </rPh>
    <rPh sb="11" eb="13">
      <t>ガイトウ</t>
    </rPh>
    <rPh sb="15" eb="17">
      <t>バンゴウ</t>
    </rPh>
    <rPh sb="18" eb="20">
      <t>キニュウ</t>
    </rPh>
    <phoneticPr fontId="1"/>
  </si>
  <si>
    <t>1．策定済み</t>
    <rPh sb="2" eb="4">
      <t>サクテイ</t>
    </rPh>
    <rPh sb="4" eb="5">
      <t>ズミ</t>
    </rPh>
    <phoneticPr fontId="1"/>
  </si>
  <si>
    <t>2．検討中</t>
    <rPh sb="2" eb="5">
      <t>ケントウチュウ</t>
    </rPh>
    <phoneticPr fontId="1"/>
  </si>
  <si>
    <t>3．策定していない</t>
    <rPh sb="2" eb="4">
      <t>サクテイ</t>
    </rPh>
    <phoneticPr fontId="1"/>
  </si>
  <si>
    <t>(1)所要時間（妊婦1名当たり）（分）</t>
    <rPh sb="3" eb="5">
      <t>ショヨウ</t>
    </rPh>
    <rPh sb="5" eb="7">
      <t>ジカン</t>
    </rPh>
    <rPh sb="8" eb="10">
      <t>ニンプ</t>
    </rPh>
    <rPh sb="11" eb="12">
      <t>メイ</t>
    </rPh>
    <rPh sb="12" eb="13">
      <t>ア</t>
    </rPh>
    <rPh sb="17" eb="18">
      <t>フン</t>
    </rPh>
    <phoneticPr fontId="1"/>
  </si>
  <si>
    <t>1．自院分娩者のみ　2．他医療機関での分娩が確定している方も含む　3．その他</t>
    <rPh sb="12" eb="15">
      <t>タイリョウ</t>
    </rPh>
    <rPh sb="15" eb="17">
      <t>キカン</t>
    </rPh>
    <rPh sb="19" eb="21">
      <t>ブンベン</t>
    </rPh>
    <rPh sb="22" eb="24">
      <t>カクテイ</t>
    </rPh>
    <rPh sb="28" eb="29">
      <t>カタ</t>
    </rPh>
    <rPh sb="30" eb="31">
      <t>フク</t>
    </rPh>
    <phoneticPr fontId="1"/>
  </si>
  <si>
    <t>(4)利用者数実数（人）</t>
    <rPh sb="3" eb="6">
      <t>リヨウシャ</t>
    </rPh>
    <rPh sb="6" eb="7">
      <t>スウ</t>
    </rPh>
    <rPh sb="7" eb="9">
      <t>ジッスウ</t>
    </rPh>
    <rPh sb="10" eb="11">
      <t>ニン</t>
    </rPh>
    <phoneticPr fontId="1"/>
  </si>
  <si>
    <t>(5)健診費用</t>
    <rPh sb="3" eb="5">
      <t>ケンシン</t>
    </rPh>
    <rPh sb="5" eb="7">
      <t>ヒヨウ</t>
    </rPh>
    <phoneticPr fontId="1"/>
  </si>
  <si>
    <t>円（金額を記載）</t>
    <phoneticPr fontId="1"/>
  </si>
  <si>
    <t>(6)妊婦健診を担当する助産師の条件
※該当する番号に年数・件数等を記入。</t>
    <rPh sb="3" eb="5">
      <t>ニンプ</t>
    </rPh>
    <rPh sb="5" eb="7">
      <t>ケンシン</t>
    </rPh>
    <rPh sb="8" eb="10">
      <t>タントウ</t>
    </rPh>
    <rPh sb="12" eb="15">
      <t>ジョサンシ</t>
    </rPh>
    <rPh sb="16" eb="18">
      <t>ジョウケン</t>
    </rPh>
    <rPh sb="27" eb="29">
      <t>ネンスウ</t>
    </rPh>
    <rPh sb="30" eb="32">
      <t>ケンスウ</t>
    </rPh>
    <rPh sb="32" eb="33">
      <t>トウ</t>
    </rPh>
    <phoneticPr fontId="1"/>
  </si>
  <si>
    <t>研修名</t>
    <rPh sb="0" eb="2">
      <t>ケンシュウ</t>
    </rPh>
    <rPh sb="2" eb="3">
      <t>メイ</t>
    </rPh>
    <phoneticPr fontId="1"/>
  </si>
  <si>
    <t>コース</t>
    <phoneticPr fontId="1"/>
  </si>
  <si>
    <t>(1)既受講者（人）</t>
    <rPh sb="3" eb="4">
      <t>キ</t>
    </rPh>
    <rPh sb="4" eb="7">
      <t>ジュコウシャ</t>
    </rPh>
    <rPh sb="8" eb="9">
      <t>ニン</t>
    </rPh>
    <phoneticPr fontId="1"/>
  </si>
  <si>
    <t>(2)(1)のうち資格取得者（人）</t>
    <rPh sb="9" eb="11">
      <t>シカク</t>
    </rPh>
    <rPh sb="11" eb="14">
      <t>シュトクシャ</t>
    </rPh>
    <rPh sb="15" eb="16">
      <t>ニン</t>
    </rPh>
    <phoneticPr fontId="1"/>
  </si>
  <si>
    <t>(3)受講希望者（人）</t>
    <rPh sb="3" eb="5">
      <t>ジュコウ</t>
    </rPh>
    <rPh sb="5" eb="8">
      <t>キボウシャ</t>
    </rPh>
    <rPh sb="9" eb="10">
      <t>ヒト</t>
    </rPh>
    <phoneticPr fontId="1"/>
  </si>
  <si>
    <t>助産師</t>
    <rPh sb="0" eb="3">
      <t>ジョサンシ</t>
    </rPh>
    <phoneticPr fontId="1"/>
  </si>
  <si>
    <t>看護師</t>
    <rPh sb="0" eb="3">
      <t>カンゴシ</t>
    </rPh>
    <phoneticPr fontId="1"/>
  </si>
  <si>
    <t>ＮＣＰＲ</t>
    <phoneticPr fontId="1"/>
  </si>
  <si>
    <t>A(専門)</t>
    <rPh sb="2" eb="4">
      <t>センモン</t>
    </rPh>
    <phoneticPr fontId="1"/>
  </si>
  <si>
    <t>B(一次)</t>
    <rPh sb="2" eb="4">
      <t>イチジ</t>
    </rPh>
    <phoneticPr fontId="1"/>
  </si>
  <si>
    <t>I（ｲﾝｽﾄﾗｸﾀｰ）</t>
    <phoneticPr fontId="1"/>
  </si>
  <si>
    <t>F(フォローアップ)</t>
  </si>
  <si>
    <t>S(スキルアップ)</t>
  </si>
  <si>
    <t>J-CIMELS</t>
    <phoneticPr fontId="1"/>
  </si>
  <si>
    <t>ベーシック</t>
  </si>
  <si>
    <t>インストラクター</t>
  </si>
  <si>
    <t>アドバンス</t>
  </si>
  <si>
    <t>保有台数</t>
    <rPh sb="0" eb="2">
      <t>ホユウ</t>
    </rPh>
    <rPh sb="2" eb="4">
      <t>ダイスウ</t>
    </rPh>
    <phoneticPr fontId="1"/>
  </si>
  <si>
    <t>診療報酬届出</t>
    <rPh sb="0" eb="2">
      <t>シンリョウ</t>
    </rPh>
    <rPh sb="2" eb="4">
      <t>ホウシュウ</t>
    </rPh>
    <rPh sb="4" eb="6">
      <t>トドケデ</t>
    </rPh>
    <phoneticPr fontId="1"/>
  </si>
  <si>
    <t>無痛分娩実施体制</t>
    <rPh sb="0" eb="2">
      <t>ムツウ</t>
    </rPh>
    <rPh sb="2" eb="4">
      <t>ブンベン</t>
    </rPh>
    <rPh sb="4" eb="6">
      <t>ジッシ</t>
    </rPh>
    <rPh sb="6" eb="8">
      <t>タイセイ</t>
    </rPh>
    <phoneticPr fontId="1"/>
  </si>
  <si>
    <t>産科</t>
    <rPh sb="0" eb="2">
      <t>サンカ</t>
    </rPh>
    <phoneticPr fontId="1"/>
  </si>
  <si>
    <t>MFICU</t>
    <phoneticPr fontId="1"/>
  </si>
  <si>
    <t>新生児</t>
    <rPh sb="0" eb="3">
      <t>シンセイジ</t>
    </rPh>
    <phoneticPr fontId="1"/>
  </si>
  <si>
    <t>NICU</t>
    <phoneticPr fontId="1"/>
  </si>
  <si>
    <t>GUC</t>
    <phoneticPr fontId="1"/>
  </si>
  <si>
    <t>産婦人科医</t>
    <rPh sb="0" eb="4">
      <t>サンフジンカ</t>
    </rPh>
    <rPh sb="4" eb="5">
      <t>イ</t>
    </rPh>
    <phoneticPr fontId="1"/>
  </si>
  <si>
    <t>小児科医</t>
    <rPh sb="0" eb="4">
      <t>ショウニカイ</t>
    </rPh>
    <phoneticPr fontId="1"/>
  </si>
  <si>
    <t>麻酔科医</t>
    <rPh sb="0" eb="4">
      <t>マスイカイ</t>
    </rPh>
    <phoneticPr fontId="1"/>
  </si>
  <si>
    <t>産科医</t>
    <rPh sb="0" eb="3">
      <t>サンカイ</t>
    </rPh>
    <phoneticPr fontId="1"/>
  </si>
  <si>
    <t>新生児担当医</t>
    <rPh sb="0" eb="3">
      <t>シンセイジ</t>
    </rPh>
    <rPh sb="3" eb="6">
      <t>タントウイ</t>
    </rPh>
    <phoneticPr fontId="1"/>
  </si>
  <si>
    <t>うち新生児専門医</t>
    <rPh sb="2" eb="5">
      <t>シンセイジ</t>
    </rPh>
    <rPh sb="5" eb="8">
      <t>センモンイ</t>
    </rPh>
    <phoneticPr fontId="1"/>
  </si>
  <si>
    <t>うちアドバンス助産師</t>
    <rPh sb="7" eb="10">
      <t>ジョサンシ</t>
    </rPh>
    <phoneticPr fontId="1"/>
  </si>
  <si>
    <t>うち新生児集中ケア認定看護師</t>
    <rPh sb="2" eb="5">
      <t>シンセイジ</t>
    </rPh>
    <rPh sb="5" eb="7">
      <t>シュウチュウ</t>
    </rPh>
    <rPh sb="9" eb="11">
      <t>ニンテイ</t>
    </rPh>
    <rPh sb="11" eb="14">
      <t>カンゴシ</t>
    </rPh>
    <phoneticPr fontId="1"/>
  </si>
  <si>
    <t>準看護師</t>
    <rPh sb="0" eb="1">
      <t>ジュン</t>
    </rPh>
    <rPh sb="1" eb="4">
      <t>カンゴシ</t>
    </rPh>
    <phoneticPr fontId="1"/>
  </si>
  <si>
    <t>看護補助者</t>
    <rPh sb="0" eb="2">
      <t>カンゴ</t>
    </rPh>
    <rPh sb="2" eb="5">
      <t>ホジョシャ</t>
    </rPh>
    <phoneticPr fontId="1"/>
  </si>
  <si>
    <t>NICU入院児支援コーディネーター</t>
    <rPh sb="4" eb="6">
      <t>ニュウイン</t>
    </rPh>
    <rPh sb="6" eb="7">
      <t>ジ</t>
    </rPh>
    <rPh sb="7" eb="9">
      <t>シエン</t>
    </rPh>
    <phoneticPr fontId="1"/>
  </si>
  <si>
    <t>医療クラーク</t>
    <rPh sb="0" eb="2">
      <t>イリョウ</t>
    </rPh>
    <phoneticPr fontId="1"/>
  </si>
  <si>
    <t>臨床心理技術者</t>
    <rPh sb="0" eb="2">
      <t>リンショウ</t>
    </rPh>
    <rPh sb="2" eb="4">
      <t>シンリ</t>
    </rPh>
    <rPh sb="4" eb="7">
      <t>ギジュツシャ</t>
    </rPh>
    <phoneticPr fontId="1"/>
  </si>
  <si>
    <t>ソーシャルワーカー</t>
    <phoneticPr fontId="1"/>
  </si>
  <si>
    <t>薬剤師</t>
    <rPh sb="0" eb="3">
      <t>ヤクザイシ</t>
    </rPh>
    <phoneticPr fontId="1"/>
  </si>
  <si>
    <t>病床数</t>
    <rPh sb="0" eb="2">
      <t>ビョウショウ</t>
    </rPh>
    <rPh sb="2" eb="3">
      <t>スウ</t>
    </rPh>
    <phoneticPr fontId="1"/>
  </si>
  <si>
    <t>うち加算病床</t>
    <rPh sb="2" eb="4">
      <t>カサン</t>
    </rPh>
    <rPh sb="4" eb="6">
      <t>ビョウショウ</t>
    </rPh>
    <phoneticPr fontId="1"/>
  </si>
  <si>
    <t>のべ入院日数</t>
    <rPh sb="2" eb="4">
      <t>ニュウイン</t>
    </rPh>
    <rPh sb="4" eb="6">
      <t>ニッスウ</t>
    </rPh>
    <phoneticPr fontId="1"/>
  </si>
  <si>
    <t>病床稼働率</t>
    <rPh sb="0" eb="2">
      <t>ビョウショウ</t>
    </rPh>
    <rPh sb="2" eb="4">
      <t>カドウ</t>
    </rPh>
    <rPh sb="4" eb="5">
      <t>リツ</t>
    </rPh>
    <phoneticPr fontId="1"/>
  </si>
  <si>
    <t>常勤</t>
    <rPh sb="0" eb="2">
      <t>ジョウキン</t>
    </rPh>
    <phoneticPr fontId="1"/>
  </si>
  <si>
    <t>非常勤（実人数）</t>
    <rPh sb="0" eb="2">
      <t>ヒジョウ</t>
    </rPh>
    <rPh sb="2" eb="3">
      <t>キン</t>
    </rPh>
    <rPh sb="4" eb="5">
      <t>ジツ</t>
    </rPh>
    <rPh sb="5" eb="7">
      <t>ニンズウ</t>
    </rPh>
    <phoneticPr fontId="1"/>
  </si>
  <si>
    <t>非常勤（非常勤換算）</t>
    <rPh sb="0" eb="3">
      <t>ヒジョウキン</t>
    </rPh>
    <rPh sb="4" eb="7">
      <t>ヒジョウキン</t>
    </rPh>
    <rPh sb="7" eb="9">
      <t>カンサン</t>
    </rPh>
    <phoneticPr fontId="1"/>
  </si>
  <si>
    <t>専攻医</t>
    <rPh sb="0" eb="3">
      <t>センコウイ</t>
    </rPh>
    <phoneticPr fontId="1"/>
  </si>
  <si>
    <t>当直可能実人数</t>
    <rPh sb="0" eb="7">
      <t>トウチョクカノウジツニンズウ</t>
    </rPh>
    <phoneticPr fontId="1"/>
  </si>
  <si>
    <t>常勤（専任）</t>
    <rPh sb="0" eb="2">
      <t>ジョウキン</t>
    </rPh>
    <rPh sb="3" eb="5">
      <t>センニン</t>
    </rPh>
    <phoneticPr fontId="1"/>
  </si>
  <si>
    <t>常勤（兼任）</t>
    <rPh sb="0" eb="2">
      <t>ジョウキン</t>
    </rPh>
    <rPh sb="3" eb="5">
      <t>ケンニン</t>
    </rPh>
    <phoneticPr fontId="1"/>
  </si>
  <si>
    <t>ドクターカー</t>
    <phoneticPr fontId="1"/>
  </si>
  <si>
    <t>院外搬送用クベース</t>
    <rPh sb="0" eb="2">
      <t>インガイ</t>
    </rPh>
    <rPh sb="2" eb="4">
      <t>ハンソウ</t>
    </rPh>
    <rPh sb="4" eb="5">
      <t>ヨウ</t>
    </rPh>
    <phoneticPr fontId="1"/>
  </si>
  <si>
    <t>ハイリスク妊娠管理</t>
    <rPh sb="5" eb="7">
      <t>ニンシン</t>
    </rPh>
    <rPh sb="7" eb="9">
      <t>カンリ</t>
    </rPh>
    <phoneticPr fontId="1"/>
  </si>
  <si>
    <t>ハイリスク分娩管理</t>
    <rPh sb="5" eb="7">
      <t>ブンベン</t>
    </rPh>
    <rPh sb="7" eb="9">
      <t>カンリ</t>
    </rPh>
    <phoneticPr fontId="1"/>
  </si>
  <si>
    <t>ハイリスク妊婦連携指導料１</t>
    <rPh sb="5" eb="7">
      <t>ニンプ</t>
    </rPh>
    <rPh sb="7" eb="9">
      <t>レンケイ</t>
    </rPh>
    <rPh sb="9" eb="12">
      <t>シドウリョウ</t>
    </rPh>
    <phoneticPr fontId="1"/>
  </si>
  <si>
    <t>ハイリスク妊婦連携指導料２</t>
    <rPh sb="5" eb="12">
      <t>ニンプレンケイシドウリョウ</t>
    </rPh>
    <phoneticPr fontId="1"/>
  </si>
  <si>
    <t>産婦人科医</t>
    <rPh sb="0" eb="5">
      <t>サンフジンカイ</t>
    </rPh>
    <phoneticPr fontId="1"/>
  </si>
  <si>
    <t>その他</t>
    <rPh sb="2" eb="3">
      <t>タ</t>
    </rPh>
    <phoneticPr fontId="1"/>
  </si>
  <si>
    <t>未実施</t>
    <rPh sb="0" eb="3">
      <t>ミジッシ</t>
    </rPh>
    <phoneticPr fontId="1"/>
  </si>
  <si>
    <t>分娩した母の数</t>
    <rPh sb="0" eb="2">
      <t>ブンベン</t>
    </rPh>
    <rPh sb="4" eb="5">
      <t>ハハ</t>
    </rPh>
    <rPh sb="6" eb="7">
      <t>カズ</t>
    </rPh>
    <phoneticPr fontId="1"/>
  </si>
  <si>
    <t>週数別母の数合計確認</t>
    <rPh sb="0" eb="2">
      <t>シュウスウ</t>
    </rPh>
    <rPh sb="2" eb="3">
      <t>ベツ</t>
    </rPh>
    <rPh sb="3" eb="4">
      <t>ハハ</t>
    </rPh>
    <rPh sb="5" eb="6">
      <t>カズ</t>
    </rPh>
    <rPh sb="6" eb="8">
      <t>ゴウケイ</t>
    </rPh>
    <rPh sb="8" eb="10">
      <t>カクニン</t>
    </rPh>
    <phoneticPr fontId="1"/>
  </si>
  <si>
    <t>分娩した児の数（週数別）</t>
    <rPh sb="0" eb="2">
      <t>ブンベン</t>
    </rPh>
    <rPh sb="4" eb="5">
      <t>ジ</t>
    </rPh>
    <rPh sb="6" eb="7">
      <t>カズ</t>
    </rPh>
    <rPh sb="8" eb="10">
      <t>シュウスウ</t>
    </rPh>
    <rPh sb="10" eb="11">
      <t>ベツ</t>
    </rPh>
    <phoneticPr fontId="1"/>
  </si>
  <si>
    <t>週数別児の数確認</t>
    <rPh sb="0" eb="2">
      <t>シュウスウ</t>
    </rPh>
    <rPh sb="2" eb="3">
      <t>ベツ</t>
    </rPh>
    <rPh sb="3" eb="4">
      <t>ジ</t>
    </rPh>
    <rPh sb="5" eb="6">
      <t>カズ</t>
    </rPh>
    <rPh sb="6" eb="8">
      <t>カクニン</t>
    </rPh>
    <phoneticPr fontId="1"/>
  </si>
  <si>
    <t>母と児の数整合確認</t>
    <rPh sb="0" eb="1">
      <t>ハハ</t>
    </rPh>
    <rPh sb="2" eb="3">
      <t>ジ</t>
    </rPh>
    <rPh sb="4" eb="5">
      <t>カズ</t>
    </rPh>
    <rPh sb="5" eb="7">
      <t>セイゴウ</t>
    </rPh>
    <rPh sb="7" eb="9">
      <t>カクニン</t>
    </rPh>
    <phoneticPr fontId="1"/>
  </si>
  <si>
    <t>分娩した児の数（体重別）</t>
    <rPh sb="0" eb="2">
      <t>ブンベン</t>
    </rPh>
    <rPh sb="4" eb="5">
      <t>ジ</t>
    </rPh>
    <rPh sb="6" eb="7">
      <t>カズ</t>
    </rPh>
    <rPh sb="8" eb="10">
      <t>タイジュウ</t>
    </rPh>
    <rPh sb="10" eb="11">
      <t>ベツ</t>
    </rPh>
    <phoneticPr fontId="1"/>
  </si>
  <si>
    <t>確認</t>
    <rPh sb="0" eb="2">
      <t>カクニン</t>
    </rPh>
    <phoneticPr fontId="1"/>
  </si>
  <si>
    <t>週数別との整合確認</t>
    <rPh sb="0" eb="2">
      <t>シュウスウ</t>
    </rPh>
    <rPh sb="2" eb="3">
      <t>ベツ</t>
    </rPh>
    <rPh sb="5" eb="7">
      <t>セイゴウ</t>
    </rPh>
    <rPh sb="7" eb="9">
      <t>カクニン</t>
    </rPh>
    <phoneticPr fontId="1"/>
  </si>
  <si>
    <t>分娩様式別母の数</t>
    <rPh sb="0" eb="2">
      <t>ブンベン</t>
    </rPh>
    <rPh sb="2" eb="4">
      <t>ヨウシキ</t>
    </rPh>
    <rPh sb="4" eb="5">
      <t>ベツ</t>
    </rPh>
    <rPh sb="5" eb="6">
      <t>ハハ</t>
    </rPh>
    <rPh sb="7" eb="8">
      <t>カズ</t>
    </rPh>
    <phoneticPr fontId="1"/>
  </si>
  <si>
    <t>母数との整合</t>
    <rPh sb="0" eb="1">
      <t>ハハ</t>
    </rPh>
    <rPh sb="1" eb="2">
      <t>カズ</t>
    </rPh>
    <rPh sb="4" eb="6">
      <t>セイゴウ</t>
    </rPh>
    <phoneticPr fontId="1"/>
  </si>
  <si>
    <t>未受診
妊婦
受入</t>
    <rPh sb="0" eb="1">
      <t>ミ</t>
    </rPh>
    <rPh sb="1" eb="3">
      <t>ジュシン</t>
    </rPh>
    <rPh sb="4" eb="6">
      <t>ニンプ</t>
    </rPh>
    <rPh sb="7" eb="8">
      <t>ウ</t>
    </rPh>
    <rPh sb="8" eb="9">
      <t>イ</t>
    </rPh>
    <phoneticPr fontId="1"/>
  </si>
  <si>
    <t>うち
飛込
出産</t>
    <rPh sb="3" eb="4">
      <t>ト</t>
    </rPh>
    <rPh sb="4" eb="5">
      <t>コ</t>
    </rPh>
    <rPh sb="6" eb="8">
      <t>シュッサン</t>
    </rPh>
    <phoneticPr fontId="1"/>
  </si>
  <si>
    <t>ｾﾐ利用者自院分娩</t>
    <rPh sb="2" eb="5">
      <t>リヨウシャ</t>
    </rPh>
    <rPh sb="5" eb="7">
      <t>ジイン</t>
    </rPh>
    <rPh sb="7" eb="9">
      <t>ブンベン</t>
    </rPh>
    <phoneticPr fontId="1"/>
  </si>
  <si>
    <t>ﾊｲﾘｽｸ妊娠患者数</t>
    <rPh sb="5" eb="7">
      <t>ニンシン</t>
    </rPh>
    <rPh sb="7" eb="10">
      <t>カンジャスウ</t>
    </rPh>
    <phoneticPr fontId="1"/>
  </si>
  <si>
    <t>NICU入院児実人数</t>
    <rPh sb="4" eb="7">
      <t>ニュウインジ</t>
    </rPh>
    <rPh sb="7" eb="8">
      <t>ジツ</t>
    </rPh>
    <rPh sb="8" eb="10">
      <t>ニンズウ</t>
    </rPh>
    <phoneticPr fontId="1"/>
  </si>
  <si>
    <t>GCU入院児実人数</t>
    <rPh sb="3" eb="6">
      <t>ニュウインジ</t>
    </rPh>
    <rPh sb="6" eb="7">
      <t>ジツ</t>
    </rPh>
    <rPh sb="7" eb="9">
      <t>ニンズウ</t>
    </rPh>
    <phoneticPr fontId="1"/>
  </si>
  <si>
    <t>死亡数</t>
    <rPh sb="0" eb="3">
      <t>シボウスウ</t>
    </rPh>
    <phoneticPr fontId="1"/>
  </si>
  <si>
    <t>うち院内助産</t>
    <rPh sb="2" eb="4">
      <t>インナイ</t>
    </rPh>
    <rPh sb="4" eb="6">
      <t>ジョサン</t>
    </rPh>
    <phoneticPr fontId="1"/>
  </si>
  <si>
    <t>週数別児数</t>
    <rPh sb="0" eb="2">
      <t>シュウスウ</t>
    </rPh>
    <rPh sb="2" eb="3">
      <t>ベツ</t>
    </rPh>
    <rPh sb="3" eb="5">
      <t>ジスウ</t>
    </rPh>
    <phoneticPr fontId="1"/>
  </si>
  <si>
    <t>体重別児数</t>
    <rPh sb="0" eb="3">
      <t>タイジュウベツ</t>
    </rPh>
    <rPh sb="3" eb="5">
      <t>ジスウ</t>
    </rPh>
    <phoneticPr fontId="1"/>
  </si>
  <si>
    <t>担当助産師の条件</t>
    <rPh sb="0" eb="2">
      <t>タントウ</t>
    </rPh>
    <rPh sb="2" eb="5">
      <t>ジョサンシ</t>
    </rPh>
    <rPh sb="6" eb="8">
      <t>ジョウケン</t>
    </rPh>
    <phoneticPr fontId="1"/>
  </si>
  <si>
    <t>単胎</t>
    <rPh sb="0" eb="2">
      <t>タンタイ</t>
    </rPh>
    <phoneticPr fontId="1"/>
  </si>
  <si>
    <t>双胎</t>
    <rPh sb="0" eb="2">
      <t>ソウタイ</t>
    </rPh>
    <phoneticPr fontId="1"/>
  </si>
  <si>
    <t>品胎</t>
    <rPh sb="0" eb="1">
      <t>ヒン</t>
    </rPh>
    <rPh sb="1" eb="2">
      <t>タイ</t>
    </rPh>
    <phoneticPr fontId="1"/>
  </si>
  <si>
    <t>母の数合計</t>
    <rPh sb="0" eb="1">
      <t>ハハ</t>
    </rPh>
    <rPh sb="2" eb="3">
      <t>カズ</t>
    </rPh>
    <rPh sb="3" eb="5">
      <t>ゴウケイ</t>
    </rPh>
    <phoneticPr fontId="1"/>
  </si>
  <si>
    <t>生産</t>
    <rPh sb="0" eb="2">
      <t>セイサン</t>
    </rPh>
    <phoneticPr fontId="1"/>
  </si>
  <si>
    <t>死産</t>
    <rPh sb="0" eb="2">
      <t>シザン</t>
    </rPh>
    <phoneticPr fontId="1"/>
  </si>
  <si>
    <t>週数別児の数合計</t>
    <rPh sb="0" eb="2">
      <t>シュウスウ</t>
    </rPh>
    <rPh sb="2" eb="3">
      <t>ベツ</t>
    </rPh>
    <rPh sb="3" eb="4">
      <t>ジ</t>
    </rPh>
    <rPh sb="5" eb="6">
      <t>カズ</t>
    </rPh>
    <rPh sb="6" eb="8">
      <t>ゴウケイ</t>
    </rPh>
    <phoneticPr fontId="1"/>
  </si>
  <si>
    <t>体重別児の数合計</t>
    <rPh sb="0" eb="2">
      <t>タイジュウ</t>
    </rPh>
    <rPh sb="2" eb="3">
      <t>ベツ</t>
    </rPh>
    <rPh sb="3" eb="4">
      <t>ジ</t>
    </rPh>
    <rPh sb="5" eb="6">
      <t>カズ</t>
    </rPh>
    <rPh sb="6" eb="8">
      <t>ゴウケイ</t>
    </rPh>
    <phoneticPr fontId="1"/>
  </si>
  <si>
    <t>経腟</t>
    <phoneticPr fontId="1"/>
  </si>
  <si>
    <t>吸引</t>
    <rPh sb="0" eb="2">
      <t>キュウイン</t>
    </rPh>
    <phoneticPr fontId="1"/>
  </si>
  <si>
    <t>鉗子</t>
    <rPh sb="0" eb="2">
      <t>カンシ</t>
    </rPh>
    <phoneticPr fontId="1"/>
  </si>
  <si>
    <t>牽出</t>
    <rPh sb="0" eb="1">
      <t>ヒ</t>
    </rPh>
    <rPh sb="1" eb="2">
      <t>デ</t>
    </rPh>
    <phoneticPr fontId="1"/>
  </si>
  <si>
    <t>予定
帝切</t>
    <rPh sb="0" eb="2">
      <t>ヨテイ</t>
    </rPh>
    <rPh sb="3" eb="5">
      <t>テイセツ</t>
    </rPh>
    <phoneticPr fontId="1"/>
  </si>
  <si>
    <t>緊急
帝切</t>
    <rPh sb="0" eb="2">
      <t>キンキュウ</t>
    </rPh>
    <rPh sb="3" eb="5">
      <t>テイセツ</t>
    </rPh>
    <phoneticPr fontId="1"/>
  </si>
  <si>
    <t>妊
産
婦</t>
    <rPh sb="0" eb="1">
      <t>ニン</t>
    </rPh>
    <rPh sb="2" eb="3">
      <t>セン</t>
    </rPh>
    <rPh sb="4" eb="5">
      <t>フ</t>
    </rPh>
    <phoneticPr fontId="1"/>
  </si>
  <si>
    <t>生後１週未満の児</t>
    <rPh sb="0" eb="2">
      <t>セイゴ</t>
    </rPh>
    <rPh sb="3" eb="4">
      <t>シュウ</t>
    </rPh>
    <rPh sb="4" eb="6">
      <t>ミマン</t>
    </rPh>
    <rPh sb="7" eb="8">
      <t>ジ</t>
    </rPh>
    <phoneticPr fontId="1"/>
  </si>
  <si>
    <t>周産期死亡</t>
    <rPh sb="0" eb="3">
      <t>シュウサンキ</t>
    </rPh>
    <rPh sb="3" eb="5">
      <t>シボウ</t>
    </rPh>
    <phoneticPr fontId="1"/>
  </si>
  <si>
    <t>生後１週間以上４週未満の児</t>
    <rPh sb="0" eb="2">
      <t>セイゴ</t>
    </rPh>
    <rPh sb="3" eb="5">
      <t>シュウカン</t>
    </rPh>
    <rPh sb="5" eb="7">
      <t>イジョウ</t>
    </rPh>
    <rPh sb="8" eb="9">
      <t>シュウ</t>
    </rPh>
    <rPh sb="9" eb="11">
      <t>ミマン</t>
    </rPh>
    <rPh sb="12" eb="13">
      <t>ジ</t>
    </rPh>
    <phoneticPr fontId="1"/>
  </si>
  <si>
    <t>担当助産師</t>
    <rPh sb="0" eb="2">
      <t>タントウ</t>
    </rPh>
    <rPh sb="2" eb="5">
      <t>ジョサンシ</t>
    </rPh>
    <phoneticPr fontId="1"/>
  </si>
  <si>
    <t xml:space="preserve">勤務年数
</t>
    <rPh sb="0" eb="2">
      <t>キンム</t>
    </rPh>
    <rPh sb="2" eb="4">
      <t>ネンスウ</t>
    </rPh>
    <phoneticPr fontId="1"/>
  </si>
  <si>
    <t>分娩取扱件数</t>
    <rPh sb="0" eb="2">
      <t>ブンベン</t>
    </rPh>
    <rPh sb="2" eb="4">
      <t>トリアツカ</t>
    </rPh>
    <rPh sb="4" eb="6">
      <t>ケンスウ</t>
    </rPh>
    <phoneticPr fontId="1"/>
  </si>
  <si>
    <t>妊婦健康診査取扱件数</t>
    <rPh sb="0" eb="2">
      <t>ニンプ</t>
    </rPh>
    <rPh sb="1" eb="2">
      <t>プ</t>
    </rPh>
    <rPh sb="2" eb="4">
      <t>ケンコウ</t>
    </rPh>
    <rPh sb="4" eb="6">
      <t>シンサ</t>
    </rPh>
    <rPh sb="6" eb="8">
      <t>トリアツカ</t>
    </rPh>
    <rPh sb="8" eb="10">
      <t>ケンスウ</t>
    </rPh>
    <phoneticPr fontId="1"/>
  </si>
  <si>
    <t>新生児健診件数</t>
    <rPh sb="0" eb="3">
      <t>シンセイジ</t>
    </rPh>
    <rPh sb="3" eb="5">
      <t>ケンシン</t>
    </rPh>
    <rPh sb="5" eb="7">
      <t>ケンスウ</t>
    </rPh>
    <phoneticPr fontId="1"/>
  </si>
  <si>
    <t>家庭訪問件数</t>
    <rPh sb="0" eb="2">
      <t>カテイ</t>
    </rPh>
    <rPh sb="2" eb="4">
      <t>ホウモン</t>
    </rPh>
    <rPh sb="4" eb="6">
      <t>ケンスウ</t>
    </rPh>
    <phoneticPr fontId="1"/>
  </si>
  <si>
    <t>母乳相談件数</t>
    <rPh sb="0" eb="2">
      <t>ボニュウ</t>
    </rPh>
    <rPh sb="2" eb="4">
      <t>ソウダン</t>
    </rPh>
    <rPh sb="4" eb="6">
      <t>ケンスウ</t>
    </rPh>
    <phoneticPr fontId="1"/>
  </si>
  <si>
    <t>産後4週までの健診件数</t>
    <rPh sb="0" eb="2">
      <t>サンゴ</t>
    </rPh>
    <rPh sb="3" eb="4">
      <t>シュウ</t>
    </rPh>
    <rPh sb="7" eb="9">
      <t>ケンシン</t>
    </rPh>
    <rPh sb="9" eb="11">
      <t>ケンスウ</t>
    </rPh>
    <phoneticPr fontId="1"/>
  </si>
  <si>
    <t>ｱﾄﾞﾊﾞﾝｽ資格保有者</t>
    <rPh sb="7" eb="9">
      <t>シカク</t>
    </rPh>
    <rPh sb="9" eb="11">
      <t>ホユウ</t>
    </rPh>
    <rPh sb="11" eb="12">
      <t>シャ</t>
    </rPh>
    <phoneticPr fontId="1"/>
  </si>
  <si>
    <t>30
-
33</t>
    <phoneticPr fontId="1"/>
  </si>
  <si>
    <t>34
-
36</t>
    <phoneticPr fontId="1"/>
  </si>
  <si>
    <t>37
-
41</t>
    <phoneticPr fontId="1"/>
  </si>
  <si>
    <t>42
-</t>
    <phoneticPr fontId="1"/>
  </si>
  <si>
    <t>計</t>
    <rPh sb="0" eb="1">
      <t>ケイ</t>
    </rPh>
    <phoneticPr fontId="1"/>
  </si>
  <si>
    <t>＜
400</t>
    <phoneticPr fontId="1"/>
  </si>
  <si>
    <t>400
≦&lt;
500</t>
    <phoneticPr fontId="1"/>
  </si>
  <si>
    <t>500
≦&lt;
750</t>
    <phoneticPr fontId="1"/>
  </si>
  <si>
    <t>750
≦&lt;
1000</t>
    <phoneticPr fontId="1"/>
  </si>
  <si>
    <t>1000
≦＜
1250</t>
    <phoneticPr fontId="1"/>
  </si>
  <si>
    <t>1250
≦＜
1500</t>
    <phoneticPr fontId="1"/>
  </si>
  <si>
    <t>1500
≦＜
2000</t>
    <phoneticPr fontId="1"/>
  </si>
  <si>
    <t>2000
≦＜
2500</t>
    <phoneticPr fontId="1"/>
  </si>
  <si>
    <t>2500
≦</t>
    <phoneticPr fontId="1"/>
  </si>
  <si>
    <t>＜
400
又は
不明</t>
    <rPh sb="6" eb="7">
      <t>マタ</t>
    </rPh>
    <rPh sb="9" eb="11">
      <t>フメイ</t>
    </rPh>
    <phoneticPr fontId="1"/>
  </si>
  <si>
    <t>A母体救急搬送受入</t>
    <rPh sb="1" eb="3">
      <t>ボタイ</t>
    </rPh>
    <rPh sb="3" eb="5">
      <t>キュウキュウ</t>
    </rPh>
    <rPh sb="5" eb="7">
      <t>ハンソウ</t>
    </rPh>
    <rPh sb="7" eb="9">
      <t>ウケイレ</t>
    </rPh>
    <phoneticPr fontId="1"/>
  </si>
  <si>
    <t>B他医療機関への母体救急搬送</t>
    <rPh sb="1" eb="2">
      <t>タ</t>
    </rPh>
    <rPh sb="2" eb="4">
      <t>イリョウ</t>
    </rPh>
    <rPh sb="4" eb="6">
      <t>キカン</t>
    </rPh>
    <rPh sb="8" eb="10">
      <t>ボタイ</t>
    </rPh>
    <rPh sb="10" eb="12">
      <t>キュウキュウ</t>
    </rPh>
    <rPh sb="12" eb="14">
      <t>ハンソウ</t>
    </rPh>
    <phoneticPr fontId="1"/>
  </si>
  <si>
    <t>母体バックトランスファー</t>
    <rPh sb="0" eb="2">
      <t>ボタイ</t>
    </rPh>
    <phoneticPr fontId="1"/>
  </si>
  <si>
    <t>A新生児救急搬送受入</t>
    <rPh sb="1" eb="4">
      <t>シンセイジ</t>
    </rPh>
    <rPh sb="4" eb="6">
      <t>キュウキュウ</t>
    </rPh>
    <rPh sb="6" eb="8">
      <t>ハンソウ</t>
    </rPh>
    <rPh sb="8" eb="10">
      <t>ウケイレ</t>
    </rPh>
    <phoneticPr fontId="1"/>
  </si>
  <si>
    <t>B他医療機関への新生児救急搬送</t>
    <rPh sb="1" eb="2">
      <t>タ</t>
    </rPh>
    <rPh sb="2" eb="4">
      <t>イリョウ</t>
    </rPh>
    <rPh sb="4" eb="6">
      <t>キカン</t>
    </rPh>
    <rPh sb="8" eb="11">
      <t>シンセイジ</t>
    </rPh>
    <rPh sb="11" eb="13">
      <t>キュウキュウ</t>
    </rPh>
    <rPh sb="13" eb="15">
      <t>ハンソウ</t>
    </rPh>
    <phoneticPr fontId="1"/>
  </si>
  <si>
    <t>B新生児バックトランスファー</t>
    <rPh sb="1" eb="4">
      <t>シンセイジ</t>
    </rPh>
    <phoneticPr fontId="1"/>
  </si>
  <si>
    <t>受入状況</t>
    <rPh sb="0" eb="2">
      <t>ウケイレ</t>
    </rPh>
    <rPh sb="2" eb="4">
      <t>ジョウキョウ</t>
    </rPh>
    <phoneticPr fontId="1"/>
  </si>
  <si>
    <t>受入不能理由</t>
    <rPh sb="0" eb="2">
      <t>ウケイレ</t>
    </rPh>
    <rPh sb="2" eb="4">
      <t>フノウ</t>
    </rPh>
    <rPh sb="4" eb="6">
      <t>リユウ</t>
    </rPh>
    <phoneticPr fontId="1"/>
  </si>
  <si>
    <t>搬送状況</t>
    <rPh sb="0" eb="2">
      <t>ハンソウ</t>
    </rPh>
    <rPh sb="2" eb="4">
      <t>ジョウキョウ</t>
    </rPh>
    <phoneticPr fontId="1"/>
  </si>
  <si>
    <t>搬送方法</t>
    <rPh sb="0" eb="2">
      <t>ハンソウ</t>
    </rPh>
    <rPh sb="2" eb="4">
      <t>ホウホウ</t>
    </rPh>
    <phoneticPr fontId="1"/>
  </si>
  <si>
    <t>搬送照会件数（CD以外）</t>
    <rPh sb="0" eb="2">
      <t>ハンソウ</t>
    </rPh>
    <rPh sb="2" eb="4">
      <t>ショウカイ</t>
    </rPh>
    <rPh sb="4" eb="6">
      <t>ケンスウ</t>
    </rPh>
    <rPh sb="9" eb="11">
      <t>イガイ</t>
    </rPh>
    <phoneticPr fontId="1"/>
  </si>
  <si>
    <t>決定までの時間（CD以外）</t>
    <rPh sb="0" eb="2">
      <t>ケッテイ</t>
    </rPh>
    <rPh sb="5" eb="7">
      <t>ジカン</t>
    </rPh>
    <rPh sb="10" eb="12">
      <t>イガイ</t>
    </rPh>
    <phoneticPr fontId="1"/>
  </si>
  <si>
    <t>A搬送受入</t>
    <rPh sb="1" eb="3">
      <t>ハンソウ</t>
    </rPh>
    <rPh sb="3" eb="5">
      <t>ウケイレ</t>
    </rPh>
    <phoneticPr fontId="1"/>
  </si>
  <si>
    <t>B他へ搬送</t>
    <rPh sb="1" eb="2">
      <t>タ</t>
    </rPh>
    <rPh sb="3" eb="5">
      <t>ハンソウ</t>
    </rPh>
    <phoneticPr fontId="1"/>
  </si>
  <si>
    <t>搬送照会件数</t>
    <rPh sb="0" eb="2">
      <t>ハンソウ</t>
    </rPh>
    <rPh sb="2" eb="4">
      <t>ショウカイ</t>
    </rPh>
    <rPh sb="4" eb="6">
      <t>ケンスウ</t>
    </rPh>
    <phoneticPr fontId="1"/>
  </si>
  <si>
    <t>決定までの時間</t>
    <rPh sb="0" eb="2">
      <t>ケッテイ</t>
    </rPh>
    <rPh sb="5" eb="7">
      <t>ジカン</t>
    </rPh>
    <phoneticPr fontId="1"/>
  </si>
  <si>
    <t>B搬送</t>
    <rPh sb="1" eb="3">
      <t>ハンソウ</t>
    </rPh>
    <phoneticPr fontId="1"/>
  </si>
  <si>
    <t>受入要請①</t>
    <rPh sb="0" eb="2">
      <t>ウケイレ</t>
    </rPh>
    <rPh sb="2" eb="4">
      <t>ヨウセイ</t>
    </rPh>
    <phoneticPr fontId="1"/>
  </si>
  <si>
    <t>受入実施②</t>
    <rPh sb="0" eb="2">
      <t>ウケイレ</t>
    </rPh>
    <rPh sb="2" eb="4">
      <t>ジッシ</t>
    </rPh>
    <phoneticPr fontId="1"/>
  </si>
  <si>
    <t>②の内転院搬送以外の受入</t>
    <rPh sb="2" eb="3">
      <t>ウチ</t>
    </rPh>
    <rPh sb="3" eb="5">
      <t>テンイン</t>
    </rPh>
    <rPh sb="5" eb="7">
      <t>ハンソウ</t>
    </rPh>
    <rPh sb="7" eb="9">
      <t>イガイ</t>
    </rPh>
    <rPh sb="10" eb="12">
      <t>ウケイレ</t>
    </rPh>
    <phoneticPr fontId="1"/>
  </si>
  <si>
    <t>②の内他県搬送受入</t>
    <rPh sb="2" eb="3">
      <t>ウチ</t>
    </rPh>
    <rPh sb="3" eb="5">
      <t>タケン</t>
    </rPh>
    <rPh sb="5" eb="7">
      <t>ハンソウ</t>
    </rPh>
    <rPh sb="7" eb="9">
      <t>ウケイレ</t>
    </rPh>
    <phoneticPr fontId="1"/>
  </si>
  <si>
    <t>県名</t>
    <rPh sb="0" eb="2">
      <t>ケンメイ</t>
    </rPh>
    <phoneticPr fontId="1"/>
  </si>
  <si>
    <t>受入不能</t>
    <rPh sb="0" eb="2">
      <t>ウケイレ</t>
    </rPh>
    <rPh sb="2" eb="4">
      <t>フノウ</t>
    </rPh>
    <phoneticPr fontId="1"/>
  </si>
  <si>
    <t>NICU満床</t>
    <rPh sb="4" eb="6">
      <t>マンショウ</t>
    </rPh>
    <phoneticPr fontId="1"/>
  </si>
  <si>
    <t>産科病床満床</t>
    <rPh sb="0" eb="2">
      <t>サンカ</t>
    </rPh>
    <rPh sb="2" eb="4">
      <t>ビョウショウ</t>
    </rPh>
    <rPh sb="4" eb="6">
      <t>マンショウ</t>
    </rPh>
    <phoneticPr fontId="1"/>
  </si>
  <si>
    <t>産科医別件対応中</t>
    <rPh sb="0" eb="3">
      <t>サンカイ</t>
    </rPh>
    <rPh sb="3" eb="5">
      <t>ベッケン</t>
    </rPh>
    <rPh sb="5" eb="7">
      <t>タイオウ</t>
    </rPh>
    <rPh sb="7" eb="8">
      <t>ナカ</t>
    </rPh>
    <phoneticPr fontId="1"/>
  </si>
  <si>
    <t>主な理由</t>
    <rPh sb="0" eb="1">
      <t>オモ</t>
    </rPh>
    <rPh sb="2" eb="4">
      <t>リユウ</t>
    </rPh>
    <phoneticPr fontId="1"/>
  </si>
  <si>
    <t>搬送依頼①</t>
    <rPh sb="0" eb="2">
      <t>ハンソウ</t>
    </rPh>
    <rPh sb="2" eb="4">
      <t>イライ</t>
    </rPh>
    <phoneticPr fontId="1"/>
  </si>
  <si>
    <t>搬送実施②</t>
    <rPh sb="0" eb="2">
      <t>ハンソウ</t>
    </rPh>
    <rPh sb="2" eb="4">
      <t>ジッシ</t>
    </rPh>
    <phoneticPr fontId="1"/>
  </si>
  <si>
    <t>②の内CD活用</t>
    <rPh sb="2" eb="3">
      <t>ウチ</t>
    </rPh>
    <rPh sb="5" eb="7">
      <t>カツヨウ</t>
    </rPh>
    <phoneticPr fontId="1"/>
  </si>
  <si>
    <t>②の内他県搬送</t>
    <rPh sb="2" eb="3">
      <t>ウチ</t>
    </rPh>
    <rPh sb="3" eb="5">
      <t>タケン</t>
    </rPh>
    <rPh sb="5" eb="7">
      <t>ハンソウ</t>
    </rPh>
    <phoneticPr fontId="1"/>
  </si>
  <si>
    <t>救急車</t>
    <rPh sb="0" eb="3">
      <t>キュウキュウシャ</t>
    </rPh>
    <phoneticPr fontId="1"/>
  </si>
  <si>
    <t>ヘリ</t>
    <phoneticPr fontId="1"/>
  </si>
  <si>
    <t>3以上</t>
    <rPh sb="1" eb="3">
      <t>イジョウ</t>
    </rPh>
    <phoneticPr fontId="1"/>
  </si>
  <si>
    <t>30-59分</t>
    <rPh sb="5" eb="6">
      <t>フン</t>
    </rPh>
    <phoneticPr fontId="1"/>
  </si>
  <si>
    <t>うち他県搬送</t>
    <rPh sb="2" eb="4">
      <t>タケン</t>
    </rPh>
    <rPh sb="4" eb="6">
      <t>ハンソウ</t>
    </rPh>
    <phoneticPr fontId="1"/>
  </si>
  <si>
    <t>医師別件対応中</t>
    <rPh sb="0" eb="2">
      <t>イシ</t>
    </rPh>
    <rPh sb="2" eb="4">
      <t>ベッケン</t>
    </rPh>
    <rPh sb="4" eb="6">
      <t>タイオウ</t>
    </rPh>
    <rPh sb="6" eb="7">
      <t>ナカ</t>
    </rPh>
    <phoneticPr fontId="1"/>
  </si>
  <si>
    <t>自院クベース使用</t>
    <rPh sb="0" eb="2">
      <t>ジイン</t>
    </rPh>
    <rPh sb="6" eb="8">
      <t>シヨウ</t>
    </rPh>
    <phoneticPr fontId="1"/>
  </si>
  <si>
    <t>自院以外のクベース使用</t>
    <rPh sb="0" eb="2">
      <t>ジイン</t>
    </rPh>
    <rPh sb="2" eb="4">
      <t>イガイ</t>
    </rPh>
    <rPh sb="9" eb="11">
      <t>シヨウ</t>
    </rPh>
    <phoneticPr fontId="1"/>
  </si>
  <si>
    <t>内クベース使用</t>
    <rPh sb="0" eb="1">
      <t>ウチ</t>
    </rPh>
    <rPh sb="5" eb="7">
      <t>シヨウ</t>
    </rPh>
    <phoneticPr fontId="1"/>
  </si>
  <si>
    <t>内他県搬送</t>
    <rPh sb="0" eb="1">
      <t>ウチ</t>
    </rPh>
    <rPh sb="1" eb="3">
      <t>タケン</t>
    </rPh>
    <rPh sb="3" eb="5">
      <t>ハンソウ</t>
    </rPh>
    <phoneticPr fontId="1"/>
  </si>
  <si>
    <t>災害への備え</t>
    <rPh sb="0" eb="2">
      <t>サイガイ</t>
    </rPh>
    <rPh sb="4" eb="5">
      <t>ソナ</t>
    </rPh>
    <phoneticPr fontId="1"/>
  </si>
  <si>
    <t>妊婦健診（助産師外来）の状況</t>
    <rPh sb="0" eb="2">
      <t>ニンプ</t>
    </rPh>
    <rPh sb="2" eb="4">
      <t>ケンシン</t>
    </rPh>
    <rPh sb="5" eb="8">
      <t>ジョサンシ</t>
    </rPh>
    <rPh sb="8" eb="10">
      <t>ガイライ</t>
    </rPh>
    <rPh sb="12" eb="14">
      <t>ジョウキョウ</t>
    </rPh>
    <phoneticPr fontId="1"/>
  </si>
  <si>
    <t>診療継続可能日数</t>
    <rPh sb="0" eb="2">
      <t>シンリョウ</t>
    </rPh>
    <rPh sb="2" eb="4">
      <t>ケイゾク</t>
    </rPh>
    <rPh sb="4" eb="6">
      <t>カノウ</t>
    </rPh>
    <rPh sb="6" eb="8">
      <t>ニッスウ</t>
    </rPh>
    <phoneticPr fontId="1"/>
  </si>
  <si>
    <t>備蓄状況</t>
    <rPh sb="0" eb="2">
      <t>ビチク</t>
    </rPh>
    <rPh sb="2" eb="4">
      <t>ジョウキョウ</t>
    </rPh>
    <phoneticPr fontId="1"/>
  </si>
  <si>
    <t>防災マニュアル</t>
    <rPh sb="0" eb="2">
      <t>ボウサイ</t>
    </rPh>
    <phoneticPr fontId="1"/>
  </si>
  <si>
    <t>業務継続計画</t>
    <rPh sb="0" eb="2">
      <t>ギョウム</t>
    </rPh>
    <rPh sb="2" eb="4">
      <t>ケイゾク</t>
    </rPh>
    <rPh sb="4" eb="6">
      <t>ケイカク</t>
    </rPh>
    <phoneticPr fontId="1"/>
  </si>
  <si>
    <t>所要時間</t>
    <rPh sb="0" eb="2">
      <t>ショヨウ</t>
    </rPh>
    <rPh sb="2" eb="4">
      <t>ジカン</t>
    </rPh>
    <phoneticPr fontId="1"/>
  </si>
  <si>
    <t>担当助産師数</t>
    <rPh sb="0" eb="2">
      <t>タントウ</t>
    </rPh>
    <rPh sb="2" eb="5">
      <t>ジョサンシ</t>
    </rPh>
    <rPh sb="5" eb="6">
      <t>スウ</t>
    </rPh>
    <phoneticPr fontId="1"/>
  </si>
  <si>
    <t>運営体制</t>
    <rPh sb="0" eb="2">
      <t>ウンエイ</t>
    </rPh>
    <rPh sb="2" eb="4">
      <t>タイセイ</t>
    </rPh>
    <phoneticPr fontId="1"/>
  </si>
  <si>
    <t>診療体制</t>
    <rPh sb="0" eb="2">
      <t>シンリョウ</t>
    </rPh>
    <rPh sb="2" eb="4">
      <t>タイセイ</t>
    </rPh>
    <phoneticPr fontId="1"/>
  </si>
  <si>
    <t>対象者</t>
    <rPh sb="0" eb="3">
      <t>タイショウシャ</t>
    </rPh>
    <phoneticPr fontId="1"/>
  </si>
  <si>
    <t>対象者の選定基準</t>
    <rPh sb="0" eb="3">
      <t>タイショウシャ</t>
    </rPh>
    <rPh sb="4" eb="6">
      <t>センテイ</t>
    </rPh>
    <rPh sb="6" eb="8">
      <t>キジュン</t>
    </rPh>
    <phoneticPr fontId="1"/>
  </si>
  <si>
    <t>利用者実人数</t>
    <rPh sb="0" eb="3">
      <t>リヨウシャ</t>
    </rPh>
    <rPh sb="3" eb="4">
      <t>ジツ</t>
    </rPh>
    <rPh sb="4" eb="5">
      <t>ニン</t>
    </rPh>
    <rPh sb="5" eb="6">
      <t>スウ</t>
    </rPh>
    <phoneticPr fontId="1"/>
  </si>
  <si>
    <t>健診費用</t>
    <rPh sb="0" eb="2">
      <t>ケンシン</t>
    </rPh>
    <rPh sb="2" eb="4">
      <t>ヒヨウ</t>
    </rPh>
    <phoneticPr fontId="1"/>
  </si>
  <si>
    <t>助産師のみ対応週数</t>
    <rPh sb="0" eb="3">
      <t>ジョサンシ</t>
    </rPh>
    <rPh sb="5" eb="7">
      <t>タイオウ</t>
    </rPh>
    <rPh sb="7" eb="9">
      <t>シュウスウ</t>
    </rPh>
    <phoneticPr fontId="1"/>
  </si>
  <si>
    <t>自家発電装置</t>
    <rPh sb="0" eb="6">
      <t>ジカハツデンソウチ</t>
    </rPh>
    <phoneticPr fontId="1"/>
  </si>
  <si>
    <t>貯水設備</t>
    <rPh sb="0" eb="2">
      <t>チョスイ</t>
    </rPh>
    <rPh sb="2" eb="4">
      <t>セツビ</t>
    </rPh>
    <phoneticPr fontId="1"/>
  </si>
  <si>
    <t>医薬品</t>
    <rPh sb="0" eb="3">
      <t>イヤクヒン</t>
    </rPh>
    <phoneticPr fontId="1"/>
  </si>
  <si>
    <t>飲料水</t>
    <rPh sb="0" eb="3">
      <t>インリョウスイ</t>
    </rPh>
    <phoneticPr fontId="1"/>
  </si>
  <si>
    <t>食料</t>
    <rPh sb="0" eb="2">
      <t>ショクリョウ</t>
    </rPh>
    <phoneticPr fontId="1"/>
  </si>
  <si>
    <t>衛生形態</t>
    <rPh sb="0" eb="2">
      <t>エイセイ</t>
    </rPh>
    <rPh sb="2" eb="4">
      <t>ケイタイ</t>
    </rPh>
    <phoneticPr fontId="1"/>
  </si>
  <si>
    <t>MCA無線</t>
    <rPh sb="3" eb="5">
      <t>ムセン</t>
    </rPh>
    <phoneticPr fontId="1"/>
  </si>
  <si>
    <t>非常用ガソリン</t>
    <rPh sb="0" eb="3">
      <t>ヒジョウヨウ</t>
    </rPh>
    <phoneticPr fontId="1"/>
  </si>
  <si>
    <t>非常用プロパンガス</t>
    <rPh sb="0" eb="3">
      <t>ヒジョウヨウ</t>
    </rPh>
    <phoneticPr fontId="1"/>
  </si>
  <si>
    <t>医療機関として策定済</t>
    <rPh sb="0" eb="2">
      <t>イリョウ</t>
    </rPh>
    <rPh sb="2" eb="4">
      <t>キカン</t>
    </rPh>
    <rPh sb="7" eb="9">
      <t>サクテイ</t>
    </rPh>
    <rPh sb="9" eb="10">
      <t>ズミ</t>
    </rPh>
    <phoneticPr fontId="1"/>
  </si>
  <si>
    <t>医療機関として検討中</t>
    <rPh sb="0" eb="2">
      <t>イリョウ</t>
    </rPh>
    <rPh sb="2" eb="4">
      <t>キカン</t>
    </rPh>
    <rPh sb="7" eb="9">
      <t>ケントウ</t>
    </rPh>
    <rPh sb="9" eb="10">
      <t>ナカ</t>
    </rPh>
    <phoneticPr fontId="1"/>
  </si>
  <si>
    <t>医療機関として策定していない</t>
    <rPh sb="0" eb="2">
      <t>イリョウ</t>
    </rPh>
    <rPh sb="2" eb="4">
      <t>キカン</t>
    </rPh>
    <rPh sb="7" eb="9">
      <t>サクテイ</t>
    </rPh>
    <phoneticPr fontId="1"/>
  </si>
  <si>
    <t>診療科として策定済</t>
    <rPh sb="0" eb="3">
      <t>シンリョウカ</t>
    </rPh>
    <rPh sb="6" eb="8">
      <t>サクテイ</t>
    </rPh>
    <rPh sb="8" eb="9">
      <t>ズミ</t>
    </rPh>
    <phoneticPr fontId="1"/>
  </si>
  <si>
    <t>診療科として検討中</t>
    <rPh sb="0" eb="3">
      <t>シンリョウカ</t>
    </rPh>
    <rPh sb="6" eb="8">
      <t>ケントウ</t>
    </rPh>
    <rPh sb="8" eb="9">
      <t>ナカ</t>
    </rPh>
    <phoneticPr fontId="1"/>
  </si>
  <si>
    <t>診療科として策定していない・必要ない</t>
    <rPh sb="0" eb="3">
      <t>シンリョウカ</t>
    </rPh>
    <rPh sb="6" eb="8">
      <t>サクテイ</t>
    </rPh>
    <rPh sb="14" eb="16">
      <t>ヒツヨウ</t>
    </rPh>
    <phoneticPr fontId="1"/>
  </si>
  <si>
    <t>必ず医師と助産師で対応</t>
    <rPh sb="0" eb="1">
      <t>カナラ</t>
    </rPh>
    <rPh sb="2" eb="4">
      <t>イシ</t>
    </rPh>
    <rPh sb="5" eb="8">
      <t>ジョサンシ</t>
    </rPh>
    <rPh sb="9" eb="11">
      <t>タイオウ</t>
    </rPh>
    <phoneticPr fontId="1"/>
  </si>
  <si>
    <t>助産師のみ</t>
    <rPh sb="0" eb="3">
      <t>ジョサンシ</t>
    </rPh>
    <phoneticPr fontId="1"/>
  </si>
  <si>
    <t>自院のみ</t>
    <rPh sb="0" eb="2">
      <t>ジイン</t>
    </rPh>
    <phoneticPr fontId="1"/>
  </si>
  <si>
    <t>他院含む</t>
    <rPh sb="0" eb="2">
      <t>タイン</t>
    </rPh>
    <rPh sb="2" eb="3">
      <t>フク</t>
    </rPh>
    <phoneticPr fontId="1"/>
  </si>
  <si>
    <t>受診票のみ</t>
    <rPh sb="0" eb="2">
      <t>ジュシン</t>
    </rPh>
    <rPh sb="2" eb="3">
      <t>ヒョウ</t>
    </rPh>
    <phoneticPr fontId="1"/>
  </si>
  <si>
    <t>追加金額</t>
    <rPh sb="0" eb="2">
      <t>ツイカ</t>
    </rPh>
    <rPh sb="2" eb="4">
      <t>キンガク</t>
    </rPh>
    <phoneticPr fontId="1"/>
  </si>
  <si>
    <t>産後2w検診</t>
    <rPh sb="0" eb="2">
      <t>サンゴ</t>
    </rPh>
    <rPh sb="4" eb="6">
      <t>ケンシン</t>
    </rPh>
    <phoneticPr fontId="3"/>
  </si>
  <si>
    <t>産後1m検診</t>
    <rPh sb="0" eb="2">
      <t>サンゴ</t>
    </rPh>
    <rPh sb="4" eb="6">
      <t>ケンシン</t>
    </rPh>
    <phoneticPr fontId="3"/>
  </si>
  <si>
    <t>母乳外来</t>
    <rPh sb="0" eb="4">
      <t>ボニュウガイライ</t>
    </rPh>
    <phoneticPr fontId="3"/>
  </si>
  <si>
    <t>プライマリーケース</t>
    <phoneticPr fontId="1"/>
  </si>
  <si>
    <t>既受講者</t>
    <rPh sb="0" eb="1">
      <t>キ</t>
    </rPh>
    <rPh sb="1" eb="4">
      <t>ジュコウシャ</t>
    </rPh>
    <phoneticPr fontId="1"/>
  </si>
  <si>
    <t>資格取得者</t>
    <rPh sb="0" eb="2">
      <t>シカク</t>
    </rPh>
    <rPh sb="2" eb="4">
      <t>シュトク</t>
    </rPh>
    <rPh sb="4" eb="5">
      <t>シャ</t>
    </rPh>
    <phoneticPr fontId="1"/>
  </si>
  <si>
    <t>受講希望者</t>
    <rPh sb="0" eb="2">
      <t>ジュコウ</t>
    </rPh>
    <rPh sb="2" eb="5">
      <t>キボウシャ</t>
    </rPh>
    <phoneticPr fontId="1"/>
  </si>
  <si>
    <t>NCPR</t>
    <phoneticPr fontId="1"/>
  </si>
  <si>
    <t>J-MELS</t>
    <phoneticPr fontId="1"/>
  </si>
  <si>
    <t>A</t>
    <phoneticPr fontId="1"/>
  </si>
  <si>
    <t>B</t>
    <phoneticPr fontId="1"/>
  </si>
  <si>
    <t>I</t>
    <phoneticPr fontId="1"/>
  </si>
  <si>
    <t>F</t>
    <phoneticPr fontId="1"/>
  </si>
  <si>
    <t>S</t>
    <phoneticPr fontId="1"/>
  </si>
  <si>
    <t>ﾍﾞｰｼｯｸ</t>
    <phoneticPr fontId="1"/>
  </si>
  <si>
    <t>ｲﾝｽﾄﾗｸﾀｰ</t>
    <phoneticPr fontId="1"/>
  </si>
  <si>
    <t>ｱﾄﾞﾊﾞﾝｽ</t>
    <phoneticPr fontId="1"/>
  </si>
  <si>
    <t>医師</t>
    <rPh sb="0" eb="2">
      <t>イシ</t>
    </rPh>
    <phoneticPr fontId="1"/>
  </si>
  <si>
    <t>この設問は公表対象外です。周産期医療協議会及び懇話会等で資料等に活用する際は個人が特定されないよう加工します。</t>
    <rPh sb="2" eb="4">
      <t>セツモン</t>
    </rPh>
    <rPh sb="5" eb="7">
      <t>コウヒョウ</t>
    </rPh>
    <rPh sb="7" eb="10">
      <t>タイショウガイ</t>
    </rPh>
    <rPh sb="13" eb="16">
      <t>シュウサンキ</t>
    </rPh>
    <rPh sb="16" eb="18">
      <t>イリョウ</t>
    </rPh>
    <rPh sb="18" eb="21">
      <t>キョウギカイ</t>
    </rPh>
    <rPh sb="21" eb="22">
      <t>オヨ</t>
    </rPh>
    <rPh sb="23" eb="26">
      <t>コンワカイ</t>
    </rPh>
    <rPh sb="26" eb="27">
      <t>トウ</t>
    </rPh>
    <rPh sb="28" eb="30">
      <t>シリョウ</t>
    </rPh>
    <rPh sb="30" eb="31">
      <t>トウ</t>
    </rPh>
    <rPh sb="32" eb="34">
      <t>カツヨウ</t>
    </rPh>
    <rPh sb="36" eb="37">
      <t>サイ</t>
    </rPh>
    <rPh sb="38" eb="40">
      <t>コジン</t>
    </rPh>
    <rPh sb="41" eb="43">
      <t>トクテイ</t>
    </rPh>
    <rPh sb="49" eb="51">
      <t>カコウ</t>
    </rPh>
    <phoneticPr fontId="1"/>
  </si>
  <si>
    <t>１　死産　２（２）②の内訳</t>
    <rPh sb="2" eb="4">
      <t>シザン</t>
    </rPh>
    <rPh sb="11" eb="13">
      <t>ウチワケ</t>
    </rPh>
    <phoneticPr fontId="1"/>
  </si>
  <si>
    <t>(1)在胎週数
（ 週 日）</t>
    <rPh sb="3" eb="5">
      <t>ザイタイ</t>
    </rPh>
    <rPh sb="5" eb="7">
      <t>シュウスウ</t>
    </rPh>
    <rPh sb="10" eb="11">
      <t>シュウ</t>
    </rPh>
    <rPh sb="12" eb="13">
      <t>ニチ</t>
    </rPh>
    <phoneticPr fontId="1"/>
  </si>
  <si>
    <t>(2)児の体重
(g)</t>
    <rPh sb="3" eb="4">
      <t>コ</t>
    </rPh>
    <rPh sb="5" eb="7">
      <t>タイジュウ</t>
    </rPh>
    <phoneticPr fontId="1"/>
  </si>
  <si>
    <t>(3)母の年齢
（歳）</t>
    <rPh sb="3" eb="4">
      <t>ハハ</t>
    </rPh>
    <rPh sb="5" eb="7">
      <t>ネンレイ</t>
    </rPh>
    <rPh sb="9" eb="10">
      <t>サイ</t>
    </rPh>
    <phoneticPr fontId="1"/>
  </si>
  <si>
    <t>(4)ＡＲＴ（体外受精）有無</t>
    <rPh sb="7" eb="9">
      <t>タイガイ</t>
    </rPh>
    <rPh sb="9" eb="11">
      <t>ジュセイ</t>
    </rPh>
    <rPh sb="12" eb="14">
      <t>ウム</t>
    </rPh>
    <phoneticPr fontId="1"/>
  </si>
  <si>
    <t>(5)主な死産理由</t>
    <rPh sb="3" eb="4">
      <t>オモ</t>
    </rPh>
    <rPh sb="5" eb="7">
      <t>シザン</t>
    </rPh>
    <rPh sb="7" eb="9">
      <t>リユウ</t>
    </rPh>
    <phoneticPr fontId="1"/>
  </si>
  <si>
    <t>※(4)ＡＲＴ（体外受精）有無が不明の場合は「不明」と記載してください。</t>
    <rPh sb="16" eb="18">
      <t>フメイ</t>
    </rPh>
    <rPh sb="19" eb="21">
      <t>バアイ</t>
    </rPh>
    <rPh sb="23" eb="25">
      <t>フメイ</t>
    </rPh>
    <rPh sb="27" eb="29">
      <t>キサイ</t>
    </rPh>
    <phoneticPr fontId="1"/>
  </si>
  <si>
    <t>(1)年齢
（歳）</t>
    <rPh sb="3" eb="5">
      <t>ネンレイ</t>
    </rPh>
    <rPh sb="7" eb="8">
      <t>サイ</t>
    </rPh>
    <phoneticPr fontId="1"/>
  </si>
  <si>
    <t>(2)経産回数
（回）</t>
    <rPh sb="3" eb="5">
      <t>ケイサン</t>
    </rPh>
    <rPh sb="5" eb="7">
      <t>カイスウ</t>
    </rPh>
    <rPh sb="9" eb="10">
      <t>カイ</t>
    </rPh>
    <phoneticPr fontId="1"/>
  </si>
  <si>
    <t>(3)主な死亡理由</t>
    <rPh sb="3" eb="4">
      <t>オモ</t>
    </rPh>
    <rPh sb="5" eb="7">
      <t>シボウ</t>
    </rPh>
    <phoneticPr fontId="1"/>
  </si>
  <si>
    <t>(1)生存日数
（日）</t>
    <rPh sb="3" eb="5">
      <t>セイゾン</t>
    </rPh>
    <rPh sb="5" eb="7">
      <t>ニッスウ</t>
    </rPh>
    <rPh sb="9" eb="10">
      <t>ニチ</t>
    </rPh>
    <phoneticPr fontId="1"/>
  </si>
  <si>
    <t>(2)出生体重
(g)</t>
    <rPh sb="3" eb="5">
      <t>シュッセイ</t>
    </rPh>
    <rPh sb="5" eb="7">
      <t>タイジュウ</t>
    </rPh>
    <phoneticPr fontId="1"/>
  </si>
  <si>
    <t>(5)主な死亡理由</t>
    <rPh sb="3" eb="4">
      <t>オモ</t>
    </rPh>
    <rPh sb="5" eb="7">
      <t>シボウ</t>
    </rPh>
    <rPh sb="7" eb="9">
      <t>リユウ</t>
    </rPh>
    <phoneticPr fontId="1"/>
  </si>
  <si>
    <t>※(4)ＡＲＴ（体外受精）有無が不明の場合は「不明」と記載してください。</t>
    <phoneticPr fontId="1"/>
  </si>
  <si>
    <t>２（２）②及び（３）に該当がある場合のみ回答してください。</t>
    <rPh sb="5" eb="6">
      <t>オヨ</t>
    </rPh>
    <rPh sb="11" eb="13">
      <t>ガイトウ</t>
    </rPh>
    <rPh sb="16" eb="18">
      <t>バアイ</t>
    </rPh>
    <rPh sb="20" eb="22">
      <t>カイトウ</t>
    </rPh>
    <phoneticPr fontId="1"/>
  </si>
  <si>
    <t>２　妊産婦死亡　２（３）①の内訳</t>
    <rPh sb="2" eb="5">
      <t>ニンサンプ</t>
    </rPh>
    <rPh sb="5" eb="7">
      <t>シボウ</t>
    </rPh>
    <rPh sb="14" eb="16">
      <t>ウチワケ</t>
    </rPh>
    <phoneticPr fontId="1"/>
  </si>
  <si>
    <t>３　新生児死亡　２（３）②及び③の内訳</t>
    <rPh sb="2" eb="5">
      <t>シンセイジ</t>
    </rPh>
    <rPh sb="5" eb="7">
      <t>シボウ</t>
    </rPh>
    <rPh sb="13" eb="14">
      <t>オヨ</t>
    </rPh>
    <rPh sb="17" eb="19">
      <t>ウチワケ</t>
    </rPh>
    <phoneticPr fontId="1"/>
  </si>
  <si>
    <t>※死産は、子宮内胎児死亡（IUFD)、分娩直前から分娩中における胎児死亡を合計して記載してください。</t>
    <phoneticPr fontId="1"/>
  </si>
  <si>
    <t>※２（２）②及び（３）に該当がある場合は、設問８も回答願います。</t>
    <rPh sb="21" eb="23">
      <t>セツモン</t>
    </rPh>
    <rPh sb="25" eb="27">
      <t>カイトウ</t>
    </rPh>
    <rPh sb="27" eb="28">
      <t>ネガ</t>
    </rPh>
    <phoneticPr fontId="1"/>
  </si>
  <si>
    <t>　　この項目での救急搬送とは、搬送方法を問わず、母体を受入及び搬送したものを指します。</t>
    <rPh sb="4" eb="6">
      <t>コウモク</t>
    </rPh>
    <rPh sb="8" eb="10">
      <t>キュウキュウ</t>
    </rPh>
    <rPh sb="10" eb="12">
      <t>ハンソウ</t>
    </rPh>
    <rPh sb="15" eb="17">
      <t>ハンソウ</t>
    </rPh>
    <rPh sb="17" eb="19">
      <t>ホウホウ</t>
    </rPh>
    <rPh sb="20" eb="21">
      <t>ト</t>
    </rPh>
    <rPh sb="24" eb="26">
      <t>ボタイ</t>
    </rPh>
    <rPh sb="27" eb="29">
      <t>ウケイレ</t>
    </rPh>
    <rPh sb="29" eb="30">
      <t>オヨ</t>
    </rPh>
    <rPh sb="31" eb="33">
      <t>ハンソウ</t>
    </rPh>
    <rPh sb="38" eb="39">
      <t>サ</t>
    </rPh>
    <phoneticPr fontId="1"/>
  </si>
  <si>
    <t>　　この項目での救急搬送とは、搬送方法を問わず、新生児を受入及び搬送したものを指します。</t>
    <rPh sb="4" eb="6">
      <t>コウモク</t>
    </rPh>
    <rPh sb="8" eb="10">
      <t>キュウキュウ</t>
    </rPh>
    <rPh sb="10" eb="12">
      <t>ハンソウ</t>
    </rPh>
    <rPh sb="15" eb="17">
      <t>ハンソウ</t>
    </rPh>
    <rPh sb="17" eb="19">
      <t>ホウホウ</t>
    </rPh>
    <rPh sb="20" eb="21">
      <t>ト</t>
    </rPh>
    <rPh sb="24" eb="27">
      <t>シンセイジ</t>
    </rPh>
    <rPh sb="28" eb="30">
      <t>ウケイレ</t>
    </rPh>
    <rPh sb="30" eb="31">
      <t>オヨ</t>
    </rPh>
    <rPh sb="32" eb="34">
      <t>ハンソウ</t>
    </rPh>
    <rPh sb="39" eb="40">
      <t>サ</t>
    </rPh>
    <phoneticPr fontId="1"/>
  </si>
  <si>
    <t>《調査票５・助産所用》</t>
    <rPh sb="1" eb="4">
      <t>チョウサヒョウ</t>
    </rPh>
    <rPh sb="6" eb="8">
      <t>ジョサン</t>
    </rPh>
    <rPh sb="8" eb="9">
      <t>ジョ</t>
    </rPh>
    <rPh sb="9" eb="10">
      <t>ヨウ</t>
    </rPh>
    <phoneticPr fontId="1"/>
  </si>
  <si>
    <t>　貴院職員の研修受講状況　(3)受講希望者は、職種に関係なく今後受講させたい（したい）と考えている職員数を記入してください。</t>
    <rPh sb="3" eb="5">
      <t>ショクイン</t>
    </rPh>
    <rPh sb="6" eb="8">
      <t>ケンシュウ</t>
    </rPh>
    <rPh sb="10" eb="12">
      <t>ジョウキョウ</t>
    </rPh>
    <rPh sb="16" eb="18">
      <t>ジュコウ</t>
    </rPh>
    <rPh sb="18" eb="21">
      <t>キボウシャ</t>
    </rPh>
    <rPh sb="23" eb="25">
      <t>ショクシュ</t>
    </rPh>
    <rPh sb="26" eb="28">
      <t>カンケイ</t>
    </rPh>
    <rPh sb="30" eb="32">
      <t>コンゴ</t>
    </rPh>
    <rPh sb="32" eb="34">
      <t>ジュコウ</t>
    </rPh>
    <rPh sb="44" eb="45">
      <t>カンガ</t>
    </rPh>
    <rPh sb="49" eb="52">
      <t>ショクインスウ</t>
    </rPh>
    <rPh sb="53" eb="55">
      <t>キニュウ</t>
    </rPh>
    <phoneticPr fontId="1"/>
  </si>
  <si>
    <r>
      <t>　今後，宮城県が主催する周産期医療研修の参考としますので、貴院の</t>
    </r>
    <r>
      <rPr>
        <u/>
        <sz val="11"/>
        <color theme="1"/>
        <rFont val="BIZ UDゴシック"/>
        <family val="3"/>
        <charset val="128"/>
      </rPr>
      <t>周産期医療に従事される方</t>
    </r>
    <r>
      <rPr>
        <sz val="11"/>
        <color theme="1"/>
        <rFont val="BIZ UDゴシック"/>
        <family val="3"/>
        <charset val="128"/>
      </rPr>
      <t>のキャリアアップに関する考え方等について回答してください。</t>
    </r>
    <rPh sb="29" eb="31">
      <t>キイン</t>
    </rPh>
    <rPh sb="32" eb="35">
      <t>シュウサンキ</t>
    </rPh>
    <rPh sb="35" eb="37">
      <t>イリョウ</t>
    </rPh>
    <rPh sb="38" eb="40">
      <t>ジュウジ</t>
    </rPh>
    <rPh sb="43" eb="44">
      <t>カタ</t>
    </rPh>
    <rPh sb="53" eb="54">
      <t>カン</t>
    </rPh>
    <rPh sb="56" eb="57">
      <t>カンガ</t>
    </rPh>
    <rPh sb="58" eb="59">
      <t>カタ</t>
    </rPh>
    <rPh sb="59" eb="60">
      <t>トウ</t>
    </rPh>
    <rPh sb="64" eb="66">
      <t>カイトウ</t>
    </rPh>
    <phoneticPr fontId="1"/>
  </si>
  <si>
    <t>1．勤務年数
（年以上）</t>
    <rPh sb="2" eb="4">
      <t>キンム</t>
    </rPh>
    <rPh sb="4" eb="6">
      <t>ネンスウ</t>
    </rPh>
    <rPh sb="8" eb="9">
      <t>ネン</t>
    </rPh>
    <rPh sb="9" eb="11">
      <t>イジョウ</t>
    </rPh>
    <phoneticPr fontId="1"/>
  </si>
  <si>
    <t>2．分娩取扱件数
（件以上）</t>
    <rPh sb="2" eb="4">
      <t>ブンベン</t>
    </rPh>
    <rPh sb="4" eb="6">
      <t>トリアツカイ</t>
    </rPh>
    <rPh sb="6" eb="8">
      <t>ケンスウ</t>
    </rPh>
    <rPh sb="10" eb="11">
      <t>ケン</t>
    </rPh>
    <rPh sb="11" eb="13">
      <t>イジョウ</t>
    </rPh>
    <phoneticPr fontId="1"/>
  </si>
  <si>
    <t>3．妊婦健康診査
（件以上）</t>
    <rPh sb="2" eb="4">
      <t>ニンプ</t>
    </rPh>
    <rPh sb="4" eb="6">
      <t>ケンコウ</t>
    </rPh>
    <rPh sb="6" eb="8">
      <t>シンサ</t>
    </rPh>
    <rPh sb="10" eb="11">
      <t>ケン</t>
    </rPh>
    <rPh sb="11" eb="13">
      <t>イジョウ</t>
    </rPh>
    <phoneticPr fontId="1"/>
  </si>
  <si>
    <t>4．新生児健診
（件以上）</t>
    <rPh sb="2" eb="5">
      <t>シンセイジ</t>
    </rPh>
    <rPh sb="5" eb="7">
      <t>ケンシン</t>
    </rPh>
    <rPh sb="9" eb="10">
      <t>ケン</t>
    </rPh>
    <rPh sb="10" eb="12">
      <t>イジョウ</t>
    </rPh>
    <phoneticPr fontId="1"/>
  </si>
  <si>
    <t>5．家庭訪問
（件以上）</t>
    <rPh sb="2" eb="4">
      <t>カテイ</t>
    </rPh>
    <rPh sb="4" eb="6">
      <t>ホウモン</t>
    </rPh>
    <rPh sb="8" eb="9">
      <t>ケン</t>
    </rPh>
    <rPh sb="9" eb="11">
      <t>イジョウ</t>
    </rPh>
    <phoneticPr fontId="1"/>
  </si>
  <si>
    <t>6．母乳相談
（件以上）</t>
    <rPh sb="2" eb="4">
      <t>ボニュウ</t>
    </rPh>
    <rPh sb="4" eb="6">
      <t>ソウダン</t>
    </rPh>
    <rPh sb="8" eb="9">
      <t>ケン</t>
    </rPh>
    <rPh sb="9" eb="11">
      <t>イジョウ</t>
    </rPh>
    <phoneticPr fontId="1"/>
  </si>
  <si>
    <t>(2)担当助産師数（R7.4.1時点）（人）</t>
    <rPh sb="3" eb="5">
      <t>タントウ</t>
    </rPh>
    <rPh sb="5" eb="8">
      <t>ジョサンシ</t>
    </rPh>
    <rPh sb="8" eb="9">
      <t>スウ</t>
    </rPh>
    <rPh sb="20" eb="21">
      <t>ニン</t>
    </rPh>
    <phoneticPr fontId="1"/>
  </si>
  <si>
    <t>※回答にあたっては下記の点に御留意ください。</t>
    <rPh sb="1" eb="3">
      <t>カイトウ</t>
    </rPh>
    <rPh sb="9" eb="11">
      <t>カキ</t>
    </rPh>
    <rPh sb="12" eb="13">
      <t>テン</t>
    </rPh>
    <rPh sb="14" eb="17">
      <t>ゴリュウイ</t>
    </rPh>
    <phoneticPr fontId="1"/>
  </si>
  <si>
    <t>令和８年度　宮城県周産期医療機能調査</t>
    <rPh sb="5" eb="7">
      <t>ヘイネンド</t>
    </rPh>
    <rPh sb="6" eb="9">
      <t>ミヤギケン</t>
    </rPh>
    <rPh sb="9" eb="12">
      <t>シュウサンキ</t>
    </rPh>
    <rPh sb="12" eb="14">
      <t>イリョウ</t>
    </rPh>
    <rPh sb="14" eb="16">
      <t>キノウ</t>
    </rPh>
    <rPh sb="16" eb="18">
      <t>チョウサ</t>
    </rPh>
    <phoneticPr fontId="1"/>
  </si>
  <si>
    <t>１　医療機関の状況（令和8年(2026年)4月1日現在の状況）</t>
    <rPh sb="2" eb="4">
      <t>イリョウ</t>
    </rPh>
    <rPh sb="4" eb="6">
      <t>キカン</t>
    </rPh>
    <rPh sb="7" eb="9">
      <t>ジョウキョウ</t>
    </rPh>
    <rPh sb="22" eb="23">
      <t>ガツ</t>
    </rPh>
    <rPh sb="24" eb="25">
      <t>ニチ</t>
    </rPh>
    <rPh sb="25" eb="27">
      <t>ゲンザイ</t>
    </rPh>
    <rPh sb="28" eb="30">
      <t>ジョウキョウ</t>
    </rPh>
    <phoneticPr fontId="1"/>
  </si>
  <si>
    <t>8．アドバンス助産師資格保有者</t>
    <rPh sb="7" eb="10">
      <t>ジョサンシ</t>
    </rPh>
    <rPh sb="10" eb="12">
      <t>シカク</t>
    </rPh>
    <rPh sb="12" eb="15">
      <t>ホユウシャ</t>
    </rPh>
    <phoneticPr fontId="1"/>
  </si>
  <si>
    <t>○</t>
    <phoneticPr fontId="1"/>
  </si>
  <si>
    <t>2　診療実績【令和7年(2025年)1月1日～12月31日実績】</t>
    <rPh sb="2" eb="4">
      <t>シンリョウ</t>
    </rPh>
    <rPh sb="4" eb="6">
      <t>ジッセキ</t>
    </rPh>
    <rPh sb="19" eb="20">
      <t>ガツ</t>
    </rPh>
    <rPh sb="21" eb="22">
      <t>ニチ</t>
    </rPh>
    <rPh sb="25" eb="26">
      <t>ガツ</t>
    </rPh>
    <rPh sb="28" eb="29">
      <t>ニチ</t>
    </rPh>
    <rPh sb="29" eb="31">
      <t>ジッセキ</t>
    </rPh>
    <phoneticPr fontId="1"/>
  </si>
  <si>
    <t>3　母体の救急搬送状況【令和7年(2025年)1月1日～12月31日実績】</t>
    <rPh sb="2" eb="4">
      <t>ボタイ</t>
    </rPh>
    <rPh sb="5" eb="7">
      <t>キュウキュウ</t>
    </rPh>
    <rPh sb="7" eb="9">
      <t>ハンソウ</t>
    </rPh>
    <rPh sb="9" eb="11">
      <t>ジョウキョウ</t>
    </rPh>
    <phoneticPr fontId="1"/>
  </si>
  <si>
    <r>
      <t xml:space="preserve">(3)他医療機関への
　　搬送照会件数
</t>
    </r>
    <r>
      <rPr>
        <sz val="10"/>
        <color theme="1"/>
        <rFont val="BIZ UDゴシック"/>
        <family val="3"/>
        <charset val="128"/>
      </rPr>
      <t>※搬送コーディネーターを活用しているものを除く</t>
    </r>
    <rPh sb="3" eb="6">
      <t>タイリョウ</t>
    </rPh>
    <rPh sb="6" eb="8">
      <t>キカン</t>
    </rPh>
    <rPh sb="13" eb="15">
      <t>ハンソウ</t>
    </rPh>
    <rPh sb="15" eb="17">
      <t>ショウカイ</t>
    </rPh>
    <rPh sb="17" eb="19">
      <t>ケンスウ</t>
    </rPh>
    <rPh sb="22" eb="24">
      <t>ハンソウ</t>
    </rPh>
    <rPh sb="33" eb="35">
      <t>カツヨウ</t>
    </rPh>
    <rPh sb="42" eb="43">
      <t>ノゾ</t>
    </rPh>
    <phoneticPr fontId="1"/>
  </si>
  <si>
    <r>
      <t xml:space="preserve">(4)搬送決定に要した時間（件）
</t>
    </r>
    <r>
      <rPr>
        <sz val="10"/>
        <color theme="1"/>
        <rFont val="BIZ UDゴシック"/>
        <family val="3"/>
        <charset val="128"/>
      </rPr>
      <t>※搬送コーディネーターを活用しているものを除く</t>
    </r>
    <rPh sb="3" eb="5">
      <t>ハンソウ</t>
    </rPh>
    <rPh sb="5" eb="7">
      <t>ケッテイ</t>
    </rPh>
    <rPh sb="8" eb="9">
      <t>ヨウ</t>
    </rPh>
    <rPh sb="11" eb="13">
      <t>ジカン</t>
    </rPh>
    <rPh sb="14" eb="15">
      <t>ケン</t>
    </rPh>
    <phoneticPr fontId="1"/>
  </si>
  <si>
    <t>4　新生児の救急搬送状況【令和7年(2025年)1月1日～12月31日実績】</t>
    <rPh sb="2" eb="5">
      <t>シンセイジ</t>
    </rPh>
    <rPh sb="6" eb="8">
      <t>キュウキュウ</t>
    </rPh>
    <rPh sb="8" eb="10">
      <t>ハンソウ</t>
    </rPh>
    <rPh sb="10" eb="12">
      <t>ジョウキョウ</t>
    </rPh>
    <phoneticPr fontId="1"/>
  </si>
  <si>
    <t>5　災害への備え【令和8年(2026年)4月1日時点の状況及び対応方針】</t>
    <rPh sb="2" eb="4">
      <t>サイガイ</t>
    </rPh>
    <rPh sb="6" eb="7">
      <t>ソナ</t>
    </rPh>
    <phoneticPr fontId="1"/>
  </si>
  <si>
    <t>1．自家発電装置（太陽光発電含む）　 　2．貯水設備　 　3．医薬品の備蓄　 　4．飲料水の備蓄 　　5．食料の備蓄 　　</t>
    <rPh sb="2" eb="4">
      <t>ジカ</t>
    </rPh>
    <rPh sb="4" eb="6">
      <t>ハツデン</t>
    </rPh>
    <rPh sb="6" eb="8">
      <t>ソウチ</t>
    </rPh>
    <rPh sb="9" eb="12">
      <t>タイヨウコウ</t>
    </rPh>
    <rPh sb="12" eb="14">
      <t>ハツデン</t>
    </rPh>
    <rPh sb="14" eb="15">
      <t>フク</t>
    </rPh>
    <phoneticPr fontId="1"/>
  </si>
  <si>
    <t>6．衛星携帯　7．MCA無線　 8．非常用ガソリン　9．非常用プロパンガス　10．その他</t>
    <rPh sb="12" eb="14">
      <t>ムセン</t>
    </rPh>
    <rPh sb="18" eb="21">
      <t>ヒジョウヨウ</t>
    </rPh>
    <phoneticPr fontId="1"/>
  </si>
  <si>
    <t>(3)防災マニュアル
（避難方法や職員の安否確認等）
※該当する番号を選択</t>
    <rPh sb="3" eb="5">
      <t>ボウサイ</t>
    </rPh>
    <rPh sb="12" eb="14">
      <t>ヒナン</t>
    </rPh>
    <rPh sb="14" eb="16">
      <t>ホウホウ</t>
    </rPh>
    <rPh sb="17" eb="19">
      <t>ショクイン</t>
    </rPh>
    <rPh sb="20" eb="22">
      <t>アンピ</t>
    </rPh>
    <rPh sb="22" eb="24">
      <t>カクニン</t>
    </rPh>
    <rPh sb="24" eb="25">
      <t>トウ</t>
    </rPh>
    <rPh sb="28" eb="30">
      <t>ガイトウ</t>
    </rPh>
    <rPh sb="32" eb="34">
      <t>バンゴウ</t>
    </rPh>
    <rPh sb="35" eb="37">
      <t>センタク</t>
    </rPh>
    <phoneticPr fontId="1"/>
  </si>
  <si>
    <t>6　妊婦健診の状況【令和7年(2025年)1月1日～12月31日実績】</t>
    <rPh sb="2" eb="4">
      <t>ニンプ</t>
    </rPh>
    <rPh sb="4" eb="6">
      <t>ケンシン</t>
    </rPh>
    <rPh sb="7" eb="9">
      <t>ジョウキョウ</t>
    </rPh>
    <phoneticPr fontId="1"/>
  </si>
  <si>
    <t>(3）対象者　</t>
    <rPh sb="3" eb="6">
      <t>タイショウシャ</t>
    </rPh>
    <phoneticPr fontId="1"/>
  </si>
  <si>
    <t>7　従事者の育成【令和8年(2026年)4月1日時点の状況及び対応方針】</t>
    <rPh sb="2" eb="5">
      <t>ジュウジシャ</t>
    </rPh>
    <rPh sb="6" eb="8">
      <t>イクセイ</t>
    </rPh>
    <rPh sb="21" eb="22">
      <t>ガツ</t>
    </rPh>
    <rPh sb="23" eb="24">
      <t>ニチ</t>
    </rPh>
    <rPh sb="24" eb="26">
      <t>ジテン</t>
    </rPh>
    <rPh sb="27" eb="29">
      <t>ジョウキョウ</t>
    </rPh>
    <rPh sb="29" eb="30">
      <t>オヨ</t>
    </rPh>
    <rPh sb="31" eb="33">
      <t>タイオウ</t>
    </rPh>
    <rPh sb="33" eb="35">
      <t>ホウシン</t>
    </rPh>
    <phoneticPr fontId="1"/>
  </si>
  <si>
    <t>8　死産及び妊産婦・新生児死亡に関する調べ【令和7年(2025年)1月1日～12月31日実績】</t>
    <rPh sb="2" eb="4">
      <t>シザン</t>
    </rPh>
    <rPh sb="4" eb="5">
      <t>オヨ</t>
    </rPh>
    <rPh sb="6" eb="9">
      <t>ニンサンプ</t>
    </rPh>
    <rPh sb="10" eb="13">
      <t>シンセイジ</t>
    </rPh>
    <rPh sb="13" eb="15">
      <t>シボウ</t>
    </rPh>
    <rPh sb="16" eb="17">
      <t>カン</t>
    </rPh>
    <rPh sb="19" eb="20">
      <t>シラ</t>
    </rPh>
    <phoneticPr fontId="1"/>
  </si>
  <si>
    <t>1．妊婦健康診査受診票のみ　2．受診票＋</t>
    <rPh sb="18" eb="19">
      <t>ヒョウ</t>
    </rPh>
    <phoneticPr fontId="1"/>
  </si>
  <si>
    <t>・回答は、該当する黄色着色のセルに入力してください。</t>
    <rPh sb="1" eb="3">
      <t>カイトウ</t>
    </rPh>
    <rPh sb="5" eb="7">
      <t>ガイトウ</t>
    </rPh>
    <rPh sb="9" eb="11">
      <t>キイロ</t>
    </rPh>
    <rPh sb="11" eb="13">
      <t>チャクショク</t>
    </rPh>
    <rPh sb="17" eb="19">
      <t>ニュウリョク</t>
    </rPh>
    <phoneticPr fontId="1"/>
  </si>
  <si>
    <t>・灰色着色のセルには関数が入っているため、絶対に入力しないでください。</t>
    <rPh sb="1" eb="3">
      <t>ハイイロ</t>
    </rPh>
    <rPh sb="3" eb="5">
      <t>チャクショク</t>
    </rPh>
    <rPh sb="10" eb="12">
      <t>カンスウ</t>
    </rPh>
    <rPh sb="13" eb="14">
      <t>ハイ</t>
    </rPh>
    <rPh sb="21" eb="23">
      <t>ゼッタイ</t>
    </rPh>
    <rPh sb="24" eb="26">
      <t>ニュウリョク</t>
    </rPh>
    <phoneticPr fontId="1"/>
  </si>
  <si>
    <t>・セルの結合、分割、書式設定の変更等はしないでください。</t>
    <rPh sb="4" eb="6">
      <t>ケツゴウ</t>
    </rPh>
    <rPh sb="7" eb="9">
      <t>ブンカツ</t>
    </rPh>
    <rPh sb="10" eb="12">
      <t>ショシキ</t>
    </rPh>
    <rPh sb="12" eb="14">
      <t>セッテイ</t>
    </rPh>
    <rPh sb="15" eb="17">
      <t>ヘンコウ</t>
    </rPh>
    <rPh sb="17" eb="18">
      <t>トウ</t>
    </rPh>
    <phoneticPr fontId="1"/>
  </si>
  <si>
    <t>・選択肢による複数回答は、省略せずすべて回答してください。（×：1～4 ⇒ ◎：1、2、3、4）</t>
    <phoneticPr fontId="1"/>
  </si>
  <si>
    <t>・選択肢回答のうち、「その他（自由記述）」等を選択した場合は、回答欄に具体的な内容を記述してください。</t>
    <rPh sb="1" eb="4">
      <t>センタクシ</t>
    </rPh>
    <rPh sb="4" eb="6">
      <t>カイトウ</t>
    </rPh>
    <rPh sb="13" eb="14">
      <t>タ</t>
    </rPh>
    <rPh sb="15" eb="17">
      <t>ジユウ</t>
    </rPh>
    <rPh sb="17" eb="19">
      <t>キジュツ</t>
    </rPh>
    <rPh sb="21" eb="22">
      <t>トウ</t>
    </rPh>
    <rPh sb="23" eb="25">
      <t>センタク</t>
    </rPh>
    <rPh sb="27" eb="29">
      <t>バアイ</t>
    </rPh>
    <rPh sb="31" eb="33">
      <t>カイトウ</t>
    </rPh>
    <rPh sb="33" eb="34">
      <t>ラン</t>
    </rPh>
    <rPh sb="35" eb="38">
      <t>グタイテキ</t>
    </rPh>
    <rPh sb="39" eb="41">
      <t>ナイヨウ</t>
    </rPh>
    <rPh sb="42" eb="44">
      <t>キジュツ</t>
    </rPh>
    <phoneticPr fontId="1"/>
  </si>
  <si>
    <t>（4）病床数（床）</t>
    <phoneticPr fontId="1"/>
  </si>
  <si>
    <t>硬膜外鎮痛急変対応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</si>
</sst>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以上&quot;"/>
    <numFmt numFmtId="177" formatCode="##&quot;件以上&quot;"/>
    <numFmt numFmtId="178" formatCode="##&quot;件&quot;"/>
    <numFmt numFmtId="179" formatCode="0&quot;件以上&quot;"/>
    <numFmt numFmtId="180" formatCode="#,###"/>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MS UI Gothic"/>
      <family val="3"/>
      <charset val="128"/>
    </font>
    <font>
      <sz val="9"/>
      <color indexed="81"/>
      <name val="ＭＳ Ｐゴシック"/>
      <family val="3"/>
      <charset val="128"/>
    </font>
    <font>
      <sz val="9"/>
      <name val="BIZ UDゴシック"/>
      <family val="3"/>
      <charset val="128"/>
    </font>
    <font>
      <b/>
      <sz val="10"/>
      <name val="BIZ UDゴシック"/>
      <family val="3"/>
      <charset val="128"/>
    </font>
    <font>
      <sz val="10"/>
      <color theme="0"/>
      <name val="BIZ UDゴシック"/>
      <family val="3"/>
      <charset val="128"/>
    </font>
    <font>
      <sz val="10"/>
      <name val="BIZ UDゴシック"/>
      <family val="3"/>
      <charset val="128"/>
    </font>
    <font>
      <sz val="9"/>
      <color theme="1"/>
      <name val="BIZ UDゴシック"/>
      <family val="3"/>
      <charset val="128"/>
    </font>
    <font>
      <sz val="10"/>
      <color theme="1"/>
      <name val="BIZ UDゴシック"/>
      <family val="3"/>
      <charset val="128"/>
    </font>
    <font>
      <sz val="11"/>
      <color theme="1"/>
      <name val="BIZ UDゴシック"/>
      <family val="3"/>
      <charset val="128"/>
    </font>
    <font>
      <sz val="11"/>
      <name val="BIZ UDゴシック"/>
      <family val="3"/>
      <charset val="128"/>
    </font>
    <font>
      <u/>
      <sz val="11"/>
      <color theme="1"/>
      <name val="BIZ UDゴシック"/>
      <family val="3"/>
      <charset val="128"/>
    </font>
    <font>
      <b/>
      <sz val="11"/>
      <color theme="1"/>
      <name val="BIZ UDゴシック"/>
      <family val="3"/>
      <charset val="128"/>
    </font>
    <font>
      <sz val="10"/>
      <color theme="4"/>
      <name val="BIZ UDゴシック"/>
      <family val="3"/>
      <charset val="128"/>
    </font>
    <font>
      <b/>
      <sz val="16"/>
      <color theme="1"/>
      <name val="BIZ UDゴシック"/>
      <family val="3"/>
      <charset val="128"/>
    </font>
    <font>
      <sz val="10.5"/>
      <color theme="1"/>
      <name val="BIZ UDゴシック"/>
      <family val="3"/>
      <charset val="128"/>
    </font>
    <font>
      <sz val="16"/>
      <name val="BIZ UD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rgb="FFEAEAF6"/>
        <bgColor indexed="64"/>
      </patternFill>
    </fill>
    <fill>
      <patternFill patternType="solid">
        <fgColor rgb="FFE6F0FA"/>
        <bgColor indexed="64"/>
      </patternFill>
    </fill>
    <fill>
      <patternFill patternType="solid">
        <fgColor rgb="FFFFFFCC"/>
        <bgColor indexed="64"/>
      </patternFill>
    </fill>
    <fill>
      <patternFill patternType="solid">
        <fgColor theme="0" tint="-0.249977111117893"/>
        <bgColor indexed="64"/>
      </patternFill>
    </fill>
    <fill>
      <patternFill patternType="solid">
        <fgColor theme="5" tint="0.79998168889431442"/>
        <bgColor indexed="64"/>
      </patternFill>
    </fill>
  </fills>
  <borders count="20">
    <border>
      <left/>
      <right/>
      <top/>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alignment vertical="center"/>
    </xf>
    <xf numFmtId="0" fontId="2" fillId="0" borderId="0">
      <alignment vertical="center"/>
    </xf>
  </cellStyleXfs>
  <cellXfs count="220">
    <xf numFmtId="0" fontId="0" fillId="0" borderId="0" xfId="0">
      <alignment vertical="center"/>
    </xf>
    <xf numFmtId="0" fontId="5" fillId="0" borderId="0" xfId="0" applyFont="1" applyAlignment="1">
      <alignment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9" fillId="0" borderId="0" xfId="0" applyFont="1" applyAlignment="1">
      <alignment vertical="center"/>
    </xf>
    <xf numFmtId="0" fontId="8" fillId="0" borderId="0" xfId="0" applyFont="1" applyFill="1" applyBorder="1" applyAlignment="1">
      <alignment horizontal="center" vertical="center"/>
    </xf>
    <xf numFmtId="0" fontId="10" fillId="0" borderId="0" xfId="0" applyFont="1" applyAlignment="1">
      <alignment vertical="center"/>
    </xf>
    <xf numFmtId="0" fontId="8" fillId="0" borderId="0" xfId="0" applyFont="1" applyAlignment="1"/>
    <xf numFmtId="0" fontId="5" fillId="0" borderId="0" xfId="0" applyFont="1" applyAlignment="1"/>
    <xf numFmtId="0" fontId="6" fillId="2" borderId="0" xfId="1" applyFont="1" applyFill="1" applyAlignment="1">
      <alignment vertical="center" wrapText="1"/>
    </xf>
    <xf numFmtId="0" fontId="9" fillId="0" borderId="0" xfId="1" applyFont="1">
      <alignment vertical="center"/>
    </xf>
    <xf numFmtId="0" fontId="6" fillId="2" borderId="0" xfId="0" applyFont="1" applyFill="1" applyAlignment="1">
      <alignment vertical="center" wrapText="1"/>
    </xf>
    <xf numFmtId="0" fontId="8" fillId="0" borderId="0" xfId="0" applyFont="1" applyFill="1" applyBorder="1" applyAlignment="1">
      <alignment horizontal="left" vertical="center"/>
    </xf>
    <xf numFmtId="0" fontId="6" fillId="2"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Alignment="1">
      <alignment vertical="center"/>
    </xf>
    <xf numFmtId="0" fontId="10" fillId="0" borderId="0" xfId="0" applyFont="1">
      <alignment vertical="center"/>
    </xf>
    <xf numFmtId="0" fontId="11" fillId="0" borderId="0" xfId="0" applyFont="1">
      <alignment vertical="center"/>
    </xf>
    <xf numFmtId="0" fontId="10" fillId="0" borderId="0" xfId="1" applyFont="1">
      <alignment vertical="center"/>
    </xf>
    <xf numFmtId="0" fontId="10" fillId="4" borderId="0" xfId="1" applyFont="1" applyFill="1" applyBorder="1" applyAlignment="1">
      <alignment horizontal="left" vertical="center"/>
    </xf>
    <xf numFmtId="0" fontId="12" fillId="0" borderId="0" xfId="0" applyFont="1" applyAlignment="1">
      <alignment vertical="center"/>
    </xf>
    <xf numFmtId="0" fontId="10" fillId="0" borderId="0" xfId="0" applyFont="1" applyAlignment="1"/>
    <xf numFmtId="0" fontId="6" fillId="2" borderId="0" xfId="0" applyFont="1" applyFill="1" applyAlignment="1">
      <alignment wrapText="1"/>
    </xf>
    <xf numFmtId="0" fontId="9" fillId="0" borderId="0" xfId="0" applyFont="1" applyAlignment="1"/>
    <xf numFmtId="0" fontId="8" fillId="0" borderId="0" xfId="0" applyFont="1" applyFill="1" applyAlignment="1">
      <alignment vertical="center"/>
    </xf>
    <xf numFmtId="0" fontId="6" fillId="2" borderId="0" xfId="0" applyFont="1" applyFill="1" applyBorder="1" applyAlignment="1">
      <alignment horizontal="left" vertical="center" wrapText="1"/>
    </xf>
    <xf numFmtId="0" fontId="10" fillId="0" borderId="0" xfId="0" applyFont="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8"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0" xfId="0" applyFont="1" applyAlignment="1">
      <alignment vertical="center"/>
    </xf>
    <xf numFmtId="0" fontId="10" fillId="0" borderId="0" xfId="0" applyFont="1" applyFill="1" applyAlignment="1">
      <alignment vertical="center"/>
    </xf>
    <xf numFmtId="0" fontId="9" fillId="0" borderId="0" xfId="0" applyFont="1" applyFill="1" applyBorder="1" applyAlignment="1">
      <alignment vertical="center"/>
    </xf>
    <xf numFmtId="0" fontId="11" fillId="4" borderId="0" xfId="0" applyFont="1" applyFill="1">
      <alignment vertical="center"/>
    </xf>
    <xf numFmtId="0" fontId="11" fillId="0" borderId="0" xfId="0" applyFont="1" applyAlignment="1">
      <alignment horizontal="center" vertical="center"/>
    </xf>
    <xf numFmtId="0" fontId="11" fillId="4" borderId="0" xfId="0" applyFont="1" applyFill="1" applyAlignment="1"/>
    <xf numFmtId="0" fontId="11" fillId="4" borderId="0" xfId="0" applyFont="1" applyFill="1" applyAlignment="1">
      <alignment vertical="center"/>
    </xf>
    <xf numFmtId="0" fontId="10" fillId="4" borderId="0" xfId="0" applyFont="1" applyFill="1" applyAlignment="1">
      <alignment vertical="center"/>
    </xf>
    <xf numFmtId="0" fontId="14" fillId="0" borderId="0" xfId="0" applyFont="1">
      <alignment vertical="center"/>
    </xf>
    <xf numFmtId="0" fontId="10" fillId="4" borderId="9" xfId="0" applyFont="1" applyFill="1" applyBorder="1" applyAlignment="1">
      <alignment horizontal="center" vertical="center" wrapText="1"/>
    </xf>
    <xf numFmtId="0" fontId="10" fillId="4" borderId="9" xfId="0" applyFont="1" applyFill="1" applyBorder="1" applyAlignment="1">
      <alignment horizontal="right" vertical="center" wrapText="1"/>
    </xf>
    <xf numFmtId="0" fontId="11" fillId="4" borderId="0" xfId="0" applyFont="1" applyFill="1" applyBorder="1" applyAlignment="1">
      <alignment vertical="center"/>
    </xf>
    <xf numFmtId="0" fontId="10" fillId="4" borderId="0" xfId="0" applyFont="1" applyFill="1" applyBorder="1" applyAlignment="1">
      <alignment horizontal="center" vertical="center" wrapText="1"/>
    </xf>
    <xf numFmtId="0" fontId="10" fillId="4" borderId="0" xfId="0" applyFont="1" applyFill="1" applyBorder="1" applyAlignment="1" applyProtection="1">
      <alignment vertical="center"/>
      <protection locked="0"/>
    </xf>
    <xf numFmtId="180" fontId="10" fillId="4" borderId="0" xfId="0" applyNumberFormat="1" applyFont="1" applyFill="1" applyBorder="1" applyAlignment="1" applyProtection="1">
      <alignment horizontal="center" vertical="center"/>
    </xf>
    <xf numFmtId="0" fontId="10" fillId="0" borderId="9"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5" fillId="10" borderId="0" xfId="0" applyFont="1" applyFill="1" applyAlignment="1">
      <alignment horizontal="right" vertical="center"/>
    </xf>
    <xf numFmtId="0" fontId="16" fillId="0" borderId="0" xfId="0" applyFont="1" applyAlignment="1">
      <alignment vertical="center"/>
    </xf>
    <xf numFmtId="0" fontId="5" fillId="0" borderId="0" xfId="0" applyFont="1" applyFill="1" applyBorder="1" applyAlignment="1"/>
    <xf numFmtId="0" fontId="17" fillId="11" borderId="9" xfId="0" applyFont="1" applyFill="1" applyBorder="1" applyAlignment="1">
      <alignment horizontal="center" vertical="center"/>
    </xf>
    <xf numFmtId="0" fontId="17" fillId="0" borderId="0" xfId="0" applyFont="1" applyFill="1" applyBorder="1" applyAlignment="1">
      <alignment horizontal="center" vertical="center"/>
    </xf>
    <xf numFmtId="49" fontId="17" fillId="12" borderId="9" xfId="0" applyNumberFormat="1" applyFont="1" applyFill="1" applyBorder="1" applyAlignment="1">
      <alignment horizontal="center" vertical="center"/>
    </xf>
    <xf numFmtId="0" fontId="16" fillId="10" borderId="0" xfId="0" applyFont="1" applyFill="1" applyAlignment="1">
      <alignment vertical="center"/>
    </xf>
    <xf numFmtId="0" fontId="8" fillId="10" borderId="0" xfId="0" applyFont="1" applyFill="1" applyAlignment="1"/>
    <xf numFmtId="0" fontId="9" fillId="0" borderId="0" xfId="1" applyFont="1" applyBorder="1">
      <alignment vertical="center"/>
    </xf>
    <xf numFmtId="0" fontId="17" fillId="11" borderId="9" xfId="1" applyFont="1" applyFill="1" applyBorder="1" applyAlignment="1">
      <alignment horizontal="center" vertical="center"/>
    </xf>
    <xf numFmtId="0" fontId="17" fillId="11" borderId="9" xfId="0" applyFont="1" applyFill="1" applyBorder="1" applyAlignment="1">
      <alignment vertical="center" wrapText="1"/>
    </xf>
    <xf numFmtId="0" fontId="17" fillId="11" borderId="9" xfId="0" applyFont="1" applyFill="1" applyBorder="1" applyAlignment="1">
      <alignment horizontal="left" vertical="center" wrapText="1"/>
    </xf>
    <xf numFmtId="0" fontId="17" fillId="12" borderId="9" xfId="1" applyFont="1" applyFill="1" applyBorder="1" applyAlignment="1">
      <alignment horizontal="center" vertical="center" wrapText="1"/>
    </xf>
    <xf numFmtId="0" fontId="17" fillId="12" borderId="9" xfId="0" applyFont="1" applyFill="1" applyBorder="1" applyAlignment="1">
      <alignment horizontal="center" vertical="center"/>
    </xf>
    <xf numFmtId="176" fontId="17" fillId="12" borderId="9" xfId="0" applyNumberFormat="1" applyFont="1" applyFill="1" applyBorder="1" applyAlignment="1">
      <alignment horizontal="center" vertical="center"/>
    </xf>
    <xf numFmtId="177" fontId="17" fillId="12" borderId="9" xfId="0" applyNumberFormat="1" applyFont="1" applyFill="1" applyBorder="1" applyAlignment="1">
      <alignment horizontal="center" vertical="center"/>
    </xf>
    <xf numFmtId="178" fontId="17" fillId="12" borderId="9" xfId="0" applyNumberFormat="1" applyFont="1" applyFill="1" applyBorder="1" applyAlignment="1">
      <alignment horizontal="center" vertical="center" wrapText="1"/>
    </xf>
    <xf numFmtId="0" fontId="17" fillId="12" borderId="9" xfId="0" applyFont="1" applyFill="1" applyBorder="1" applyAlignment="1">
      <alignment horizontal="center" vertical="center" wrapText="1"/>
    </xf>
    <xf numFmtId="179" fontId="17" fillId="12" borderId="9" xfId="0" applyNumberFormat="1" applyFont="1" applyFill="1" applyBorder="1" applyAlignment="1">
      <alignment horizontal="center" vertical="center" wrapText="1"/>
    </xf>
    <xf numFmtId="0" fontId="16" fillId="10" borderId="0" xfId="0" applyFont="1" applyFill="1" applyBorder="1" applyAlignment="1">
      <alignment vertical="center"/>
    </xf>
    <xf numFmtId="0" fontId="8" fillId="10" borderId="0" xfId="0" applyFont="1" applyFill="1" applyAlignment="1">
      <alignment vertical="center"/>
    </xf>
    <xf numFmtId="0" fontId="17" fillId="0" borderId="0" xfId="0" applyFont="1" applyFill="1" applyBorder="1" applyAlignment="1" applyProtection="1">
      <alignment vertical="center"/>
      <protection locked="0"/>
    </xf>
    <xf numFmtId="0" fontId="17" fillId="0" borderId="0" xfId="0" applyFont="1" applyAlignment="1">
      <alignment vertical="center"/>
    </xf>
    <xf numFmtId="180" fontId="17" fillId="13" borderId="9" xfId="0" applyNumberFormat="1" applyFont="1" applyFill="1" applyBorder="1" applyAlignment="1">
      <alignment horizontal="center" vertical="center"/>
    </xf>
    <xf numFmtId="0" fontId="17" fillId="12" borderId="9" xfId="0" applyFont="1" applyFill="1" applyBorder="1" applyAlignment="1" applyProtection="1">
      <alignment horizontal="center" vertical="center"/>
      <protection locked="0"/>
    </xf>
    <xf numFmtId="0" fontId="17" fillId="11" borderId="9" xfId="0" applyFont="1" applyFill="1" applyBorder="1" applyAlignment="1">
      <alignment vertical="center"/>
    </xf>
    <xf numFmtId="0" fontId="17" fillId="11" borderId="9" xfId="0" applyFont="1" applyFill="1" applyBorder="1" applyAlignment="1">
      <alignment horizontal="center" vertical="center" wrapText="1"/>
    </xf>
    <xf numFmtId="0" fontId="17" fillId="0" borderId="0" xfId="0" applyFont="1" applyAlignment="1"/>
    <xf numFmtId="0" fontId="17" fillId="0" borderId="0" xfId="0" applyFont="1" applyBorder="1" applyAlignment="1" applyProtection="1">
      <alignment horizontal="center" vertical="center"/>
      <protection locked="0"/>
    </xf>
    <xf numFmtId="0" fontId="17" fillId="0" borderId="0" xfId="0" applyFont="1" applyBorder="1" applyAlignment="1">
      <alignment vertical="center"/>
    </xf>
    <xf numFmtId="0" fontId="16" fillId="10" borderId="0" xfId="0" applyFont="1" applyFill="1" applyBorder="1" applyAlignment="1">
      <alignment horizontal="left" vertical="center"/>
    </xf>
    <xf numFmtId="0" fontId="8" fillId="10" borderId="0" xfId="0" applyFont="1" applyFill="1" applyBorder="1" applyAlignment="1">
      <alignment horizontal="left" vertical="center"/>
    </xf>
    <xf numFmtId="0" fontId="8" fillId="10" borderId="0" xfId="0" applyFont="1" applyFill="1" applyBorder="1" applyAlignment="1" applyProtection="1">
      <alignment vertical="center"/>
      <protection locked="0"/>
    </xf>
    <xf numFmtId="0" fontId="8" fillId="10" borderId="0" xfId="0" applyFont="1" applyFill="1" applyBorder="1" applyAlignment="1">
      <alignment horizontal="center" vertical="center"/>
    </xf>
    <xf numFmtId="0" fontId="17" fillId="0" borderId="0" xfId="0" applyFont="1" applyFill="1" applyAlignment="1">
      <alignment vertical="center"/>
    </xf>
    <xf numFmtId="0" fontId="17" fillId="0" borderId="6" xfId="0" applyFont="1" applyBorder="1" applyAlignment="1">
      <alignment vertical="center"/>
    </xf>
    <xf numFmtId="0" fontId="6" fillId="2" borderId="0" xfId="0" applyFont="1" applyFill="1" applyBorder="1" applyAlignment="1">
      <alignment vertical="top" wrapText="1"/>
    </xf>
    <xf numFmtId="0" fontId="17" fillId="0" borderId="13" xfId="0" applyFont="1" applyBorder="1" applyAlignment="1">
      <alignment vertical="center"/>
    </xf>
    <xf numFmtId="0" fontId="17" fillId="0" borderId="0" xfId="0" applyFont="1" applyFill="1" applyBorder="1" applyAlignment="1">
      <alignment vertical="center"/>
    </xf>
    <xf numFmtId="0" fontId="17" fillId="0" borderId="11" xfId="0" applyFont="1" applyFill="1" applyBorder="1" applyAlignment="1">
      <alignment vertical="center"/>
    </xf>
    <xf numFmtId="0" fontId="17" fillId="0" borderId="12" xfId="0" applyFont="1" applyFill="1" applyBorder="1" applyAlignment="1" applyProtection="1">
      <alignment vertical="center"/>
      <protection locked="0"/>
    </xf>
    <xf numFmtId="0" fontId="17" fillId="0" borderId="12" xfId="0" applyFont="1" applyFill="1" applyBorder="1" applyAlignment="1">
      <alignment vertical="center"/>
    </xf>
    <xf numFmtId="0" fontId="17" fillId="0" borderId="13" xfId="0" applyFont="1" applyFill="1" applyBorder="1" applyAlignment="1">
      <alignment vertical="center"/>
    </xf>
    <xf numFmtId="0" fontId="17" fillId="0" borderId="15" xfId="0" applyFont="1" applyFill="1" applyBorder="1" applyAlignment="1">
      <alignment horizontal="left" vertical="center"/>
    </xf>
    <xf numFmtId="0" fontId="17" fillId="0" borderId="17" xfId="0" applyFont="1" applyFill="1" applyBorder="1" applyAlignment="1">
      <alignment horizontal="left" vertical="center"/>
    </xf>
    <xf numFmtId="0" fontId="17" fillId="0" borderId="17" xfId="0" applyFont="1" applyFill="1" applyBorder="1" applyAlignment="1">
      <alignment horizontal="center"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16" xfId="0" applyFont="1" applyBorder="1" applyAlignment="1">
      <alignment vertical="center"/>
    </xf>
    <xf numFmtId="0" fontId="17" fillId="11" borderId="14" xfId="0" applyFont="1" applyFill="1" applyBorder="1" applyAlignment="1">
      <alignment vertical="center"/>
    </xf>
    <xf numFmtId="0" fontId="17" fillId="11" borderId="6" xfId="0" applyFont="1" applyFill="1" applyBorder="1" applyAlignment="1">
      <alignment vertical="center"/>
    </xf>
    <xf numFmtId="0" fontId="17" fillId="12" borderId="9" xfId="0" applyFont="1" applyFill="1" applyBorder="1" applyAlignment="1">
      <alignment horizontal="right" vertical="center"/>
    </xf>
    <xf numFmtId="0" fontId="17" fillId="12" borderId="4" xfId="0" applyFont="1" applyFill="1" applyBorder="1" applyAlignment="1">
      <alignment horizontal="center" vertical="center"/>
    </xf>
    <xf numFmtId="0" fontId="18" fillId="10" borderId="0" xfId="0" applyFont="1" applyFill="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0" fillId="4" borderId="0" xfId="0" applyFont="1" applyFill="1" applyBorder="1" applyAlignment="1">
      <alignment vertical="center"/>
    </xf>
    <xf numFmtId="0" fontId="10" fillId="0" borderId="7" xfId="0" applyFont="1" applyBorder="1" applyAlignment="1">
      <alignment vertical="center"/>
    </xf>
    <xf numFmtId="0" fontId="10" fillId="0" borderId="16" xfId="0" applyFont="1" applyBorder="1" applyAlignment="1">
      <alignment horizontal="center" vertical="center"/>
    </xf>
    <xf numFmtId="0" fontId="10" fillId="0" borderId="6" xfId="0" applyFont="1" applyBorder="1" applyAlignment="1">
      <alignment vertical="center"/>
    </xf>
    <xf numFmtId="0" fontId="10" fillId="11" borderId="1" xfId="0" applyFont="1" applyFill="1" applyBorder="1" applyAlignment="1">
      <alignment horizontal="left" vertical="center"/>
    </xf>
    <xf numFmtId="0" fontId="10" fillId="11" borderId="10" xfId="0" applyFont="1" applyFill="1" applyBorder="1" applyAlignment="1">
      <alignment horizontal="left" vertical="center"/>
    </xf>
    <xf numFmtId="0" fontId="10" fillId="11" borderId="2" xfId="0" applyFont="1" applyFill="1" applyBorder="1" applyAlignment="1">
      <alignment horizontal="left" vertical="center"/>
    </xf>
    <xf numFmtId="0" fontId="10" fillId="11" borderId="9" xfId="0" applyFont="1" applyFill="1" applyBorder="1" applyAlignment="1">
      <alignment vertical="center" wrapText="1"/>
    </xf>
    <xf numFmtId="0" fontId="10" fillId="11" borderId="9" xfId="0" applyFont="1" applyFill="1" applyBorder="1" applyAlignment="1">
      <alignment horizontal="left" vertical="center" wrapText="1"/>
    </xf>
    <xf numFmtId="0" fontId="10" fillId="12" borderId="10" xfId="0" applyFont="1" applyFill="1" applyBorder="1" applyAlignment="1">
      <alignment horizontal="center" vertical="center"/>
    </xf>
    <xf numFmtId="0" fontId="10" fillId="12" borderId="9" xfId="0" applyFont="1" applyFill="1" applyBorder="1" applyAlignment="1">
      <alignment horizontal="center" vertical="center"/>
    </xf>
    <xf numFmtId="0" fontId="10" fillId="12" borderId="12" xfId="0" applyFont="1" applyFill="1" applyBorder="1" applyAlignment="1">
      <alignment horizontal="center" vertical="center"/>
    </xf>
    <xf numFmtId="0" fontId="10" fillId="12" borderId="18" xfId="0" applyFont="1" applyFill="1" applyBorder="1" applyAlignment="1">
      <alignment horizontal="center" vertical="center"/>
    </xf>
    <xf numFmtId="0" fontId="10" fillId="12" borderId="9" xfId="0" applyFont="1" applyFill="1" applyBorder="1" applyAlignment="1">
      <alignment vertical="center"/>
    </xf>
    <xf numFmtId="176" fontId="10" fillId="12" borderId="9" xfId="0" applyNumberFormat="1" applyFont="1" applyFill="1" applyBorder="1" applyAlignment="1">
      <alignment horizontal="center" vertical="center"/>
    </xf>
    <xf numFmtId="177" fontId="10" fillId="12" borderId="9" xfId="0" applyNumberFormat="1" applyFont="1" applyFill="1" applyBorder="1" applyAlignment="1">
      <alignment horizontal="center" vertical="center"/>
    </xf>
    <xf numFmtId="178" fontId="10" fillId="12" borderId="9" xfId="0" applyNumberFormat="1" applyFont="1" applyFill="1" applyBorder="1" applyAlignment="1">
      <alignment horizontal="center" vertical="center" wrapText="1"/>
    </xf>
    <xf numFmtId="0" fontId="10" fillId="12" borderId="9" xfId="0" applyFont="1" applyFill="1" applyBorder="1" applyAlignment="1">
      <alignment horizontal="center" vertical="center" wrapText="1"/>
    </xf>
    <xf numFmtId="179" fontId="10" fillId="12" borderId="9" xfId="0" applyNumberFormat="1" applyFont="1" applyFill="1" applyBorder="1" applyAlignment="1">
      <alignment horizontal="center" vertical="center" wrapText="1"/>
    </xf>
    <xf numFmtId="0" fontId="17" fillId="11" borderId="9" xfId="0" applyFont="1" applyFill="1" applyBorder="1" applyAlignment="1">
      <alignment vertical="center" shrinkToFit="1"/>
    </xf>
    <xf numFmtId="0" fontId="11" fillId="10" borderId="0" xfId="0" applyFont="1" applyFill="1" applyAlignment="1">
      <alignment vertical="center"/>
    </xf>
    <xf numFmtId="0" fontId="11" fillId="10" borderId="0" xfId="0" applyFont="1" applyFill="1">
      <alignment vertical="center"/>
    </xf>
    <xf numFmtId="0" fontId="10" fillId="4" borderId="9" xfId="0" applyFont="1" applyFill="1" applyBorder="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shrinkToFit="1"/>
    </xf>
    <xf numFmtId="0" fontId="17" fillId="11" borderId="9" xfId="1" applyFont="1" applyFill="1" applyBorder="1" applyAlignment="1">
      <alignment horizontal="left" vertical="center" wrapText="1" shrinkToFit="1"/>
    </xf>
    <xf numFmtId="0" fontId="17" fillId="11" borderId="9" xfId="0" applyFont="1" applyFill="1" applyBorder="1" applyAlignment="1">
      <alignment horizontal="left" vertical="center" wrapText="1"/>
    </xf>
    <xf numFmtId="0" fontId="17" fillId="11" borderId="9" xfId="0" applyFont="1" applyFill="1" applyBorder="1" applyAlignment="1">
      <alignment horizontal="left" vertical="center"/>
    </xf>
    <xf numFmtId="0" fontId="17" fillId="12" borderId="9" xfId="0" applyFont="1" applyFill="1" applyBorder="1" applyAlignment="1">
      <alignment horizontal="center" vertical="center"/>
    </xf>
    <xf numFmtId="0" fontId="17" fillId="11" borderId="9" xfId="0" applyFont="1" applyFill="1" applyBorder="1" applyAlignment="1">
      <alignment horizontal="center" vertical="center"/>
    </xf>
    <xf numFmtId="0" fontId="17" fillId="11" borderId="9" xfId="0" applyFont="1" applyFill="1" applyBorder="1" applyAlignment="1">
      <alignment vertical="center" wrapText="1"/>
    </xf>
    <xf numFmtId="0" fontId="17" fillId="11" borderId="9" xfId="0" applyFont="1" applyFill="1" applyBorder="1" applyAlignment="1">
      <alignment vertical="center"/>
    </xf>
    <xf numFmtId="0" fontId="17" fillId="11" borderId="9" xfId="1" applyFont="1" applyFill="1" applyBorder="1" applyAlignment="1">
      <alignment horizontal="center" vertical="center"/>
    </xf>
    <xf numFmtId="0" fontId="17" fillId="12" borderId="9" xfId="1" applyFont="1" applyFill="1" applyBorder="1" applyAlignment="1">
      <alignment horizontal="center" vertical="center"/>
    </xf>
    <xf numFmtId="0" fontId="17" fillId="11" borderId="9" xfId="0" applyFont="1" applyFill="1" applyBorder="1" applyAlignment="1">
      <alignment horizontal="center" vertical="center" wrapText="1"/>
    </xf>
    <xf numFmtId="0" fontId="17" fillId="12" borderId="9" xfId="0" applyFont="1" applyFill="1" applyBorder="1" applyAlignment="1" applyProtection="1">
      <alignment horizontal="center" vertical="center"/>
      <protection locked="0"/>
    </xf>
    <xf numFmtId="0" fontId="17" fillId="12" borderId="14" xfId="0" applyNumberFormat="1" applyFont="1" applyFill="1" applyBorder="1" applyAlignment="1">
      <alignment horizontal="center" vertical="center" wrapText="1"/>
    </xf>
    <xf numFmtId="0" fontId="17" fillId="12" borderId="16" xfId="0" applyNumberFormat="1" applyFont="1" applyFill="1" applyBorder="1" applyAlignment="1">
      <alignment horizontal="center" vertical="center" wrapText="1"/>
    </xf>
    <xf numFmtId="0" fontId="17" fillId="12" borderId="6" xfId="0" applyNumberFormat="1" applyFont="1" applyFill="1" applyBorder="1" applyAlignment="1">
      <alignment horizontal="center" vertical="center" wrapText="1"/>
    </xf>
    <xf numFmtId="0" fontId="17" fillId="11" borderId="9" xfId="0" applyFont="1" applyFill="1" applyBorder="1" applyAlignment="1">
      <alignment horizontal="left" vertical="center" shrinkToFit="1"/>
    </xf>
    <xf numFmtId="0" fontId="6" fillId="2" borderId="0" xfId="0" applyFont="1" applyFill="1" applyAlignment="1">
      <alignment horizontal="left" vertical="center" wrapText="1"/>
    </xf>
    <xf numFmtId="0" fontId="17" fillId="11" borderId="8" xfId="0" applyFont="1" applyFill="1" applyBorder="1" applyAlignment="1">
      <alignment vertical="center"/>
    </xf>
    <xf numFmtId="0" fontId="17" fillId="11" borderId="11" xfId="0" applyFont="1" applyFill="1" applyBorder="1" applyAlignment="1">
      <alignment horizontal="left" vertical="center" wrapText="1"/>
    </xf>
    <xf numFmtId="0" fontId="17" fillId="11" borderId="13" xfId="0" applyFont="1" applyFill="1" applyBorder="1" applyAlignment="1">
      <alignment horizontal="left" vertical="center" wrapText="1"/>
    </xf>
    <xf numFmtId="0" fontId="17" fillId="11" borderId="15" xfId="0" applyFont="1" applyFill="1" applyBorder="1" applyAlignment="1">
      <alignment horizontal="left" vertical="center" wrapText="1"/>
    </xf>
    <xf numFmtId="0" fontId="17" fillId="11" borderId="5" xfId="0" applyFont="1" applyFill="1" applyBorder="1" applyAlignment="1">
      <alignment horizontal="left" vertical="center" wrapText="1"/>
    </xf>
    <xf numFmtId="49" fontId="17" fillId="12" borderId="10" xfId="0" applyNumberFormat="1" applyFont="1" applyFill="1" applyBorder="1" applyAlignment="1">
      <alignment horizontal="center" vertical="center" wrapText="1"/>
    </xf>
    <xf numFmtId="49" fontId="17" fillId="12" borderId="4" xfId="0" applyNumberFormat="1" applyFont="1" applyFill="1" applyBorder="1" applyAlignment="1">
      <alignment horizontal="center" vertical="center" wrapText="1"/>
    </xf>
    <xf numFmtId="0" fontId="10" fillId="3" borderId="14" xfId="0" applyFont="1" applyFill="1" applyBorder="1" applyAlignment="1">
      <alignment horizontal="left" vertical="center"/>
    </xf>
    <xf numFmtId="0" fontId="10" fillId="3" borderId="6" xfId="0" applyFont="1" applyFill="1" applyBorder="1" applyAlignment="1">
      <alignment horizontal="left" vertical="center"/>
    </xf>
    <xf numFmtId="0" fontId="10" fillId="12" borderId="14" xfId="0" applyNumberFormat="1" applyFont="1" applyFill="1" applyBorder="1" applyAlignment="1">
      <alignment horizontal="center" vertical="center" wrapText="1"/>
    </xf>
    <xf numFmtId="0" fontId="10" fillId="12" borderId="16" xfId="0" applyNumberFormat="1"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1" borderId="14" xfId="0" applyFont="1" applyFill="1" applyBorder="1" applyAlignment="1">
      <alignment vertical="center"/>
    </xf>
    <xf numFmtId="0" fontId="10" fillId="11" borderId="6" xfId="0" applyFont="1" applyFill="1" applyBorder="1" applyAlignment="1">
      <alignment vertical="center"/>
    </xf>
    <xf numFmtId="0" fontId="17" fillId="11" borderId="14" xfId="0" applyFont="1" applyFill="1" applyBorder="1" applyAlignment="1">
      <alignment horizontal="left" vertical="center" wrapText="1"/>
    </xf>
    <xf numFmtId="0" fontId="17" fillId="11" borderId="6" xfId="0" applyFont="1" applyFill="1" applyBorder="1" applyAlignment="1">
      <alignment horizontal="left" vertical="center" wrapText="1"/>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9" fillId="0" borderId="19" xfId="0" applyFont="1" applyBorder="1" applyAlignment="1">
      <alignment horizontal="left" vertical="center"/>
    </xf>
    <xf numFmtId="0" fontId="9" fillId="0" borderId="0" xfId="0" applyFont="1" applyBorder="1" applyAlignment="1">
      <alignment horizontal="left" vertical="center"/>
    </xf>
    <xf numFmtId="0" fontId="10" fillId="11" borderId="11" xfId="0" applyFont="1" applyFill="1" applyBorder="1" applyAlignment="1">
      <alignment horizontal="left" vertical="center" wrapText="1"/>
    </xf>
    <xf numFmtId="0" fontId="10" fillId="11" borderId="13" xfId="0" applyFont="1" applyFill="1" applyBorder="1" applyAlignment="1">
      <alignment horizontal="left" vertical="center" wrapText="1"/>
    </xf>
    <xf numFmtId="0" fontId="10" fillId="11" borderId="19" xfId="0" applyFont="1" applyFill="1" applyBorder="1" applyAlignment="1">
      <alignment horizontal="left" vertical="center" wrapText="1"/>
    </xf>
    <xf numFmtId="0" fontId="10" fillId="11" borderId="3" xfId="0" applyFont="1" applyFill="1" applyBorder="1" applyAlignment="1">
      <alignment horizontal="left" vertical="center" wrapText="1"/>
    </xf>
    <xf numFmtId="0" fontId="10" fillId="11" borderId="15" xfId="0" applyFont="1" applyFill="1" applyBorder="1" applyAlignment="1">
      <alignment horizontal="left" vertical="center" wrapText="1"/>
    </xf>
    <xf numFmtId="0" fontId="10" fillId="11" borderId="5" xfId="0" applyFont="1" applyFill="1" applyBorder="1" applyAlignment="1">
      <alignment horizontal="left" vertical="center" wrapText="1"/>
    </xf>
    <xf numFmtId="180" fontId="10" fillId="4" borderId="9" xfId="0" applyNumberFormat="1" applyFont="1" applyFill="1" applyBorder="1" applyAlignment="1" applyProtection="1">
      <alignment vertical="center"/>
    </xf>
    <xf numFmtId="0" fontId="10" fillId="11" borderId="9" xfId="0" applyFont="1" applyFill="1" applyBorder="1" applyAlignment="1">
      <alignment horizontal="center" vertical="center" wrapText="1"/>
    </xf>
    <xf numFmtId="0" fontId="10" fillId="11" borderId="9" xfId="0" applyFont="1" applyFill="1" applyBorder="1" applyAlignment="1">
      <alignment horizontal="center" vertical="center"/>
    </xf>
    <xf numFmtId="0" fontId="10" fillId="0" borderId="9" xfId="0" applyFont="1" applyFill="1" applyBorder="1" applyAlignment="1">
      <alignment vertical="center" wrapText="1"/>
    </xf>
    <xf numFmtId="180" fontId="8" fillId="6" borderId="9" xfId="0" applyNumberFormat="1" applyFont="1" applyFill="1" applyBorder="1" applyAlignment="1">
      <alignment horizontal="center" vertical="center" wrapText="1"/>
    </xf>
    <xf numFmtId="0" fontId="10" fillId="5" borderId="9" xfId="0" applyFont="1" applyFill="1" applyBorder="1" applyAlignment="1">
      <alignment vertical="center" wrapText="1"/>
    </xf>
    <xf numFmtId="0" fontId="10" fillId="7"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7" borderId="9" xfId="0" applyFont="1" applyFill="1" applyBorder="1" applyAlignment="1">
      <alignment vertical="center" wrapText="1"/>
    </xf>
    <xf numFmtId="0" fontId="10" fillId="8" borderId="4" xfId="0" applyFont="1" applyFill="1" applyBorder="1" applyAlignment="1">
      <alignment horizontal="center" vertical="center" wrapText="1"/>
    </xf>
    <xf numFmtId="0" fontId="10" fillId="8" borderId="9" xfId="0" applyFont="1" applyFill="1" applyBorder="1" applyAlignment="1">
      <alignment vertical="center" wrapText="1"/>
    </xf>
    <xf numFmtId="180" fontId="8" fillId="6" borderId="9" xfId="0" applyNumberFormat="1" applyFont="1" applyFill="1" applyBorder="1" applyAlignment="1">
      <alignment horizontal="center" vertical="center"/>
    </xf>
    <xf numFmtId="180" fontId="8" fillId="6" borderId="9" xfId="0" applyNumberFormat="1" applyFont="1" applyFill="1" applyBorder="1" applyAlignment="1">
      <alignment horizontal="center" vertical="center" wrapText="1"/>
    </xf>
    <xf numFmtId="0" fontId="10" fillId="5" borderId="9" xfId="0" applyFont="1" applyFill="1" applyBorder="1" applyAlignment="1">
      <alignment horizontal="center" vertical="center"/>
    </xf>
    <xf numFmtId="0" fontId="10" fillId="5" borderId="9" xfId="0" applyFont="1" applyFill="1" applyBorder="1" applyAlignment="1">
      <alignment horizontal="center" vertical="center" wrapText="1"/>
    </xf>
    <xf numFmtId="0" fontId="10" fillId="0" borderId="0" xfId="0" applyFont="1" applyFill="1">
      <alignment vertical="center"/>
    </xf>
    <xf numFmtId="0" fontId="10" fillId="9" borderId="9" xfId="0" applyFont="1" applyFill="1" applyBorder="1" applyAlignment="1">
      <alignment horizontal="center" vertical="center" wrapText="1"/>
    </xf>
    <xf numFmtId="0" fontId="10" fillId="9" borderId="9" xfId="0" applyFont="1" applyFill="1" applyBorder="1" applyAlignment="1">
      <alignment vertical="center" wrapText="1"/>
    </xf>
    <xf numFmtId="0" fontId="10" fillId="14" borderId="10" xfId="0" applyFont="1" applyFill="1" applyBorder="1" applyAlignment="1">
      <alignment horizontal="center" vertical="center"/>
    </xf>
    <xf numFmtId="0" fontId="10" fillId="14" borderId="13" xfId="0" applyFont="1" applyFill="1" applyBorder="1" applyAlignment="1">
      <alignment vertical="center"/>
    </xf>
    <xf numFmtId="0" fontId="10" fillId="14" borderId="12" xfId="0" applyFont="1" applyFill="1" applyBorder="1" applyAlignment="1">
      <alignment vertical="center"/>
    </xf>
    <xf numFmtId="0" fontId="10" fillId="14" borderId="14" xfId="0" applyFont="1" applyFill="1" applyBorder="1" applyAlignment="1">
      <alignment vertical="center"/>
    </xf>
    <xf numFmtId="0" fontId="10" fillId="14" borderId="16" xfId="0" applyFont="1" applyFill="1" applyBorder="1" applyAlignment="1">
      <alignment vertical="center"/>
    </xf>
    <xf numFmtId="0" fontId="10" fillId="14" borderId="6" xfId="0" applyFont="1" applyFill="1" applyBorder="1" applyAlignment="1">
      <alignment vertical="center"/>
    </xf>
    <xf numFmtId="0" fontId="10" fillId="14" borderId="18" xfId="0" applyFont="1" applyFill="1" applyBorder="1" applyAlignment="1">
      <alignment horizontal="center" vertical="center"/>
    </xf>
    <xf numFmtId="0" fontId="10" fillId="14" borderId="5" xfId="0" applyFont="1" applyFill="1" applyBorder="1" applyAlignment="1">
      <alignment vertical="center"/>
    </xf>
    <xf numFmtId="0" fontId="10" fillId="14" borderId="17" xfId="0" applyFont="1" applyFill="1" applyBorder="1" applyAlignment="1">
      <alignment vertical="center"/>
    </xf>
    <xf numFmtId="0" fontId="10" fillId="14" borderId="9" xfId="0" applyFont="1" applyFill="1" applyBorder="1" applyAlignment="1">
      <alignment vertical="center" wrapText="1"/>
    </xf>
    <xf numFmtId="0" fontId="10" fillId="14" borderId="4" xfId="0" applyFont="1" applyFill="1" applyBorder="1" applyAlignment="1">
      <alignment horizontal="center" vertical="center"/>
    </xf>
    <xf numFmtId="0" fontId="10" fillId="14" borderId="9" xfId="0" applyFont="1" applyFill="1" applyBorder="1">
      <alignment vertical="center"/>
    </xf>
    <xf numFmtId="0" fontId="10" fillId="14" borderId="14" xfId="0" applyFont="1" applyFill="1" applyBorder="1">
      <alignment vertical="center"/>
    </xf>
    <xf numFmtId="0" fontId="10" fillId="14" borderId="16" xfId="0" applyFont="1" applyFill="1" applyBorder="1">
      <alignment vertical="center"/>
    </xf>
    <xf numFmtId="0" fontId="10" fillId="14" borderId="6" xfId="0" applyFont="1" applyFill="1" applyBorder="1">
      <alignment vertical="center"/>
    </xf>
    <xf numFmtId="0" fontId="10" fillId="14" borderId="9" xfId="0" applyFont="1" applyFill="1" applyBorder="1" applyAlignment="1">
      <alignment vertical="top"/>
    </xf>
    <xf numFmtId="0" fontId="10" fillId="14" borderId="9" xfId="0" applyFont="1" applyFill="1" applyBorder="1" applyAlignment="1">
      <alignment vertical="center"/>
    </xf>
    <xf numFmtId="180" fontId="8" fillId="6" borderId="9" xfId="0" applyNumberFormat="1" applyFont="1" applyFill="1" applyBorder="1" applyAlignment="1">
      <alignment vertical="center"/>
    </xf>
    <xf numFmtId="180" fontId="10" fillId="6" borderId="9" xfId="0" applyNumberFormat="1" applyFont="1" applyFill="1" applyBorder="1" applyAlignment="1">
      <alignment horizontal="center" vertical="center" wrapText="1"/>
    </xf>
    <xf numFmtId="0" fontId="10" fillId="8" borderId="14" xfId="0" applyFont="1" applyFill="1" applyBorder="1" applyAlignment="1">
      <alignment horizontal="left" vertical="center" wrapText="1"/>
    </xf>
    <xf numFmtId="0" fontId="10" fillId="8" borderId="16" xfId="0" applyFont="1" applyFill="1" applyBorder="1" applyAlignment="1">
      <alignment horizontal="left" vertical="center" wrapText="1"/>
    </xf>
    <xf numFmtId="0" fontId="10" fillId="8" borderId="6" xfId="0" applyFont="1" applyFill="1" applyBorder="1" applyAlignment="1">
      <alignment horizontal="left" vertical="center" wrapText="1"/>
    </xf>
    <xf numFmtId="0" fontId="10" fillId="9" borderId="14" xfId="0" applyFont="1" applyFill="1" applyBorder="1" applyAlignment="1">
      <alignment vertical="center" wrapText="1"/>
    </xf>
    <xf numFmtId="0" fontId="10" fillId="9" borderId="16" xfId="0" applyFont="1" applyFill="1" applyBorder="1" applyAlignment="1">
      <alignment vertical="center" wrapText="1"/>
    </xf>
    <xf numFmtId="0" fontId="10" fillId="9" borderId="6" xfId="0" applyFont="1" applyFill="1" applyBorder="1" applyAlignment="1">
      <alignment vertical="center" wrapText="1"/>
    </xf>
    <xf numFmtId="0" fontId="10" fillId="9" borderId="9" xfId="0"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AEAF6"/>
      <color rgb="FFE6F0FA"/>
      <color rgb="FFFFFFCC"/>
      <color rgb="FFF5EBEC"/>
      <color rgb="FFF4ECF4"/>
      <color rgb="FFEBF5EE"/>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69454</xdr:colOff>
      <xdr:row>14</xdr:row>
      <xdr:rowOff>29764</xdr:rowOff>
    </xdr:from>
    <xdr:to>
      <xdr:col>8</xdr:col>
      <xdr:colOff>853281</xdr:colOff>
      <xdr:row>20</xdr:row>
      <xdr:rowOff>287734</xdr:rowOff>
    </xdr:to>
    <xdr:sp macro="" textlink="">
      <xdr:nvSpPr>
        <xdr:cNvPr id="2" name="テキスト ボックス 1">
          <a:extLst>
            <a:ext uri="{FF2B5EF4-FFF2-40B4-BE49-F238E27FC236}">
              <a16:creationId xmlns:a16="http://schemas.microsoft.com/office/drawing/2014/main" id="{00000000-0008-0000-0000-000003000000}"/>
            </a:ext>
          </a:extLst>
        </xdr:cNvPr>
        <xdr:cNvSpPr txBox="1"/>
      </xdr:nvSpPr>
      <xdr:spPr>
        <a:xfrm>
          <a:off x="7841854" y="4877989"/>
          <a:ext cx="3374627" cy="2029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BIZ UDゴシック" panose="020B0400000000000000" pitchFamily="49" charset="-128"/>
              <a:ea typeface="BIZ UDゴシック" panose="020B0400000000000000" pitchFamily="49" charset="-128"/>
            </a:rPr>
            <a:t>非常勤の常勤換算</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非常勤の職員の勤務時間数</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常勤の職員が勤務すべき時間数</a:t>
          </a:r>
          <a:endPar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計算例</a:t>
          </a:r>
          <a:r>
            <a:rPr kumimoji="1" lang="en-US" altLang="ja-JP" sz="1000">
              <a:latin typeface="BIZ UDゴシック" panose="020B0400000000000000" pitchFamily="49" charset="-128"/>
              <a:ea typeface="BIZ UDゴシック" panose="020B0400000000000000" pitchFamily="49" charset="-128"/>
            </a:rPr>
            <a:t>】</a:t>
          </a:r>
        </a:p>
        <a:p>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000" b="0" i="0">
              <a:solidFill>
                <a:schemeClr val="dk1"/>
              </a:solidFill>
              <a:effectLst/>
              <a:latin typeface="BIZ UDゴシック" panose="020B0400000000000000" pitchFamily="49" charset="-128"/>
              <a:ea typeface="BIZ UDゴシック" panose="020B0400000000000000" pitchFamily="49" charset="-128"/>
              <a:cs typeface="+mn-cs"/>
            </a:rPr>
            <a:t>常勤職員が勤務すべき時間数</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30</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32</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時間へ切上げ）の病院で週</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3</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日・</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8</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時間勤務の者が</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人の場合</a:t>
          </a:r>
          <a:endPar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8</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×3</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日</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÷32</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0.75</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人≒</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0.8</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人（小数点第</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位を四捨五入）</a:t>
          </a:r>
          <a:endPar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100543</xdr:colOff>
          <xdr:row>70</xdr:row>
          <xdr:rowOff>61383</xdr:rowOff>
        </xdr:from>
        <xdr:to>
          <xdr:col>8</xdr:col>
          <xdr:colOff>1253068</xdr:colOff>
          <xdr:row>87</xdr:row>
          <xdr:rowOff>289982</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a:extLst>
                <a:ext uri="{84589F7E-364E-4C9E-8A38-B11213B215E9}">
                  <a14:cameraTool cellRange="'設問8 死産等'!$C$1:$O$32" spid="_x0000_s1060"/>
                </a:ext>
              </a:extLst>
            </xdr:cNvPicPr>
          </xdr:nvPicPr>
          <xdr:blipFill>
            <a:blip xmlns:r="http://schemas.openxmlformats.org/officeDocument/2006/relationships" r:embed="rId1"/>
            <a:srcRect/>
            <a:stretch>
              <a:fillRect/>
            </a:stretch>
          </xdr:blipFill>
          <xdr:spPr bwMode="auto">
            <a:xfrm>
              <a:off x="100543" y="23069550"/>
              <a:ext cx="11481858" cy="526626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1"/>
  <sheetViews>
    <sheetView view="pageBreakPreview" zoomScaleNormal="100" zoomScaleSheetLayoutView="100" workbookViewId="0">
      <selection activeCell="J10" sqref="J10"/>
    </sheetView>
  </sheetViews>
  <sheetFormatPr defaultRowHeight="13.5" x14ac:dyDescent="0.4"/>
  <cols>
    <col min="1" max="16384" width="9" style="17"/>
  </cols>
  <sheetData>
    <row r="1" spans="1:10" x14ac:dyDescent="0.4">
      <c r="A1" s="128" t="s">
        <v>0</v>
      </c>
      <c r="B1" s="128"/>
      <c r="C1" s="128"/>
      <c r="D1" s="128"/>
      <c r="E1" s="128"/>
      <c r="F1" s="128"/>
      <c r="G1" s="128"/>
      <c r="H1" s="128"/>
      <c r="I1" s="128"/>
      <c r="J1" s="128"/>
    </row>
    <row r="2" spans="1:10" x14ac:dyDescent="0.4">
      <c r="A2" s="35"/>
      <c r="B2" s="35"/>
      <c r="C2" s="35"/>
      <c r="D2" s="35"/>
      <c r="E2" s="35"/>
      <c r="F2" s="35"/>
      <c r="G2" s="35"/>
      <c r="H2" s="35"/>
      <c r="I2" s="35"/>
      <c r="J2" s="35"/>
    </row>
    <row r="3" spans="1:10" x14ac:dyDescent="0.4">
      <c r="A3" s="129" t="s">
        <v>317</v>
      </c>
      <c r="B3" s="129"/>
      <c r="C3" s="129"/>
      <c r="D3" s="129"/>
      <c r="E3" s="129"/>
      <c r="F3" s="129"/>
      <c r="G3" s="129"/>
      <c r="H3" s="129"/>
      <c r="I3" s="129"/>
      <c r="J3" s="129"/>
    </row>
    <row r="4" spans="1:10" ht="26.25" customHeight="1" x14ac:dyDescent="0.4">
      <c r="A4" s="127" t="s">
        <v>336</v>
      </c>
      <c r="B4" s="127"/>
      <c r="C4" s="127"/>
      <c r="D4" s="127"/>
      <c r="E4" s="127"/>
      <c r="F4" s="127"/>
      <c r="G4" s="127"/>
      <c r="H4" s="127"/>
      <c r="I4" s="127"/>
      <c r="J4" s="127"/>
    </row>
    <row r="5" spans="1:10" ht="30.75" customHeight="1" x14ac:dyDescent="0.4">
      <c r="A5" s="129" t="s">
        <v>337</v>
      </c>
      <c r="B5" s="129"/>
      <c r="C5" s="129"/>
      <c r="D5" s="129"/>
      <c r="E5" s="129"/>
      <c r="F5" s="129"/>
      <c r="G5" s="129"/>
      <c r="H5" s="129"/>
      <c r="I5" s="129"/>
      <c r="J5" s="129"/>
    </row>
    <row r="6" spans="1:10" ht="30.75" customHeight="1" x14ac:dyDescent="0.4">
      <c r="A6" s="129" t="s">
        <v>338</v>
      </c>
      <c r="B6" s="129"/>
      <c r="C6" s="129"/>
      <c r="D6" s="129"/>
      <c r="E6" s="129"/>
      <c r="F6" s="129"/>
      <c r="G6" s="129"/>
      <c r="H6" s="129"/>
      <c r="I6" s="129"/>
      <c r="J6" s="129"/>
    </row>
    <row r="7" spans="1:10" ht="30.75" customHeight="1" x14ac:dyDescent="0.4">
      <c r="A7" s="129" t="s">
        <v>339</v>
      </c>
      <c r="B7" s="129"/>
      <c r="C7" s="129"/>
      <c r="D7" s="129"/>
      <c r="E7" s="129"/>
      <c r="F7" s="129"/>
      <c r="G7" s="129"/>
      <c r="H7" s="129"/>
      <c r="I7" s="129"/>
      <c r="J7" s="129"/>
    </row>
    <row r="8" spans="1:10" ht="30.75" customHeight="1" x14ac:dyDescent="0.4">
      <c r="A8" s="130" t="s">
        <v>340</v>
      </c>
      <c r="B8" s="130"/>
      <c r="C8" s="130"/>
      <c r="D8" s="130"/>
      <c r="E8" s="130"/>
      <c r="F8" s="130"/>
      <c r="G8" s="130"/>
      <c r="H8" s="130"/>
      <c r="I8" s="130"/>
      <c r="J8" s="130"/>
    </row>
    <row r="9" spans="1:10" ht="26.25" customHeight="1" x14ac:dyDescent="0.4"/>
    <row r="10" spans="1:10" ht="26.25" customHeight="1" x14ac:dyDescent="0.4"/>
    <row r="11" spans="1:10" ht="26.25" customHeight="1" x14ac:dyDescent="0.4"/>
  </sheetData>
  <mergeCells count="6">
    <mergeCell ref="A1:J1"/>
    <mergeCell ref="A5:J5"/>
    <mergeCell ref="A6:J6"/>
    <mergeCell ref="A7:J7"/>
    <mergeCell ref="A8:J8"/>
    <mergeCell ref="A3:J3"/>
  </mergeCells>
  <phoneticPr fontId="1"/>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AEAF6"/>
    <pageSetUpPr fitToPage="1"/>
  </sheetPr>
  <dimension ref="A1:M71"/>
  <sheetViews>
    <sheetView tabSelected="1" view="pageBreakPreview" zoomScale="90" zoomScaleNormal="100" zoomScaleSheetLayoutView="90" workbookViewId="0">
      <selection activeCell="J9" sqref="J9"/>
    </sheetView>
  </sheetViews>
  <sheetFormatPr defaultRowHeight="23.25" customHeight="1" x14ac:dyDescent="0.4"/>
  <cols>
    <col min="1" max="9" width="17" style="10" customWidth="1"/>
    <col min="10" max="10" width="12" style="9" customWidth="1"/>
    <col min="11" max="16384" width="9" style="10"/>
  </cols>
  <sheetData>
    <row r="1" spans="1:11" s="1" customFormat="1" ht="23.25" customHeight="1" x14ac:dyDescent="0.4">
      <c r="A1" s="49" t="s">
        <v>318</v>
      </c>
      <c r="I1" s="48" t="s">
        <v>307</v>
      </c>
      <c r="J1" s="2"/>
    </row>
    <row r="2" spans="1:11" s="4" customFormat="1" ht="23.25" customHeight="1" x14ac:dyDescent="0.4">
      <c r="A2" s="51" t="s">
        <v>1</v>
      </c>
      <c r="B2" s="134"/>
      <c r="C2" s="134"/>
      <c r="D2" s="135" t="s">
        <v>2</v>
      </c>
      <c r="E2" s="135"/>
      <c r="F2" s="134"/>
      <c r="G2" s="134"/>
      <c r="H2" s="51" t="s">
        <v>3</v>
      </c>
      <c r="I2" s="53"/>
      <c r="J2" s="3"/>
    </row>
    <row r="3" spans="1:11" s="6" customFormat="1" ht="22.5" customHeight="1" x14ac:dyDescent="0.4">
      <c r="A3" s="52"/>
      <c r="B3" s="52"/>
      <c r="C3" s="52"/>
      <c r="D3" s="135" t="s">
        <v>4</v>
      </c>
      <c r="E3" s="135"/>
      <c r="F3" s="134"/>
      <c r="G3" s="134"/>
      <c r="H3" s="134"/>
      <c r="I3" s="134"/>
      <c r="J3" s="3"/>
    </row>
    <row r="4" spans="1:11" s="8" customFormat="1" ht="23.25" customHeight="1" x14ac:dyDescent="0.15">
      <c r="A4" s="54" t="s">
        <v>319</v>
      </c>
      <c r="B4" s="55"/>
      <c r="C4" s="55"/>
      <c r="D4" s="55"/>
      <c r="E4" s="55"/>
      <c r="F4" s="7"/>
      <c r="G4" s="7"/>
      <c r="H4" s="7"/>
      <c r="I4" s="50"/>
      <c r="J4" s="3"/>
    </row>
    <row r="5" spans="1:11" ht="23.25" customHeight="1" x14ac:dyDescent="0.4">
      <c r="A5" s="131" t="s">
        <v>5</v>
      </c>
      <c r="B5" s="131"/>
      <c r="C5" s="57" t="s">
        <v>6</v>
      </c>
      <c r="D5" s="57" t="s">
        <v>7</v>
      </c>
      <c r="E5" s="132" t="s">
        <v>8</v>
      </c>
      <c r="F5" s="133"/>
      <c r="G5" s="57" t="s">
        <v>6</v>
      </c>
      <c r="H5" s="57" t="s">
        <v>7</v>
      </c>
      <c r="I5" s="56"/>
    </row>
    <row r="6" spans="1:11" ht="23.25" customHeight="1" x14ac:dyDescent="0.4">
      <c r="A6" s="131"/>
      <c r="B6" s="131"/>
      <c r="C6" s="60"/>
      <c r="D6" s="60"/>
      <c r="E6" s="133"/>
      <c r="F6" s="133"/>
      <c r="G6" s="60"/>
      <c r="H6" s="60"/>
      <c r="K6" s="10" t="s">
        <v>321</v>
      </c>
    </row>
    <row r="7" spans="1:11" ht="23.25" customHeight="1" x14ac:dyDescent="0.4">
      <c r="A7" s="136" t="s">
        <v>9</v>
      </c>
      <c r="B7" s="51" t="s">
        <v>10</v>
      </c>
      <c r="C7" s="135" t="s">
        <v>11</v>
      </c>
      <c r="D7" s="135"/>
      <c r="E7" s="135" t="s">
        <v>12</v>
      </c>
      <c r="F7" s="135"/>
      <c r="G7" s="135" t="s">
        <v>13</v>
      </c>
      <c r="H7" s="135"/>
    </row>
    <row r="8" spans="1:11" ht="23.25" customHeight="1" x14ac:dyDescent="0.4">
      <c r="A8" s="137"/>
      <c r="B8" s="61"/>
      <c r="C8" s="134"/>
      <c r="D8" s="134"/>
      <c r="E8" s="134"/>
      <c r="F8" s="134"/>
      <c r="G8" s="134"/>
      <c r="H8" s="134"/>
    </row>
    <row r="9" spans="1:11" s="4" customFormat="1" ht="23.25" customHeight="1" x14ac:dyDescent="0.4">
      <c r="A9" s="137" t="s">
        <v>14</v>
      </c>
      <c r="B9" s="51" t="s">
        <v>15</v>
      </c>
      <c r="C9" s="136" t="s">
        <v>16</v>
      </c>
      <c r="D9" s="138" t="s">
        <v>17</v>
      </c>
      <c r="E9" s="138"/>
      <c r="F9" s="138" t="s">
        <v>1</v>
      </c>
      <c r="G9" s="138"/>
      <c r="H9" s="138"/>
      <c r="I9" s="10"/>
      <c r="J9" s="11"/>
    </row>
    <row r="10" spans="1:11" s="4" customFormat="1" ht="23.25" customHeight="1" x14ac:dyDescent="0.4">
      <c r="A10" s="137"/>
      <c r="B10" s="61"/>
      <c r="C10" s="137"/>
      <c r="D10" s="139"/>
      <c r="E10" s="139"/>
      <c r="F10" s="139"/>
      <c r="G10" s="139"/>
      <c r="H10" s="139"/>
      <c r="I10" s="10"/>
      <c r="J10" s="11"/>
    </row>
    <row r="11" spans="1:11" s="4" customFormat="1" ht="37.5" customHeight="1" x14ac:dyDescent="0.4">
      <c r="A11" s="132" t="s">
        <v>18</v>
      </c>
      <c r="B11" s="132"/>
      <c r="C11" s="58" t="s">
        <v>310</v>
      </c>
      <c r="D11" s="62"/>
      <c r="E11" s="58" t="s">
        <v>311</v>
      </c>
      <c r="F11" s="63"/>
      <c r="G11" s="58" t="s">
        <v>312</v>
      </c>
      <c r="H11" s="63"/>
      <c r="I11" s="12"/>
      <c r="J11" s="13"/>
    </row>
    <row r="12" spans="1:11" s="4" customFormat="1" ht="37.5" customHeight="1" x14ac:dyDescent="0.4">
      <c r="A12" s="132"/>
      <c r="B12" s="132"/>
      <c r="C12" s="58" t="s">
        <v>313</v>
      </c>
      <c r="D12" s="63"/>
      <c r="E12" s="58" t="s">
        <v>314</v>
      </c>
      <c r="F12" s="63"/>
      <c r="G12" s="58" t="s">
        <v>315</v>
      </c>
      <c r="H12" s="63"/>
      <c r="I12" s="12"/>
      <c r="J12" s="13"/>
    </row>
    <row r="13" spans="1:11" s="4" customFormat="1" ht="37.5" customHeight="1" x14ac:dyDescent="0.4">
      <c r="A13" s="132"/>
      <c r="B13" s="132"/>
      <c r="C13" s="58" t="s">
        <v>19</v>
      </c>
      <c r="D13" s="64"/>
      <c r="E13" s="59" t="s">
        <v>320</v>
      </c>
      <c r="F13" s="65"/>
      <c r="G13" s="58" t="s">
        <v>20</v>
      </c>
      <c r="H13" s="66"/>
      <c r="I13" s="14"/>
      <c r="J13" s="13"/>
    </row>
    <row r="14" spans="1:11" s="4" customFormat="1" ht="37.5" customHeight="1" x14ac:dyDescent="0.4">
      <c r="A14" s="132"/>
      <c r="B14" s="132"/>
      <c r="C14" s="58" t="s">
        <v>21</v>
      </c>
      <c r="D14" s="142"/>
      <c r="E14" s="143"/>
      <c r="F14" s="143"/>
      <c r="G14" s="143"/>
      <c r="H14" s="144"/>
      <c r="I14" s="14"/>
      <c r="J14" s="13"/>
    </row>
    <row r="15" spans="1:11" ht="23.25" customHeight="1" x14ac:dyDescent="0.4">
      <c r="A15" s="67" t="s">
        <v>322</v>
      </c>
      <c r="B15" s="68"/>
      <c r="C15" s="68"/>
      <c r="D15" s="68"/>
      <c r="E15" s="15"/>
      <c r="F15" s="15"/>
      <c r="G15" s="15"/>
      <c r="H15" s="15"/>
      <c r="I15" s="15"/>
      <c r="J15" s="11"/>
    </row>
    <row r="16" spans="1:11" ht="23.25" customHeight="1" x14ac:dyDescent="0.4">
      <c r="A16" s="15" t="s">
        <v>303</v>
      </c>
      <c r="B16" s="15"/>
      <c r="C16" s="15"/>
      <c r="D16" s="6"/>
      <c r="E16" s="6"/>
      <c r="F16" s="6"/>
      <c r="G16" s="6"/>
      <c r="H16" s="6"/>
      <c r="I16" s="6"/>
      <c r="J16" s="11"/>
    </row>
    <row r="17" spans="1:10" ht="23.25" customHeight="1" x14ac:dyDescent="0.4">
      <c r="A17" s="16" t="s">
        <v>304</v>
      </c>
      <c r="C17" s="17"/>
      <c r="D17" s="17"/>
      <c r="E17" s="17"/>
      <c r="F17" s="17"/>
      <c r="G17" s="17"/>
      <c r="H17" s="17"/>
      <c r="I17" s="17"/>
      <c r="J17" s="11"/>
    </row>
    <row r="18" spans="1:10" ht="23.25" customHeight="1" x14ac:dyDescent="0.4">
      <c r="A18" s="132" t="s">
        <v>22</v>
      </c>
      <c r="B18" s="132"/>
      <c r="C18" s="51" t="s">
        <v>23</v>
      </c>
      <c r="D18" s="51" t="s">
        <v>24</v>
      </c>
      <c r="E18" s="51" t="s">
        <v>25</v>
      </c>
      <c r="F18" s="51" t="s">
        <v>26</v>
      </c>
      <c r="G18" s="18"/>
      <c r="H18" s="18"/>
      <c r="I18" s="18"/>
    </row>
    <row r="19" spans="1:10" ht="23.25" customHeight="1" x14ac:dyDescent="0.4">
      <c r="A19" s="132"/>
      <c r="B19" s="132"/>
      <c r="C19" s="72"/>
      <c r="D19" s="72"/>
      <c r="E19" s="72"/>
      <c r="F19" s="71">
        <f>SUM(C19:E19)</f>
        <v>0</v>
      </c>
      <c r="G19" s="18"/>
      <c r="H19" s="18"/>
      <c r="I19" s="18"/>
    </row>
    <row r="20" spans="1:10" ht="23.25" customHeight="1" x14ac:dyDescent="0.4">
      <c r="A20" s="132" t="s">
        <v>27</v>
      </c>
      <c r="B20" s="73"/>
      <c r="C20" s="51" t="s">
        <v>23</v>
      </c>
      <c r="D20" s="51" t="s">
        <v>24</v>
      </c>
      <c r="E20" s="51" t="s">
        <v>25</v>
      </c>
      <c r="F20" s="51" t="s">
        <v>26</v>
      </c>
      <c r="G20" s="18"/>
      <c r="H20" s="18"/>
      <c r="I20" s="18"/>
    </row>
    <row r="21" spans="1:10" s="4" customFormat="1" ht="23.25" customHeight="1" x14ac:dyDescent="0.4">
      <c r="A21" s="132"/>
      <c r="B21" s="51" t="s">
        <v>28</v>
      </c>
      <c r="C21" s="72"/>
      <c r="D21" s="72"/>
      <c r="E21" s="72"/>
      <c r="F21" s="71">
        <f>SUM(C21:E21)</f>
        <v>0</v>
      </c>
      <c r="G21" s="18"/>
      <c r="H21" s="18"/>
      <c r="I21" s="18"/>
      <c r="J21" s="9"/>
    </row>
    <row r="22" spans="1:10" s="4" customFormat="1" ht="23.25" customHeight="1" x14ac:dyDescent="0.4">
      <c r="A22" s="132"/>
      <c r="B22" s="51" t="s">
        <v>29</v>
      </c>
      <c r="C22" s="72"/>
      <c r="D22" s="72"/>
      <c r="E22" s="72"/>
      <c r="F22" s="71">
        <f>SUM(C22:E22)</f>
        <v>0</v>
      </c>
      <c r="G22" s="18"/>
      <c r="H22" s="18"/>
      <c r="I22" s="18"/>
      <c r="J22" s="9"/>
    </row>
    <row r="23" spans="1:10" s="4" customFormat="1" ht="23.25" customHeight="1" x14ac:dyDescent="0.4">
      <c r="A23" s="132"/>
      <c r="B23" s="51" t="s">
        <v>26</v>
      </c>
      <c r="C23" s="71">
        <f>SUM(C21:C22)</f>
        <v>0</v>
      </c>
      <c r="D23" s="71">
        <f>SUM(D21:D22)</f>
        <v>0</v>
      </c>
      <c r="E23" s="71">
        <f>SUM(E21:E22)</f>
        <v>0</v>
      </c>
      <c r="F23" s="71">
        <f>SUM(F21:F22)</f>
        <v>0</v>
      </c>
      <c r="G23" s="18"/>
      <c r="H23" s="18"/>
      <c r="I23" s="18"/>
      <c r="J23" s="9"/>
    </row>
    <row r="24" spans="1:10" s="1" customFormat="1" ht="23.25" customHeight="1" x14ac:dyDescent="0.4">
      <c r="A24" s="137" t="s">
        <v>30</v>
      </c>
      <c r="B24" s="74" t="s">
        <v>31</v>
      </c>
      <c r="C24" s="140" t="s">
        <v>32</v>
      </c>
      <c r="D24" s="140"/>
      <c r="E24" s="140" t="s">
        <v>33</v>
      </c>
      <c r="F24" s="140"/>
      <c r="G24" s="4"/>
      <c r="H24" s="4"/>
      <c r="I24" s="6"/>
      <c r="J24" s="11"/>
    </row>
    <row r="25" spans="1:10" s="6" customFormat="1" ht="22.5" customHeight="1" x14ac:dyDescent="0.4">
      <c r="A25" s="137"/>
      <c r="B25" s="72"/>
      <c r="C25" s="141"/>
      <c r="D25" s="141"/>
      <c r="E25" s="141"/>
      <c r="F25" s="141"/>
      <c r="G25" s="4"/>
      <c r="H25" s="4"/>
      <c r="J25" s="11"/>
    </row>
    <row r="26" spans="1:10" s="4" customFormat="1" ht="23.25" customHeight="1" x14ac:dyDescent="0.4">
      <c r="A26" s="133" t="s">
        <v>34</v>
      </c>
      <c r="B26" s="133"/>
      <c r="C26" s="72"/>
      <c r="D26" s="69"/>
      <c r="E26" s="70"/>
      <c r="F26" s="70"/>
      <c r="G26" s="19"/>
      <c r="H26" s="6"/>
      <c r="I26" s="6"/>
      <c r="J26" s="11"/>
    </row>
    <row r="27" spans="1:10" s="4" customFormat="1" ht="23.25" customHeight="1" x14ac:dyDescent="0.4">
      <c r="A27" s="54" t="s">
        <v>323</v>
      </c>
      <c r="B27" s="68"/>
      <c r="C27" s="68"/>
      <c r="D27" s="68"/>
      <c r="E27" s="68"/>
      <c r="F27" s="15"/>
      <c r="G27" s="15"/>
      <c r="H27" s="15"/>
      <c r="I27" s="15"/>
      <c r="J27" s="11"/>
    </row>
    <row r="28" spans="1:10" s="4" customFormat="1" ht="23.25" customHeight="1" x14ac:dyDescent="0.15">
      <c r="A28" s="20" t="s">
        <v>305</v>
      </c>
      <c r="B28" s="7"/>
      <c r="C28" s="7"/>
      <c r="D28" s="7"/>
      <c r="E28" s="7"/>
      <c r="F28" s="21"/>
      <c r="G28" s="21"/>
      <c r="H28" s="21"/>
      <c r="I28" s="21"/>
      <c r="J28" s="11"/>
    </row>
    <row r="29" spans="1:10" s="6" customFormat="1" ht="22.5" customHeight="1" x14ac:dyDescent="0.4">
      <c r="A29" s="73" t="s">
        <v>35</v>
      </c>
      <c r="B29" s="61"/>
      <c r="C29" s="73" t="s">
        <v>36</v>
      </c>
      <c r="D29" s="73"/>
      <c r="E29" s="61"/>
      <c r="F29" s="145" t="s">
        <v>37</v>
      </c>
      <c r="G29" s="145"/>
      <c r="H29" s="134"/>
      <c r="I29" s="134"/>
      <c r="J29" s="11"/>
    </row>
    <row r="30" spans="1:10" s="6" customFormat="1" ht="28.5" customHeight="1" x14ac:dyDescent="0.4">
      <c r="A30" s="136" t="s">
        <v>38</v>
      </c>
      <c r="B30" s="51" t="s">
        <v>39</v>
      </c>
      <c r="C30" s="51" t="s">
        <v>40</v>
      </c>
      <c r="D30" s="51" t="s">
        <v>41</v>
      </c>
      <c r="E30" s="135" t="s">
        <v>42</v>
      </c>
      <c r="F30" s="135"/>
      <c r="G30" s="135"/>
      <c r="H30" s="135"/>
      <c r="I30" s="135"/>
      <c r="J30" s="11"/>
    </row>
    <row r="31" spans="1:10" s="1" customFormat="1" ht="23.25" customHeight="1" x14ac:dyDescent="0.4">
      <c r="A31" s="137"/>
      <c r="B31" s="72"/>
      <c r="C31" s="72"/>
      <c r="D31" s="72"/>
      <c r="E31" s="141"/>
      <c r="F31" s="141"/>
      <c r="G31" s="141"/>
      <c r="H31" s="141"/>
      <c r="I31" s="141"/>
      <c r="J31" s="11"/>
    </row>
    <row r="32" spans="1:10" s="6" customFormat="1" ht="22.5" customHeight="1" x14ac:dyDescent="0.4">
      <c r="A32" s="132" t="s">
        <v>324</v>
      </c>
      <c r="B32" s="51" t="s">
        <v>43</v>
      </c>
      <c r="C32" s="51" t="s">
        <v>44</v>
      </c>
      <c r="D32" s="51" t="s">
        <v>45</v>
      </c>
      <c r="E32" s="132" t="s">
        <v>325</v>
      </c>
      <c r="F32" s="132"/>
      <c r="G32" s="51" t="s">
        <v>46</v>
      </c>
      <c r="H32" s="51" t="s">
        <v>53</v>
      </c>
      <c r="I32" s="74" t="s">
        <v>47</v>
      </c>
      <c r="J32" s="11"/>
    </row>
    <row r="33" spans="1:13" s="23" customFormat="1" ht="62.25" customHeight="1" x14ac:dyDescent="0.15">
      <c r="A33" s="132"/>
      <c r="B33" s="72"/>
      <c r="C33" s="72"/>
      <c r="D33" s="72"/>
      <c r="E33" s="132"/>
      <c r="F33" s="132"/>
      <c r="G33" s="72"/>
      <c r="H33" s="72"/>
      <c r="I33" s="61"/>
      <c r="J33" s="22"/>
    </row>
    <row r="34" spans="1:13" s="4" customFormat="1" ht="23.25" customHeight="1" x14ac:dyDescent="0.4">
      <c r="A34" s="54" t="s">
        <v>326</v>
      </c>
      <c r="B34" s="68"/>
      <c r="C34" s="68"/>
      <c r="D34" s="68"/>
      <c r="E34" s="68"/>
      <c r="F34" s="15"/>
      <c r="G34" s="15"/>
      <c r="H34" s="15"/>
      <c r="I34" s="15"/>
      <c r="J34" s="11"/>
    </row>
    <row r="35" spans="1:13" s="4" customFormat="1" ht="23.25" customHeight="1" x14ac:dyDescent="0.15">
      <c r="A35" s="20" t="s">
        <v>306</v>
      </c>
      <c r="B35" s="21"/>
      <c r="C35" s="21"/>
      <c r="D35" s="21"/>
      <c r="E35" s="21"/>
      <c r="F35" s="21"/>
      <c r="G35" s="21"/>
      <c r="H35" s="21"/>
      <c r="I35" s="21"/>
      <c r="J35" s="11"/>
    </row>
    <row r="36" spans="1:13" s="4" customFormat="1" ht="23.25" customHeight="1" x14ac:dyDescent="0.15">
      <c r="A36" s="133" t="s">
        <v>35</v>
      </c>
      <c r="B36" s="51" t="s">
        <v>48</v>
      </c>
      <c r="C36" s="135" t="s">
        <v>37</v>
      </c>
      <c r="D36" s="135"/>
      <c r="E36" s="135"/>
      <c r="F36" s="135"/>
      <c r="G36" s="135"/>
      <c r="H36" s="75"/>
      <c r="I36" s="75"/>
      <c r="J36" s="11"/>
    </row>
    <row r="37" spans="1:13" s="4" customFormat="1" ht="23.25" customHeight="1" x14ac:dyDescent="0.4">
      <c r="A37" s="133"/>
      <c r="B37" s="72"/>
      <c r="C37" s="134"/>
      <c r="D37" s="134"/>
      <c r="E37" s="134"/>
      <c r="F37" s="134"/>
      <c r="G37" s="134"/>
      <c r="H37" s="70"/>
      <c r="I37" s="70"/>
      <c r="J37" s="11"/>
    </row>
    <row r="38" spans="1:13" s="4" customFormat="1" ht="23.25" customHeight="1" x14ac:dyDescent="0.4">
      <c r="A38" s="133"/>
      <c r="B38" s="135" t="s">
        <v>49</v>
      </c>
      <c r="C38" s="135"/>
      <c r="D38" s="135"/>
      <c r="E38" s="135"/>
      <c r="F38" s="135"/>
      <c r="G38" s="76"/>
      <c r="H38" s="76"/>
      <c r="I38" s="76"/>
      <c r="J38" s="11"/>
    </row>
    <row r="39" spans="1:13" s="4" customFormat="1" ht="23.25" customHeight="1" x14ac:dyDescent="0.15">
      <c r="A39" s="133"/>
      <c r="B39" s="141"/>
      <c r="C39" s="141"/>
      <c r="D39" s="141"/>
      <c r="E39" s="141"/>
      <c r="F39" s="141"/>
      <c r="G39" s="76"/>
      <c r="H39" s="76"/>
      <c r="I39" s="76"/>
      <c r="J39" s="22"/>
    </row>
    <row r="40" spans="1:13" s="4" customFormat="1" ht="23.25" customHeight="1" x14ac:dyDescent="0.4">
      <c r="A40" s="147" t="s">
        <v>38</v>
      </c>
      <c r="B40" s="51" t="s">
        <v>39</v>
      </c>
      <c r="C40" s="51" t="s">
        <v>40</v>
      </c>
      <c r="D40" s="51" t="s">
        <v>41</v>
      </c>
      <c r="E40" s="135" t="s">
        <v>50</v>
      </c>
      <c r="F40" s="135"/>
      <c r="G40" s="70"/>
      <c r="H40" s="70"/>
      <c r="I40" s="70"/>
      <c r="J40" s="11"/>
    </row>
    <row r="41" spans="1:13" s="1" customFormat="1" ht="23.25" customHeight="1" x14ac:dyDescent="0.4">
      <c r="A41" s="147"/>
      <c r="B41" s="72"/>
      <c r="C41" s="72"/>
      <c r="D41" s="72"/>
      <c r="E41" s="141"/>
      <c r="F41" s="141"/>
      <c r="G41" s="77"/>
      <c r="H41" s="77"/>
      <c r="I41" s="70"/>
      <c r="J41" s="11"/>
    </row>
    <row r="42" spans="1:13" s="4" customFormat="1" ht="23.25" customHeight="1" x14ac:dyDescent="0.4">
      <c r="A42" s="132" t="s">
        <v>51</v>
      </c>
      <c r="B42" s="51" t="s">
        <v>43</v>
      </c>
      <c r="C42" s="51" t="s">
        <v>44</v>
      </c>
      <c r="D42" s="51" t="s">
        <v>45</v>
      </c>
      <c r="E42" s="132" t="s">
        <v>52</v>
      </c>
      <c r="F42" s="132"/>
      <c r="G42" s="51" t="s">
        <v>46</v>
      </c>
      <c r="H42" s="51" t="s">
        <v>53</v>
      </c>
      <c r="I42" s="74" t="s">
        <v>47</v>
      </c>
      <c r="J42" s="11"/>
    </row>
    <row r="43" spans="1:13" s="4" customFormat="1" ht="23.25" customHeight="1" x14ac:dyDescent="0.4">
      <c r="A43" s="132"/>
      <c r="B43" s="72"/>
      <c r="C43" s="72"/>
      <c r="D43" s="72"/>
      <c r="E43" s="132"/>
      <c r="F43" s="132"/>
      <c r="G43" s="72"/>
      <c r="H43" s="72"/>
      <c r="I43" s="65"/>
      <c r="J43" s="11"/>
    </row>
    <row r="44" spans="1:13" s="4" customFormat="1" ht="23.25" customHeight="1" x14ac:dyDescent="0.15">
      <c r="A44" s="78" t="s">
        <v>327</v>
      </c>
      <c r="B44" s="79"/>
      <c r="C44" s="80"/>
      <c r="D44" s="79"/>
      <c r="E44" s="81"/>
      <c r="F44" s="5"/>
      <c r="G44" s="5"/>
      <c r="H44" s="5"/>
      <c r="I44" s="24"/>
      <c r="J44" s="22"/>
    </row>
    <row r="45" spans="1:13" s="4" customFormat="1" ht="23.25" customHeight="1" x14ac:dyDescent="0.15">
      <c r="A45" s="97" t="s">
        <v>54</v>
      </c>
      <c r="B45" s="98"/>
      <c r="C45" s="99"/>
      <c r="D45" s="85" t="s">
        <v>55</v>
      </c>
      <c r="E45" s="70" t="s">
        <v>56</v>
      </c>
      <c r="F45" s="70"/>
      <c r="G45" s="70"/>
      <c r="H45" s="82"/>
      <c r="I45" s="75"/>
      <c r="J45" s="11"/>
    </row>
    <row r="46" spans="1:13" s="1" customFormat="1" ht="23.25" customHeight="1" x14ac:dyDescent="0.4">
      <c r="A46" s="148" t="s">
        <v>57</v>
      </c>
      <c r="B46" s="149"/>
      <c r="C46" s="152"/>
      <c r="D46" s="87" t="s">
        <v>328</v>
      </c>
      <c r="E46" s="88"/>
      <c r="F46" s="89"/>
      <c r="G46" s="89"/>
      <c r="H46" s="89"/>
      <c r="I46" s="90"/>
      <c r="J46" s="84"/>
    </row>
    <row r="47" spans="1:13" s="4" customFormat="1" ht="23.25" customHeight="1" x14ac:dyDescent="0.4">
      <c r="A47" s="150"/>
      <c r="B47" s="151"/>
      <c r="C47" s="153"/>
      <c r="D47" s="91" t="s">
        <v>329</v>
      </c>
      <c r="E47" s="92"/>
      <c r="F47" s="92"/>
      <c r="G47" s="92"/>
      <c r="H47" s="93"/>
      <c r="I47" s="94"/>
      <c r="J47" s="13"/>
    </row>
    <row r="48" spans="1:13" s="4" customFormat="1" ht="45" customHeight="1" x14ac:dyDescent="0.4">
      <c r="A48" s="161" t="s">
        <v>330</v>
      </c>
      <c r="B48" s="162"/>
      <c r="C48" s="100"/>
      <c r="D48" s="95" t="s">
        <v>58</v>
      </c>
      <c r="E48" s="96" t="s">
        <v>59</v>
      </c>
      <c r="F48" s="96" t="s">
        <v>60</v>
      </c>
      <c r="G48" s="83"/>
      <c r="H48" s="77"/>
      <c r="I48" s="86"/>
      <c r="J48" s="25"/>
      <c r="K48" s="4">
        <v>1</v>
      </c>
      <c r="L48" s="4">
        <v>2</v>
      </c>
      <c r="M48" s="4">
        <v>3</v>
      </c>
    </row>
    <row r="49" spans="1:13" s="4" customFormat="1" ht="26.25" customHeight="1" thickBot="1" x14ac:dyDescent="0.45">
      <c r="A49" s="54" t="s">
        <v>331</v>
      </c>
      <c r="B49" s="101"/>
      <c r="C49" s="101"/>
      <c r="D49" s="101"/>
      <c r="E49" s="68"/>
      <c r="F49" s="15"/>
      <c r="G49" s="15"/>
      <c r="H49" s="15"/>
      <c r="I49" s="15"/>
      <c r="J49" s="11"/>
    </row>
    <row r="50" spans="1:13" s="4" customFormat="1" ht="21.75" customHeight="1" x14ac:dyDescent="0.4">
      <c r="A50" s="108" t="s">
        <v>61</v>
      </c>
      <c r="B50" s="109"/>
      <c r="C50" s="113"/>
      <c r="D50" s="109" t="s">
        <v>316</v>
      </c>
      <c r="E50" s="109"/>
      <c r="F50" s="154"/>
      <c r="G50" s="155"/>
      <c r="H50" s="104"/>
      <c r="I50" s="6"/>
      <c r="J50" s="11"/>
    </row>
    <row r="51" spans="1:13" s="4" customFormat="1" ht="21.75" customHeight="1" x14ac:dyDescent="0.4">
      <c r="A51" s="159" t="s">
        <v>332</v>
      </c>
      <c r="B51" s="160"/>
      <c r="C51" s="114"/>
      <c r="D51" s="163" t="s">
        <v>62</v>
      </c>
      <c r="E51" s="164"/>
      <c r="F51" s="164"/>
      <c r="G51" s="164"/>
      <c r="H51" s="106"/>
      <c r="I51" s="107"/>
      <c r="J51" s="11"/>
      <c r="K51" s="4">
        <v>1</v>
      </c>
      <c r="L51" s="4">
        <v>2</v>
      </c>
      <c r="M51" s="4">
        <v>3</v>
      </c>
    </row>
    <row r="52" spans="1:13" s="4" customFormat="1" ht="21.75" customHeight="1" thickBot="1" x14ac:dyDescent="0.45">
      <c r="A52" s="110" t="s">
        <v>63</v>
      </c>
      <c r="B52" s="109"/>
      <c r="C52" s="115"/>
      <c r="D52" s="109" t="s">
        <v>64</v>
      </c>
      <c r="E52" s="116"/>
      <c r="F52" s="165" t="s">
        <v>335</v>
      </c>
      <c r="G52" s="166"/>
      <c r="H52" s="117"/>
      <c r="I52" s="105" t="s">
        <v>65</v>
      </c>
      <c r="J52" s="11"/>
      <c r="K52" s="4">
        <v>1</v>
      </c>
      <c r="L52" s="4">
        <v>2</v>
      </c>
    </row>
    <row r="53" spans="1:13" s="6" customFormat="1" ht="39" customHeight="1" x14ac:dyDescent="0.4">
      <c r="A53" s="167" t="s">
        <v>66</v>
      </c>
      <c r="B53" s="168"/>
      <c r="C53" s="111" t="s">
        <v>310</v>
      </c>
      <c r="D53" s="118"/>
      <c r="E53" s="111" t="s">
        <v>311</v>
      </c>
      <c r="F53" s="119"/>
      <c r="G53" s="111" t="s">
        <v>312</v>
      </c>
      <c r="H53" s="119"/>
      <c r="I53" s="102"/>
      <c r="J53" s="13"/>
    </row>
    <row r="54" spans="1:13" s="6" customFormat="1" ht="39" customHeight="1" x14ac:dyDescent="0.4">
      <c r="A54" s="169"/>
      <c r="B54" s="170"/>
      <c r="C54" s="111" t="s">
        <v>313</v>
      </c>
      <c r="D54" s="119"/>
      <c r="E54" s="111" t="s">
        <v>314</v>
      </c>
      <c r="F54" s="119"/>
      <c r="G54" s="111" t="s">
        <v>315</v>
      </c>
      <c r="H54" s="119"/>
      <c r="I54" s="102"/>
      <c r="J54" s="13"/>
    </row>
    <row r="55" spans="1:13" s="26" customFormat="1" ht="39" customHeight="1" x14ac:dyDescent="0.4">
      <c r="A55" s="169"/>
      <c r="B55" s="170"/>
      <c r="C55" s="111" t="s">
        <v>19</v>
      </c>
      <c r="D55" s="120"/>
      <c r="E55" s="112" t="s">
        <v>320</v>
      </c>
      <c r="F55" s="121"/>
      <c r="G55" s="111" t="s">
        <v>20</v>
      </c>
      <c r="H55" s="122"/>
      <c r="I55" s="103"/>
      <c r="J55" s="13"/>
    </row>
    <row r="56" spans="1:13" s="26" customFormat="1" ht="39" customHeight="1" x14ac:dyDescent="0.4">
      <c r="A56" s="171"/>
      <c r="B56" s="172"/>
      <c r="C56" s="111" t="s">
        <v>21</v>
      </c>
      <c r="D56" s="156"/>
      <c r="E56" s="157"/>
      <c r="F56" s="157"/>
      <c r="G56" s="157"/>
      <c r="H56" s="158"/>
      <c r="I56" s="103"/>
      <c r="J56" s="13"/>
    </row>
    <row r="57" spans="1:13" s="26" customFormat="1" ht="15.75" customHeight="1" x14ac:dyDescent="0.4">
      <c r="A57" s="27"/>
      <c r="B57" s="27"/>
      <c r="C57" s="28"/>
      <c r="D57" s="29"/>
      <c r="E57" s="30"/>
      <c r="F57" s="30"/>
      <c r="G57" s="30"/>
      <c r="H57" s="30"/>
      <c r="I57" s="14"/>
      <c r="J57" s="13"/>
    </row>
    <row r="58" spans="1:13" s="4" customFormat="1" ht="23.25" customHeight="1" x14ac:dyDescent="0.15">
      <c r="A58" s="54" t="s">
        <v>333</v>
      </c>
      <c r="B58" s="68"/>
      <c r="C58" s="68"/>
      <c r="D58" s="68"/>
      <c r="E58" s="55"/>
      <c r="F58" s="7"/>
      <c r="G58" s="7"/>
      <c r="H58" s="7"/>
      <c r="I58" s="7"/>
      <c r="J58" s="11"/>
    </row>
    <row r="59" spans="1:13" s="4" customFormat="1" ht="23.25" customHeight="1" x14ac:dyDescent="0.4">
      <c r="A59" s="31" t="s">
        <v>309</v>
      </c>
      <c r="B59" s="6"/>
      <c r="C59" s="6"/>
      <c r="D59" s="6"/>
      <c r="E59" s="6"/>
      <c r="F59" s="6"/>
      <c r="G59" s="6"/>
      <c r="H59" s="6"/>
      <c r="I59" s="6"/>
      <c r="J59" s="146"/>
    </row>
    <row r="60" spans="1:13" s="4" customFormat="1" ht="23.25" customHeight="1" x14ac:dyDescent="0.4">
      <c r="A60" s="31" t="s">
        <v>308</v>
      </c>
      <c r="B60" s="6"/>
      <c r="C60" s="6"/>
      <c r="D60" s="6"/>
      <c r="E60" s="6"/>
      <c r="F60" s="6"/>
      <c r="G60" s="6"/>
      <c r="H60" s="6"/>
      <c r="I60" s="6"/>
      <c r="J60" s="146"/>
    </row>
    <row r="61" spans="1:13" s="4" customFormat="1" ht="23.25" customHeight="1" x14ac:dyDescent="0.4">
      <c r="A61" s="135" t="s">
        <v>67</v>
      </c>
      <c r="B61" s="135" t="s">
        <v>68</v>
      </c>
      <c r="C61" s="135" t="s">
        <v>69</v>
      </c>
      <c r="D61" s="135"/>
      <c r="E61" s="135" t="s">
        <v>70</v>
      </c>
      <c r="F61" s="135"/>
      <c r="G61" s="140" t="s">
        <v>71</v>
      </c>
      <c r="H61" s="32"/>
      <c r="I61" s="32"/>
      <c r="J61" s="11"/>
    </row>
    <row r="62" spans="1:13" s="4" customFormat="1" ht="23.25" customHeight="1" x14ac:dyDescent="0.4">
      <c r="A62" s="135"/>
      <c r="B62" s="135"/>
      <c r="C62" s="51" t="s">
        <v>72</v>
      </c>
      <c r="D62" s="51" t="s">
        <v>73</v>
      </c>
      <c r="E62" s="51" t="s">
        <v>72</v>
      </c>
      <c r="F62" s="51" t="s">
        <v>73</v>
      </c>
      <c r="G62" s="140"/>
      <c r="H62" s="32"/>
      <c r="I62" s="32"/>
      <c r="J62" s="11"/>
    </row>
    <row r="63" spans="1:13" s="4" customFormat="1" ht="23.25" customHeight="1" x14ac:dyDescent="0.4">
      <c r="A63" s="135" t="s">
        <v>74</v>
      </c>
      <c r="B63" s="123" t="s">
        <v>75</v>
      </c>
      <c r="C63" s="61"/>
      <c r="D63" s="61"/>
      <c r="E63" s="61"/>
      <c r="F63" s="61"/>
      <c r="G63" s="61"/>
      <c r="H63" s="24"/>
      <c r="I63" s="32"/>
      <c r="J63" s="11"/>
    </row>
    <row r="64" spans="1:13" s="4" customFormat="1" ht="23.25" customHeight="1" x14ac:dyDescent="0.4">
      <c r="A64" s="135"/>
      <c r="B64" s="123" t="s">
        <v>76</v>
      </c>
      <c r="C64" s="61"/>
      <c r="D64" s="61"/>
      <c r="E64" s="61"/>
      <c r="F64" s="61"/>
      <c r="G64" s="61"/>
      <c r="H64" s="24"/>
      <c r="I64" s="32"/>
      <c r="J64" s="11"/>
    </row>
    <row r="65" spans="1:10" s="4" customFormat="1" ht="23.25" customHeight="1" x14ac:dyDescent="0.4">
      <c r="A65" s="135"/>
      <c r="B65" s="123" t="s">
        <v>77</v>
      </c>
      <c r="C65" s="61"/>
      <c r="D65" s="61"/>
      <c r="E65" s="61"/>
      <c r="F65" s="61"/>
      <c r="G65" s="61"/>
      <c r="H65" s="24"/>
      <c r="I65" s="32"/>
      <c r="J65" s="11"/>
    </row>
    <row r="66" spans="1:10" s="4" customFormat="1" ht="23.25" customHeight="1" x14ac:dyDescent="0.4">
      <c r="A66" s="135"/>
      <c r="B66" s="123" t="s">
        <v>78</v>
      </c>
      <c r="C66" s="61"/>
      <c r="D66" s="61"/>
      <c r="E66" s="61"/>
      <c r="F66" s="61"/>
      <c r="G66" s="61"/>
      <c r="H66" s="24"/>
      <c r="I66" s="32"/>
      <c r="J66" s="11"/>
    </row>
    <row r="67" spans="1:10" s="4" customFormat="1" ht="23.25" customHeight="1" x14ac:dyDescent="0.4">
      <c r="A67" s="135"/>
      <c r="B67" s="123" t="s">
        <v>79</v>
      </c>
      <c r="C67" s="61"/>
      <c r="D67" s="61"/>
      <c r="E67" s="61"/>
      <c r="F67" s="61"/>
      <c r="G67" s="61"/>
      <c r="H67" s="24"/>
      <c r="I67" s="32"/>
      <c r="J67" s="11"/>
    </row>
    <row r="68" spans="1:10" s="4" customFormat="1" ht="23.25" customHeight="1" x14ac:dyDescent="0.4">
      <c r="A68" s="135" t="s">
        <v>80</v>
      </c>
      <c r="B68" s="123" t="s">
        <v>81</v>
      </c>
      <c r="C68" s="61"/>
      <c r="D68" s="61"/>
      <c r="E68" s="61"/>
      <c r="F68" s="61"/>
      <c r="G68" s="61"/>
      <c r="H68" s="24"/>
      <c r="I68" s="32"/>
      <c r="J68" s="11"/>
    </row>
    <row r="69" spans="1:10" s="4" customFormat="1" ht="23.25" customHeight="1" x14ac:dyDescent="0.4">
      <c r="A69" s="135"/>
      <c r="B69" s="123" t="s">
        <v>82</v>
      </c>
      <c r="C69" s="61"/>
      <c r="D69" s="61"/>
      <c r="E69" s="61"/>
      <c r="F69" s="61"/>
      <c r="G69" s="61"/>
      <c r="H69" s="24"/>
      <c r="I69" s="32"/>
      <c r="J69" s="11"/>
    </row>
    <row r="70" spans="1:10" s="33" customFormat="1" ht="28.5" customHeight="1" x14ac:dyDescent="0.4">
      <c r="A70" s="135"/>
      <c r="B70" s="123" t="s">
        <v>83</v>
      </c>
      <c r="C70" s="61"/>
      <c r="D70" s="61"/>
      <c r="E70" s="61"/>
      <c r="F70" s="61"/>
      <c r="G70" s="61"/>
      <c r="H70" s="24"/>
      <c r="I70" s="32"/>
      <c r="J70" s="11"/>
    </row>
    <row r="71" spans="1:10" ht="23.25" customHeight="1" x14ac:dyDescent="0.4">
      <c r="A71" s="6"/>
      <c r="B71" s="6"/>
      <c r="C71" s="6"/>
      <c r="D71" s="6"/>
      <c r="E71" s="6"/>
      <c r="F71" s="6"/>
      <c r="G71" s="6"/>
      <c r="H71" s="6"/>
      <c r="I71" s="6"/>
      <c r="J71" s="3"/>
    </row>
  </sheetData>
  <mergeCells count="64">
    <mergeCell ref="A68:A70"/>
    <mergeCell ref="A63:A67"/>
    <mergeCell ref="A48:B48"/>
    <mergeCell ref="D51:G51"/>
    <mergeCell ref="F52:G52"/>
    <mergeCell ref="A53:B56"/>
    <mergeCell ref="A61:A62"/>
    <mergeCell ref="B61:B62"/>
    <mergeCell ref="C61:D61"/>
    <mergeCell ref="E61:F61"/>
    <mergeCell ref="G61:G62"/>
    <mergeCell ref="J59:J60"/>
    <mergeCell ref="A40:A41"/>
    <mergeCell ref="E40:F40"/>
    <mergeCell ref="E41:F41"/>
    <mergeCell ref="A42:A43"/>
    <mergeCell ref="E42:F43"/>
    <mergeCell ref="A46:B47"/>
    <mergeCell ref="C46:C47"/>
    <mergeCell ref="F50:G50"/>
    <mergeCell ref="D56:H56"/>
    <mergeCell ref="A51:B51"/>
    <mergeCell ref="A32:A33"/>
    <mergeCell ref="E32:F33"/>
    <mergeCell ref="A36:A39"/>
    <mergeCell ref="C36:G36"/>
    <mergeCell ref="C37:G37"/>
    <mergeCell ref="B38:F38"/>
    <mergeCell ref="B39:F39"/>
    <mergeCell ref="F29:G29"/>
    <mergeCell ref="H29:I29"/>
    <mergeCell ref="A30:A31"/>
    <mergeCell ref="E30:I30"/>
    <mergeCell ref="E31:I31"/>
    <mergeCell ref="E24:F24"/>
    <mergeCell ref="C25:D25"/>
    <mergeCell ref="E25:F25"/>
    <mergeCell ref="D14:H14"/>
    <mergeCell ref="A26:B26"/>
    <mergeCell ref="A11:B14"/>
    <mergeCell ref="A18:B19"/>
    <mergeCell ref="A20:A23"/>
    <mergeCell ref="A24:A25"/>
    <mergeCell ref="C24:D24"/>
    <mergeCell ref="A9:A10"/>
    <mergeCell ref="C9:C10"/>
    <mergeCell ref="D9:E9"/>
    <mergeCell ref="F9:H9"/>
    <mergeCell ref="D10:E10"/>
    <mergeCell ref="F10:H10"/>
    <mergeCell ref="A7:A8"/>
    <mergeCell ref="C7:D7"/>
    <mergeCell ref="E7:F7"/>
    <mergeCell ref="G7:H7"/>
    <mergeCell ref="C8:D8"/>
    <mergeCell ref="E8:F8"/>
    <mergeCell ref="G8:H8"/>
    <mergeCell ref="A5:B6"/>
    <mergeCell ref="E5:F6"/>
    <mergeCell ref="B2:C2"/>
    <mergeCell ref="D2:E2"/>
    <mergeCell ref="F2:G2"/>
    <mergeCell ref="D3:E3"/>
    <mergeCell ref="F3:I3"/>
  </mergeCells>
  <phoneticPr fontId="1"/>
  <dataValidations count="6">
    <dataValidation type="whole" operator="notEqual" allowBlank="1" showInputMessage="1" showErrorMessage="1" sqref="B65468 IX65452 ST65452 ACP65452 AML65452 AWH65452 BGD65452 BPZ65452 BZV65452 CJR65452 CTN65452 DDJ65452 DNF65452 DXB65452 EGX65452 EQT65452 FAP65452 FKL65452 FUH65452 GED65452 GNZ65452 GXV65452 HHR65452 HRN65452 IBJ65452 ILF65452 IVB65452 JEX65452 JOT65452 JYP65452 KIL65452 KSH65452 LCD65452 LLZ65452 LVV65452 MFR65452 MPN65452 MZJ65452 NJF65452 NTB65452 OCX65452 OMT65452 OWP65452 PGL65452 PQH65452 QAD65452 QJZ65452 QTV65452 RDR65452 RNN65452 RXJ65452 SHF65452 SRB65452 TAX65452 TKT65452 TUP65452 UEL65452 UOH65452 UYD65452 VHZ65452 VRV65452 WBR65452 WLN65452 WVJ65452 B131004 IX130988 ST130988 ACP130988 AML130988 AWH130988 BGD130988 BPZ130988 BZV130988 CJR130988 CTN130988 DDJ130988 DNF130988 DXB130988 EGX130988 EQT130988 FAP130988 FKL130988 FUH130988 GED130988 GNZ130988 GXV130988 HHR130988 HRN130988 IBJ130988 ILF130988 IVB130988 JEX130988 JOT130988 JYP130988 KIL130988 KSH130988 LCD130988 LLZ130988 LVV130988 MFR130988 MPN130988 MZJ130988 NJF130988 NTB130988 OCX130988 OMT130988 OWP130988 PGL130988 PQH130988 QAD130988 QJZ130988 QTV130988 RDR130988 RNN130988 RXJ130988 SHF130988 SRB130988 TAX130988 TKT130988 TUP130988 UEL130988 UOH130988 UYD130988 VHZ130988 VRV130988 WBR130988 WLN130988 WVJ130988 B196540 IX196524 ST196524 ACP196524 AML196524 AWH196524 BGD196524 BPZ196524 BZV196524 CJR196524 CTN196524 DDJ196524 DNF196524 DXB196524 EGX196524 EQT196524 FAP196524 FKL196524 FUH196524 GED196524 GNZ196524 GXV196524 HHR196524 HRN196524 IBJ196524 ILF196524 IVB196524 JEX196524 JOT196524 JYP196524 KIL196524 KSH196524 LCD196524 LLZ196524 LVV196524 MFR196524 MPN196524 MZJ196524 NJF196524 NTB196524 OCX196524 OMT196524 OWP196524 PGL196524 PQH196524 QAD196524 QJZ196524 QTV196524 RDR196524 RNN196524 RXJ196524 SHF196524 SRB196524 TAX196524 TKT196524 TUP196524 UEL196524 UOH196524 UYD196524 VHZ196524 VRV196524 WBR196524 WLN196524 WVJ196524 B262076 IX262060 ST262060 ACP262060 AML262060 AWH262060 BGD262060 BPZ262060 BZV262060 CJR262060 CTN262060 DDJ262060 DNF262060 DXB262060 EGX262060 EQT262060 FAP262060 FKL262060 FUH262060 GED262060 GNZ262060 GXV262060 HHR262060 HRN262060 IBJ262060 ILF262060 IVB262060 JEX262060 JOT262060 JYP262060 KIL262060 KSH262060 LCD262060 LLZ262060 LVV262060 MFR262060 MPN262060 MZJ262060 NJF262060 NTB262060 OCX262060 OMT262060 OWP262060 PGL262060 PQH262060 QAD262060 QJZ262060 QTV262060 RDR262060 RNN262060 RXJ262060 SHF262060 SRB262060 TAX262060 TKT262060 TUP262060 UEL262060 UOH262060 UYD262060 VHZ262060 VRV262060 WBR262060 WLN262060 WVJ262060 B327612 IX327596 ST327596 ACP327596 AML327596 AWH327596 BGD327596 BPZ327596 BZV327596 CJR327596 CTN327596 DDJ327596 DNF327596 DXB327596 EGX327596 EQT327596 FAP327596 FKL327596 FUH327596 GED327596 GNZ327596 GXV327596 HHR327596 HRN327596 IBJ327596 ILF327596 IVB327596 JEX327596 JOT327596 JYP327596 KIL327596 KSH327596 LCD327596 LLZ327596 LVV327596 MFR327596 MPN327596 MZJ327596 NJF327596 NTB327596 OCX327596 OMT327596 OWP327596 PGL327596 PQH327596 QAD327596 QJZ327596 QTV327596 RDR327596 RNN327596 RXJ327596 SHF327596 SRB327596 TAX327596 TKT327596 TUP327596 UEL327596 UOH327596 UYD327596 VHZ327596 VRV327596 WBR327596 WLN327596 WVJ327596 B393148 IX393132 ST393132 ACP393132 AML393132 AWH393132 BGD393132 BPZ393132 BZV393132 CJR393132 CTN393132 DDJ393132 DNF393132 DXB393132 EGX393132 EQT393132 FAP393132 FKL393132 FUH393132 GED393132 GNZ393132 GXV393132 HHR393132 HRN393132 IBJ393132 ILF393132 IVB393132 JEX393132 JOT393132 JYP393132 KIL393132 KSH393132 LCD393132 LLZ393132 LVV393132 MFR393132 MPN393132 MZJ393132 NJF393132 NTB393132 OCX393132 OMT393132 OWP393132 PGL393132 PQH393132 QAD393132 QJZ393132 QTV393132 RDR393132 RNN393132 RXJ393132 SHF393132 SRB393132 TAX393132 TKT393132 TUP393132 UEL393132 UOH393132 UYD393132 VHZ393132 VRV393132 WBR393132 WLN393132 WVJ393132 B458684 IX458668 ST458668 ACP458668 AML458668 AWH458668 BGD458668 BPZ458668 BZV458668 CJR458668 CTN458668 DDJ458668 DNF458668 DXB458668 EGX458668 EQT458668 FAP458668 FKL458668 FUH458668 GED458668 GNZ458668 GXV458668 HHR458668 HRN458668 IBJ458668 ILF458668 IVB458668 JEX458668 JOT458668 JYP458668 KIL458668 KSH458668 LCD458668 LLZ458668 LVV458668 MFR458668 MPN458668 MZJ458668 NJF458668 NTB458668 OCX458668 OMT458668 OWP458668 PGL458668 PQH458668 QAD458668 QJZ458668 QTV458668 RDR458668 RNN458668 RXJ458668 SHF458668 SRB458668 TAX458668 TKT458668 TUP458668 UEL458668 UOH458668 UYD458668 VHZ458668 VRV458668 WBR458668 WLN458668 WVJ458668 B524220 IX524204 ST524204 ACP524204 AML524204 AWH524204 BGD524204 BPZ524204 BZV524204 CJR524204 CTN524204 DDJ524204 DNF524204 DXB524204 EGX524204 EQT524204 FAP524204 FKL524204 FUH524204 GED524204 GNZ524204 GXV524204 HHR524204 HRN524204 IBJ524204 ILF524204 IVB524204 JEX524204 JOT524204 JYP524204 KIL524204 KSH524204 LCD524204 LLZ524204 LVV524204 MFR524204 MPN524204 MZJ524204 NJF524204 NTB524204 OCX524204 OMT524204 OWP524204 PGL524204 PQH524204 QAD524204 QJZ524204 QTV524204 RDR524204 RNN524204 RXJ524204 SHF524204 SRB524204 TAX524204 TKT524204 TUP524204 UEL524204 UOH524204 UYD524204 VHZ524204 VRV524204 WBR524204 WLN524204 WVJ524204 B589756 IX589740 ST589740 ACP589740 AML589740 AWH589740 BGD589740 BPZ589740 BZV589740 CJR589740 CTN589740 DDJ589740 DNF589740 DXB589740 EGX589740 EQT589740 FAP589740 FKL589740 FUH589740 GED589740 GNZ589740 GXV589740 HHR589740 HRN589740 IBJ589740 ILF589740 IVB589740 JEX589740 JOT589740 JYP589740 KIL589740 KSH589740 LCD589740 LLZ589740 LVV589740 MFR589740 MPN589740 MZJ589740 NJF589740 NTB589740 OCX589740 OMT589740 OWP589740 PGL589740 PQH589740 QAD589740 QJZ589740 QTV589740 RDR589740 RNN589740 RXJ589740 SHF589740 SRB589740 TAX589740 TKT589740 TUP589740 UEL589740 UOH589740 UYD589740 VHZ589740 VRV589740 WBR589740 WLN589740 WVJ589740 B655292 IX655276 ST655276 ACP655276 AML655276 AWH655276 BGD655276 BPZ655276 BZV655276 CJR655276 CTN655276 DDJ655276 DNF655276 DXB655276 EGX655276 EQT655276 FAP655276 FKL655276 FUH655276 GED655276 GNZ655276 GXV655276 HHR655276 HRN655276 IBJ655276 ILF655276 IVB655276 JEX655276 JOT655276 JYP655276 KIL655276 KSH655276 LCD655276 LLZ655276 LVV655276 MFR655276 MPN655276 MZJ655276 NJF655276 NTB655276 OCX655276 OMT655276 OWP655276 PGL655276 PQH655276 QAD655276 QJZ655276 QTV655276 RDR655276 RNN655276 RXJ655276 SHF655276 SRB655276 TAX655276 TKT655276 TUP655276 UEL655276 UOH655276 UYD655276 VHZ655276 VRV655276 WBR655276 WLN655276 WVJ655276 B720828 IX720812 ST720812 ACP720812 AML720812 AWH720812 BGD720812 BPZ720812 BZV720812 CJR720812 CTN720812 DDJ720812 DNF720812 DXB720812 EGX720812 EQT720812 FAP720812 FKL720812 FUH720812 GED720812 GNZ720812 GXV720812 HHR720812 HRN720812 IBJ720812 ILF720812 IVB720812 JEX720812 JOT720812 JYP720812 KIL720812 KSH720812 LCD720812 LLZ720812 LVV720812 MFR720812 MPN720812 MZJ720812 NJF720812 NTB720812 OCX720812 OMT720812 OWP720812 PGL720812 PQH720812 QAD720812 QJZ720812 QTV720812 RDR720812 RNN720812 RXJ720812 SHF720812 SRB720812 TAX720812 TKT720812 TUP720812 UEL720812 UOH720812 UYD720812 VHZ720812 VRV720812 WBR720812 WLN720812 WVJ720812 B786364 IX786348 ST786348 ACP786348 AML786348 AWH786348 BGD786348 BPZ786348 BZV786348 CJR786348 CTN786348 DDJ786348 DNF786348 DXB786348 EGX786348 EQT786348 FAP786348 FKL786348 FUH786348 GED786348 GNZ786348 GXV786348 HHR786348 HRN786348 IBJ786348 ILF786348 IVB786348 JEX786348 JOT786348 JYP786348 KIL786348 KSH786348 LCD786348 LLZ786348 LVV786348 MFR786348 MPN786348 MZJ786348 NJF786348 NTB786348 OCX786348 OMT786348 OWP786348 PGL786348 PQH786348 QAD786348 QJZ786348 QTV786348 RDR786348 RNN786348 RXJ786348 SHF786348 SRB786348 TAX786348 TKT786348 TUP786348 UEL786348 UOH786348 UYD786348 VHZ786348 VRV786348 WBR786348 WLN786348 WVJ786348 B851900 IX851884 ST851884 ACP851884 AML851884 AWH851884 BGD851884 BPZ851884 BZV851884 CJR851884 CTN851884 DDJ851884 DNF851884 DXB851884 EGX851884 EQT851884 FAP851884 FKL851884 FUH851884 GED851884 GNZ851884 GXV851884 HHR851884 HRN851884 IBJ851884 ILF851884 IVB851884 JEX851884 JOT851884 JYP851884 KIL851884 KSH851884 LCD851884 LLZ851884 LVV851884 MFR851884 MPN851884 MZJ851884 NJF851884 NTB851884 OCX851884 OMT851884 OWP851884 PGL851884 PQH851884 QAD851884 QJZ851884 QTV851884 RDR851884 RNN851884 RXJ851884 SHF851884 SRB851884 TAX851884 TKT851884 TUP851884 UEL851884 UOH851884 UYD851884 VHZ851884 VRV851884 WBR851884 WLN851884 WVJ851884 B917436 IX917420 ST917420 ACP917420 AML917420 AWH917420 BGD917420 BPZ917420 BZV917420 CJR917420 CTN917420 DDJ917420 DNF917420 DXB917420 EGX917420 EQT917420 FAP917420 FKL917420 FUH917420 GED917420 GNZ917420 GXV917420 HHR917420 HRN917420 IBJ917420 ILF917420 IVB917420 JEX917420 JOT917420 JYP917420 KIL917420 KSH917420 LCD917420 LLZ917420 LVV917420 MFR917420 MPN917420 MZJ917420 NJF917420 NTB917420 OCX917420 OMT917420 OWP917420 PGL917420 PQH917420 QAD917420 QJZ917420 QTV917420 RDR917420 RNN917420 RXJ917420 SHF917420 SRB917420 TAX917420 TKT917420 TUP917420 UEL917420 UOH917420 UYD917420 VHZ917420 VRV917420 WBR917420 WLN917420 WVJ917420 B982972 IX982956 ST982956 ACP982956 AML982956 AWH982956 BGD982956 BPZ982956 BZV982956 CJR982956 CTN982956 DDJ982956 DNF982956 DXB982956 EGX982956 EQT982956 FAP982956 FKL982956 FUH982956 GED982956 GNZ982956 GXV982956 HHR982956 HRN982956 IBJ982956 ILF982956 IVB982956 JEX982956 JOT982956 JYP982956 KIL982956 KSH982956 LCD982956 LLZ982956 LVV982956 MFR982956 MPN982956 MZJ982956 NJF982956 NTB982956 OCX982956 OMT982956 OWP982956 PGL982956 PQH982956 QAD982956 QJZ982956 QTV982956 RDR982956 RNN982956 RXJ982956 SHF982956 SRB982956 TAX982956 TKT982956 TUP982956 UEL982956 UOH982956 UYD982956 VHZ982956 VRV982956 WBR982956 WLN982956 WVJ982956" xr:uid="{00000000-0002-0000-0100-000000000000}">
      <formula1>0</formula1>
    </dataValidation>
    <dataValidation type="list" allowBlank="1" showInputMessage="1" showErrorMessage="1" sqref="IX65482:JB65482 ST65482:SX65482 ACP65482:ACT65482 AML65482:AMP65482 AWH65482:AWL65482 BGD65482:BGH65482 BPZ65482:BQD65482 BZV65482:BZZ65482 CJR65482:CJV65482 CTN65482:CTR65482 DDJ65482:DDN65482 DNF65482:DNJ65482 DXB65482:DXF65482 EGX65482:EHB65482 EQT65482:EQX65482 FAP65482:FAT65482 FKL65482:FKP65482 FUH65482:FUL65482 GED65482:GEH65482 GNZ65482:GOD65482 GXV65482:GXZ65482 HHR65482:HHV65482 HRN65482:HRR65482 IBJ65482:IBN65482 ILF65482:ILJ65482 IVB65482:IVF65482 JEX65482:JFB65482 JOT65482:JOX65482 JYP65482:JYT65482 KIL65482:KIP65482 KSH65482:KSL65482 LCD65482:LCH65482 LLZ65482:LMD65482 LVV65482:LVZ65482 MFR65482:MFV65482 MPN65482:MPR65482 MZJ65482:MZN65482 NJF65482:NJJ65482 NTB65482:NTF65482 OCX65482:ODB65482 OMT65482:OMX65482 OWP65482:OWT65482 PGL65482:PGP65482 PQH65482:PQL65482 QAD65482:QAH65482 QJZ65482:QKD65482 QTV65482:QTZ65482 RDR65482:RDV65482 RNN65482:RNR65482 RXJ65482:RXN65482 SHF65482:SHJ65482 SRB65482:SRF65482 TAX65482:TBB65482 TKT65482:TKX65482 TUP65482:TUT65482 UEL65482:UEP65482 UOH65482:UOL65482 UYD65482:UYH65482 VHZ65482:VID65482 VRV65482:VRZ65482 WBR65482:WBV65482 WLN65482:WLR65482 WVJ65482:WVN65482 IX131018:JB131018 ST131018:SX131018 ACP131018:ACT131018 AML131018:AMP131018 AWH131018:AWL131018 BGD131018:BGH131018 BPZ131018:BQD131018 BZV131018:BZZ131018 CJR131018:CJV131018 CTN131018:CTR131018 DDJ131018:DDN131018 DNF131018:DNJ131018 DXB131018:DXF131018 EGX131018:EHB131018 EQT131018:EQX131018 FAP131018:FAT131018 FKL131018:FKP131018 FUH131018:FUL131018 GED131018:GEH131018 GNZ131018:GOD131018 GXV131018:GXZ131018 HHR131018:HHV131018 HRN131018:HRR131018 IBJ131018:IBN131018 ILF131018:ILJ131018 IVB131018:IVF131018 JEX131018:JFB131018 JOT131018:JOX131018 JYP131018:JYT131018 KIL131018:KIP131018 KSH131018:KSL131018 LCD131018:LCH131018 LLZ131018:LMD131018 LVV131018:LVZ131018 MFR131018:MFV131018 MPN131018:MPR131018 MZJ131018:MZN131018 NJF131018:NJJ131018 NTB131018:NTF131018 OCX131018:ODB131018 OMT131018:OMX131018 OWP131018:OWT131018 PGL131018:PGP131018 PQH131018:PQL131018 QAD131018:QAH131018 QJZ131018:QKD131018 QTV131018:QTZ131018 RDR131018:RDV131018 RNN131018:RNR131018 RXJ131018:RXN131018 SHF131018:SHJ131018 SRB131018:SRF131018 TAX131018:TBB131018 TKT131018:TKX131018 TUP131018:TUT131018 UEL131018:UEP131018 UOH131018:UOL131018 UYD131018:UYH131018 VHZ131018:VID131018 VRV131018:VRZ131018 WBR131018:WBV131018 WLN131018:WLR131018 WVJ131018:WVN131018 IX196554:JB196554 ST196554:SX196554 ACP196554:ACT196554 AML196554:AMP196554 AWH196554:AWL196554 BGD196554:BGH196554 BPZ196554:BQD196554 BZV196554:BZZ196554 CJR196554:CJV196554 CTN196554:CTR196554 DDJ196554:DDN196554 DNF196554:DNJ196554 DXB196554:DXF196554 EGX196554:EHB196554 EQT196554:EQX196554 FAP196554:FAT196554 FKL196554:FKP196554 FUH196554:FUL196554 GED196554:GEH196554 GNZ196554:GOD196554 GXV196554:GXZ196554 HHR196554:HHV196554 HRN196554:HRR196554 IBJ196554:IBN196554 ILF196554:ILJ196554 IVB196554:IVF196554 JEX196554:JFB196554 JOT196554:JOX196554 JYP196554:JYT196554 KIL196554:KIP196554 KSH196554:KSL196554 LCD196554:LCH196554 LLZ196554:LMD196554 LVV196554:LVZ196554 MFR196554:MFV196554 MPN196554:MPR196554 MZJ196554:MZN196554 NJF196554:NJJ196554 NTB196554:NTF196554 OCX196554:ODB196554 OMT196554:OMX196554 OWP196554:OWT196554 PGL196554:PGP196554 PQH196554:PQL196554 QAD196554:QAH196554 QJZ196554:QKD196554 QTV196554:QTZ196554 RDR196554:RDV196554 RNN196554:RNR196554 RXJ196554:RXN196554 SHF196554:SHJ196554 SRB196554:SRF196554 TAX196554:TBB196554 TKT196554:TKX196554 TUP196554:TUT196554 UEL196554:UEP196554 UOH196554:UOL196554 UYD196554:UYH196554 VHZ196554:VID196554 VRV196554:VRZ196554 WBR196554:WBV196554 WLN196554:WLR196554 WVJ196554:WVN196554 IX262090:JB262090 ST262090:SX262090 ACP262090:ACT262090 AML262090:AMP262090 AWH262090:AWL262090 BGD262090:BGH262090 BPZ262090:BQD262090 BZV262090:BZZ262090 CJR262090:CJV262090 CTN262090:CTR262090 DDJ262090:DDN262090 DNF262090:DNJ262090 DXB262090:DXF262090 EGX262090:EHB262090 EQT262090:EQX262090 FAP262090:FAT262090 FKL262090:FKP262090 FUH262090:FUL262090 GED262090:GEH262090 GNZ262090:GOD262090 GXV262090:GXZ262090 HHR262090:HHV262090 HRN262090:HRR262090 IBJ262090:IBN262090 ILF262090:ILJ262090 IVB262090:IVF262090 JEX262090:JFB262090 JOT262090:JOX262090 JYP262090:JYT262090 KIL262090:KIP262090 KSH262090:KSL262090 LCD262090:LCH262090 LLZ262090:LMD262090 LVV262090:LVZ262090 MFR262090:MFV262090 MPN262090:MPR262090 MZJ262090:MZN262090 NJF262090:NJJ262090 NTB262090:NTF262090 OCX262090:ODB262090 OMT262090:OMX262090 OWP262090:OWT262090 PGL262090:PGP262090 PQH262090:PQL262090 QAD262090:QAH262090 QJZ262090:QKD262090 QTV262090:QTZ262090 RDR262090:RDV262090 RNN262090:RNR262090 RXJ262090:RXN262090 SHF262090:SHJ262090 SRB262090:SRF262090 TAX262090:TBB262090 TKT262090:TKX262090 TUP262090:TUT262090 UEL262090:UEP262090 UOH262090:UOL262090 UYD262090:UYH262090 VHZ262090:VID262090 VRV262090:VRZ262090 WBR262090:WBV262090 WLN262090:WLR262090 WVJ262090:WVN262090 IX327626:JB327626 ST327626:SX327626 ACP327626:ACT327626 AML327626:AMP327626 AWH327626:AWL327626 BGD327626:BGH327626 BPZ327626:BQD327626 BZV327626:BZZ327626 CJR327626:CJV327626 CTN327626:CTR327626 DDJ327626:DDN327626 DNF327626:DNJ327626 DXB327626:DXF327626 EGX327626:EHB327626 EQT327626:EQX327626 FAP327626:FAT327626 FKL327626:FKP327626 FUH327626:FUL327626 GED327626:GEH327626 GNZ327626:GOD327626 GXV327626:GXZ327626 HHR327626:HHV327626 HRN327626:HRR327626 IBJ327626:IBN327626 ILF327626:ILJ327626 IVB327626:IVF327626 JEX327626:JFB327626 JOT327626:JOX327626 JYP327626:JYT327626 KIL327626:KIP327626 KSH327626:KSL327626 LCD327626:LCH327626 LLZ327626:LMD327626 LVV327626:LVZ327626 MFR327626:MFV327626 MPN327626:MPR327626 MZJ327626:MZN327626 NJF327626:NJJ327626 NTB327626:NTF327626 OCX327626:ODB327626 OMT327626:OMX327626 OWP327626:OWT327626 PGL327626:PGP327626 PQH327626:PQL327626 QAD327626:QAH327626 QJZ327626:QKD327626 QTV327626:QTZ327626 RDR327626:RDV327626 RNN327626:RNR327626 RXJ327626:RXN327626 SHF327626:SHJ327626 SRB327626:SRF327626 TAX327626:TBB327626 TKT327626:TKX327626 TUP327626:TUT327626 UEL327626:UEP327626 UOH327626:UOL327626 UYD327626:UYH327626 VHZ327626:VID327626 VRV327626:VRZ327626 WBR327626:WBV327626 WLN327626:WLR327626 WVJ327626:WVN327626 IX393162:JB393162 ST393162:SX393162 ACP393162:ACT393162 AML393162:AMP393162 AWH393162:AWL393162 BGD393162:BGH393162 BPZ393162:BQD393162 BZV393162:BZZ393162 CJR393162:CJV393162 CTN393162:CTR393162 DDJ393162:DDN393162 DNF393162:DNJ393162 DXB393162:DXF393162 EGX393162:EHB393162 EQT393162:EQX393162 FAP393162:FAT393162 FKL393162:FKP393162 FUH393162:FUL393162 GED393162:GEH393162 GNZ393162:GOD393162 GXV393162:GXZ393162 HHR393162:HHV393162 HRN393162:HRR393162 IBJ393162:IBN393162 ILF393162:ILJ393162 IVB393162:IVF393162 JEX393162:JFB393162 JOT393162:JOX393162 JYP393162:JYT393162 KIL393162:KIP393162 KSH393162:KSL393162 LCD393162:LCH393162 LLZ393162:LMD393162 LVV393162:LVZ393162 MFR393162:MFV393162 MPN393162:MPR393162 MZJ393162:MZN393162 NJF393162:NJJ393162 NTB393162:NTF393162 OCX393162:ODB393162 OMT393162:OMX393162 OWP393162:OWT393162 PGL393162:PGP393162 PQH393162:PQL393162 QAD393162:QAH393162 QJZ393162:QKD393162 QTV393162:QTZ393162 RDR393162:RDV393162 RNN393162:RNR393162 RXJ393162:RXN393162 SHF393162:SHJ393162 SRB393162:SRF393162 TAX393162:TBB393162 TKT393162:TKX393162 TUP393162:TUT393162 UEL393162:UEP393162 UOH393162:UOL393162 UYD393162:UYH393162 VHZ393162:VID393162 VRV393162:VRZ393162 WBR393162:WBV393162 WLN393162:WLR393162 WVJ393162:WVN393162 IX458698:JB458698 ST458698:SX458698 ACP458698:ACT458698 AML458698:AMP458698 AWH458698:AWL458698 BGD458698:BGH458698 BPZ458698:BQD458698 BZV458698:BZZ458698 CJR458698:CJV458698 CTN458698:CTR458698 DDJ458698:DDN458698 DNF458698:DNJ458698 DXB458698:DXF458698 EGX458698:EHB458698 EQT458698:EQX458698 FAP458698:FAT458698 FKL458698:FKP458698 FUH458698:FUL458698 GED458698:GEH458698 GNZ458698:GOD458698 GXV458698:GXZ458698 HHR458698:HHV458698 HRN458698:HRR458698 IBJ458698:IBN458698 ILF458698:ILJ458698 IVB458698:IVF458698 JEX458698:JFB458698 JOT458698:JOX458698 JYP458698:JYT458698 KIL458698:KIP458698 KSH458698:KSL458698 LCD458698:LCH458698 LLZ458698:LMD458698 LVV458698:LVZ458698 MFR458698:MFV458698 MPN458698:MPR458698 MZJ458698:MZN458698 NJF458698:NJJ458698 NTB458698:NTF458698 OCX458698:ODB458698 OMT458698:OMX458698 OWP458698:OWT458698 PGL458698:PGP458698 PQH458698:PQL458698 QAD458698:QAH458698 QJZ458698:QKD458698 QTV458698:QTZ458698 RDR458698:RDV458698 RNN458698:RNR458698 RXJ458698:RXN458698 SHF458698:SHJ458698 SRB458698:SRF458698 TAX458698:TBB458698 TKT458698:TKX458698 TUP458698:TUT458698 UEL458698:UEP458698 UOH458698:UOL458698 UYD458698:UYH458698 VHZ458698:VID458698 VRV458698:VRZ458698 WBR458698:WBV458698 WLN458698:WLR458698 WVJ458698:WVN458698 IX524234:JB524234 ST524234:SX524234 ACP524234:ACT524234 AML524234:AMP524234 AWH524234:AWL524234 BGD524234:BGH524234 BPZ524234:BQD524234 BZV524234:BZZ524234 CJR524234:CJV524234 CTN524234:CTR524234 DDJ524234:DDN524234 DNF524234:DNJ524234 DXB524234:DXF524234 EGX524234:EHB524234 EQT524234:EQX524234 FAP524234:FAT524234 FKL524234:FKP524234 FUH524234:FUL524234 GED524234:GEH524234 GNZ524234:GOD524234 GXV524234:GXZ524234 HHR524234:HHV524234 HRN524234:HRR524234 IBJ524234:IBN524234 ILF524234:ILJ524234 IVB524234:IVF524234 JEX524234:JFB524234 JOT524234:JOX524234 JYP524234:JYT524234 KIL524234:KIP524234 KSH524234:KSL524234 LCD524234:LCH524234 LLZ524234:LMD524234 LVV524234:LVZ524234 MFR524234:MFV524234 MPN524234:MPR524234 MZJ524234:MZN524234 NJF524234:NJJ524234 NTB524234:NTF524234 OCX524234:ODB524234 OMT524234:OMX524234 OWP524234:OWT524234 PGL524234:PGP524234 PQH524234:PQL524234 QAD524234:QAH524234 QJZ524234:QKD524234 QTV524234:QTZ524234 RDR524234:RDV524234 RNN524234:RNR524234 RXJ524234:RXN524234 SHF524234:SHJ524234 SRB524234:SRF524234 TAX524234:TBB524234 TKT524234:TKX524234 TUP524234:TUT524234 UEL524234:UEP524234 UOH524234:UOL524234 UYD524234:UYH524234 VHZ524234:VID524234 VRV524234:VRZ524234 WBR524234:WBV524234 WLN524234:WLR524234 WVJ524234:WVN524234 IX589770:JB589770 ST589770:SX589770 ACP589770:ACT589770 AML589770:AMP589770 AWH589770:AWL589770 BGD589770:BGH589770 BPZ589770:BQD589770 BZV589770:BZZ589770 CJR589770:CJV589770 CTN589770:CTR589770 DDJ589770:DDN589770 DNF589770:DNJ589770 DXB589770:DXF589770 EGX589770:EHB589770 EQT589770:EQX589770 FAP589770:FAT589770 FKL589770:FKP589770 FUH589770:FUL589770 GED589770:GEH589770 GNZ589770:GOD589770 GXV589770:GXZ589770 HHR589770:HHV589770 HRN589770:HRR589770 IBJ589770:IBN589770 ILF589770:ILJ589770 IVB589770:IVF589770 JEX589770:JFB589770 JOT589770:JOX589770 JYP589770:JYT589770 KIL589770:KIP589770 KSH589770:KSL589770 LCD589770:LCH589770 LLZ589770:LMD589770 LVV589770:LVZ589770 MFR589770:MFV589770 MPN589770:MPR589770 MZJ589770:MZN589770 NJF589770:NJJ589770 NTB589770:NTF589770 OCX589770:ODB589770 OMT589770:OMX589770 OWP589770:OWT589770 PGL589770:PGP589770 PQH589770:PQL589770 QAD589770:QAH589770 QJZ589770:QKD589770 QTV589770:QTZ589770 RDR589770:RDV589770 RNN589770:RNR589770 RXJ589770:RXN589770 SHF589770:SHJ589770 SRB589770:SRF589770 TAX589770:TBB589770 TKT589770:TKX589770 TUP589770:TUT589770 UEL589770:UEP589770 UOH589770:UOL589770 UYD589770:UYH589770 VHZ589770:VID589770 VRV589770:VRZ589770 WBR589770:WBV589770 WLN589770:WLR589770 WVJ589770:WVN589770 IX655306:JB655306 ST655306:SX655306 ACP655306:ACT655306 AML655306:AMP655306 AWH655306:AWL655306 BGD655306:BGH655306 BPZ655306:BQD655306 BZV655306:BZZ655306 CJR655306:CJV655306 CTN655306:CTR655306 DDJ655306:DDN655306 DNF655306:DNJ655306 DXB655306:DXF655306 EGX655306:EHB655306 EQT655306:EQX655306 FAP655306:FAT655306 FKL655306:FKP655306 FUH655306:FUL655306 GED655306:GEH655306 GNZ655306:GOD655306 GXV655306:GXZ655306 HHR655306:HHV655306 HRN655306:HRR655306 IBJ655306:IBN655306 ILF655306:ILJ655306 IVB655306:IVF655306 JEX655306:JFB655306 JOT655306:JOX655306 JYP655306:JYT655306 KIL655306:KIP655306 KSH655306:KSL655306 LCD655306:LCH655306 LLZ655306:LMD655306 LVV655306:LVZ655306 MFR655306:MFV655306 MPN655306:MPR655306 MZJ655306:MZN655306 NJF655306:NJJ655306 NTB655306:NTF655306 OCX655306:ODB655306 OMT655306:OMX655306 OWP655306:OWT655306 PGL655306:PGP655306 PQH655306:PQL655306 QAD655306:QAH655306 QJZ655306:QKD655306 QTV655306:QTZ655306 RDR655306:RDV655306 RNN655306:RNR655306 RXJ655306:RXN655306 SHF655306:SHJ655306 SRB655306:SRF655306 TAX655306:TBB655306 TKT655306:TKX655306 TUP655306:TUT655306 UEL655306:UEP655306 UOH655306:UOL655306 UYD655306:UYH655306 VHZ655306:VID655306 VRV655306:VRZ655306 WBR655306:WBV655306 WLN655306:WLR655306 WVJ655306:WVN655306 IX720842:JB720842 ST720842:SX720842 ACP720842:ACT720842 AML720842:AMP720842 AWH720842:AWL720842 BGD720842:BGH720842 BPZ720842:BQD720842 BZV720842:BZZ720842 CJR720842:CJV720842 CTN720842:CTR720842 DDJ720842:DDN720842 DNF720842:DNJ720842 DXB720842:DXF720842 EGX720842:EHB720842 EQT720842:EQX720842 FAP720842:FAT720842 FKL720842:FKP720842 FUH720842:FUL720842 GED720842:GEH720842 GNZ720842:GOD720842 GXV720842:GXZ720842 HHR720842:HHV720842 HRN720842:HRR720842 IBJ720842:IBN720842 ILF720842:ILJ720842 IVB720842:IVF720842 JEX720842:JFB720842 JOT720842:JOX720842 JYP720842:JYT720842 KIL720842:KIP720842 KSH720842:KSL720842 LCD720842:LCH720842 LLZ720842:LMD720842 LVV720842:LVZ720842 MFR720842:MFV720842 MPN720842:MPR720842 MZJ720842:MZN720842 NJF720842:NJJ720842 NTB720842:NTF720842 OCX720842:ODB720842 OMT720842:OMX720842 OWP720842:OWT720842 PGL720842:PGP720842 PQH720842:PQL720842 QAD720842:QAH720842 QJZ720842:QKD720842 QTV720842:QTZ720842 RDR720842:RDV720842 RNN720842:RNR720842 RXJ720842:RXN720842 SHF720842:SHJ720842 SRB720842:SRF720842 TAX720842:TBB720842 TKT720842:TKX720842 TUP720842:TUT720842 UEL720842:UEP720842 UOH720842:UOL720842 UYD720842:UYH720842 VHZ720842:VID720842 VRV720842:VRZ720842 WBR720842:WBV720842 WLN720842:WLR720842 WVJ720842:WVN720842 IX786378:JB786378 ST786378:SX786378 ACP786378:ACT786378 AML786378:AMP786378 AWH786378:AWL786378 BGD786378:BGH786378 BPZ786378:BQD786378 BZV786378:BZZ786378 CJR786378:CJV786378 CTN786378:CTR786378 DDJ786378:DDN786378 DNF786378:DNJ786378 DXB786378:DXF786378 EGX786378:EHB786378 EQT786378:EQX786378 FAP786378:FAT786378 FKL786378:FKP786378 FUH786378:FUL786378 GED786378:GEH786378 GNZ786378:GOD786378 GXV786378:GXZ786378 HHR786378:HHV786378 HRN786378:HRR786378 IBJ786378:IBN786378 ILF786378:ILJ786378 IVB786378:IVF786378 JEX786378:JFB786378 JOT786378:JOX786378 JYP786378:JYT786378 KIL786378:KIP786378 KSH786378:KSL786378 LCD786378:LCH786378 LLZ786378:LMD786378 LVV786378:LVZ786378 MFR786378:MFV786378 MPN786378:MPR786378 MZJ786378:MZN786378 NJF786378:NJJ786378 NTB786378:NTF786378 OCX786378:ODB786378 OMT786378:OMX786378 OWP786378:OWT786378 PGL786378:PGP786378 PQH786378:PQL786378 QAD786378:QAH786378 QJZ786378:QKD786378 QTV786378:QTZ786378 RDR786378:RDV786378 RNN786378:RNR786378 RXJ786378:RXN786378 SHF786378:SHJ786378 SRB786378:SRF786378 TAX786378:TBB786378 TKT786378:TKX786378 TUP786378:TUT786378 UEL786378:UEP786378 UOH786378:UOL786378 UYD786378:UYH786378 VHZ786378:VID786378 VRV786378:VRZ786378 WBR786378:WBV786378 WLN786378:WLR786378 WVJ786378:WVN786378 IX851914:JB851914 ST851914:SX851914 ACP851914:ACT851914 AML851914:AMP851914 AWH851914:AWL851914 BGD851914:BGH851914 BPZ851914:BQD851914 BZV851914:BZZ851914 CJR851914:CJV851914 CTN851914:CTR851914 DDJ851914:DDN851914 DNF851914:DNJ851914 DXB851914:DXF851914 EGX851914:EHB851914 EQT851914:EQX851914 FAP851914:FAT851914 FKL851914:FKP851914 FUH851914:FUL851914 GED851914:GEH851914 GNZ851914:GOD851914 GXV851914:GXZ851914 HHR851914:HHV851914 HRN851914:HRR851914 IBJ851914:IBN851914 ILF851914:ILJ851914 IVB851914:IVF851914 JEX851914:JFB851914 JOT851914:JOX851914 JYP851914:JYT851914 KIL851914:KIP851914 KSH851914:KSL851914 LCD851914:LCH851914 LLZ851914:LMD851914 LVV851914:LVZ851914 MFR851914:MFV851914 MPN851914:MPR851914 MZJ851914:MZN851914 NJF851914:NJJ851914 NTB851914:NTF851914 OCX851914:ODB851914 OMT851914:OMX851914 OWP851914:OWT851914 PGL851914:PGP851914 PQH851914:PQL851914 QAD851914:QAH851914 QJZ851914:QKD851914 QTV851914:QTZ851914 RDR851914:RDV851914 RNN851914:RNR851914 RXJ851914:RXN851914 SHF851914:SHJ851914 SRB851914:SRF851914 TAX851914:TBB851914 TKT851914:TKX851914 TUP851914:TUT851914 UEL851914:UEP851914 UOH851914:UOL851914 UYD851914:UYH851914 VHZ851914:VID851914 VRV851914:VRZ851914 WBR851914:WBV851914 WLN851914:WLR851914 WVJ851914:WVN851914 IX917450:JB917450 ST917450:SX917450 ACP917450:ACT917450 AML917450:AMP917450 AWH917450:AWL917450 BGD917450:BGH917450 BPZ917450:BQD917450 BZV917450:BZZ917450 CJR917450:CJV917450 CTN917450:CTR917450 DDJ917450:DDN917450 DNF917450:DNJ917450 DXB917450:DXF917450 EGX917450:EHB917450 EQT917450:EQX917450 FAP917450:FAT917450 FKL917450:FKP917450 FUH917450:FUL917450 GED917450:GEH917450 GNZ917450:GOD917450 GXV917450:GXZ917450 HHR917450:HHV917450 HRN917450:HRR917450 IBJ917450:IBN917450 ILF917450:ILJ917450 IVB917450:IVF917450 JEX917450:JFB917450 JOT917450:JOX917450 JYP917450:JYT917450 KIL917450:KIP917450 KSH917450:KSL917450 LCD917450:LCH917450 LLZ917450:LMD917450 LVV917450:LVZ917450 MFR917450:MFV917450 MPN917450:MPR917450 MZJ917450:MZN917450 NJF917450:NJJ917450 NTB917450:NTF917450 OCX917450:ODB917450 OMT917450:OMX917450 OWP917450:OWT917450 PGL917450:PGP917450 PQH917450:PQL917450 QAD917450:QAH917450 QJZ917450:QKD917450 QTV917450:QTZ917450 RDR917450:RDV917450 RNN917450:RNR917450 RXJ917450:RXN917450 SHF917450:SHJ917450 SRB917450:SRF917450 TAX917450:TBB917450 TKT917450:TKX917450 TUP917450:TUT917450 UEL917450:UEP917450 UOH917450:UOL917450 UYD917450:UYH917450 VHZ917450:VID917450 VRV917450:VRZ917450 WBR917450:WBV917450 WLN917450:WLR917450 WVJ917450:WVN917450 IX982986:JB982986 ST982986:SX982986 ACP982986:ACT982986 AML982986:AMP982986 AWH982986:AWL982986 BGD982986:BGH982986 BPZ982986:BQD982986 BZV982986:BZZ982986 CJR982986:CJV982986 CTN982986:CTR982986 DDJ982986:DDN982986 DNF982986:DNJ982986 DXB982986:DXF982986 EGX982986:EHB982986 EQT982986:EQX982986 FAP982986:FAT982986 FKL982986:FKP982986 FUH982986:FUL982986 GED982986:GEH982986 GNZ982986:GOD982986 GXV982986:GXZ982986 HHR982986:HHV982986 HRN982986:HRR982986 IBJ982986:IBN982986 ILF982986:ILJ982986 IVB982986:IVF982986 JEX982986:JFB982986 JOT982986:JOX982986 JYP982986:JYT982986 KIL982986:KIP982986 KSH982986:KSL982986 LCD982986:LCH982986 LLZ982986:LMD982986 LVV982986:LVZ982986 MFR982986:MFV982986 MPN982986:MPR982986 MZJ982986:MZN982986 NJF982986:NJJ982986 NTB982986:NTF982986 OCX982986:ODB982986 OMT982986:OMX982986 OWP982986:OWT982986 PGL982986:PGP982986 PQH982986:PQL982986 QAD982986:QAH982986 QJZ982986:QKD982986 QTV982986:QTZ982986 RDR982986:RDV982986 RNN982986:RNR982986 RXJ982986:RXN982986 SHF982986:SHJ982986 SRB982986:SRF982986 TAX982986:TBB982986 TKT982986:TKX982986 TUP982986:TUT982986 UEL982986:UEP982986 UOH982986:UOL982986 UYD982986:UYH982986 VHZ982986:VID982986 VRV982986:VRZ982986 WBR982986:WBV982986 WLN982986:WLR982986 WVJ982986:WVN982986 IX65484:JB65484 ST65484:SX65484 ACP65484:ACT65484 AML65484:AMP65484 AWH65484:AWL65484 BGD65484:BGH65484 BPZ65484:BQD65484 BZV65484:BZZ65484 CJR65484:CJV65484 CTN65484:CTR65484 DDJ65484:DDN65484 DNF65484:DNJ65484 DXB65484:DXF65484 EGX65484:EHB65484 EQT65484:EQX65484 FAP65484:FAT65484 FKL65484:FKP65484 FUH65484:FUL65484 GED65484:GEH65484 GNZ65484:GOD65484 GXV65484:GXZ65484 HHR65484:HHV65484 HRN65484:HRR65484 IBJ65484:IBN65484 ILF65484:ILJ65484 IVB65484:IVF65484 JEX65484:JFB65484 JOT65484:JOX65484 JYP65484:JYT65484 KIL65484:KIP65484 KSH65484:KSL65484 LCD65484:LCH65484 LLZ65484:LMD65484 LVV65484:LVZ65484 MFR65484:MFV65484 MPN65484:MPR65484 MZJ65484:MZN65484 NJF65484:NJJ65484 NTB65484:NTF65484 OCX65484:ODB65484 OMT65484:OMX65484 OWP65484:OWT65484 PGL65484:PGP65484 PQH65484:PQL65484 QAD65484:QAH65484 QJZ65484:QKD65484 QTV65484:QTZ65484 RDR65484:RDV65484 RNN65484:RNR65484 RXJ65484:RXN65484 SHF65484:SHJ65484 SRB65484:SRF65484 TAX65484:TBB65484 TKT65484:TKX65484 TUP65484:TUT65484 UEL65484:UEP65484 UOH65484:UOL65484 UYD65484:UYH65484 VHZ65484:VID65484 VRV65484:VRZ65484 WBR65484:WBV65484 WLN65484:WLR65484 WVJ65484:WVN65484 IX131020:JB131020 ST131020:SX131020 ACP131020:ACT131020 AML131020:AMP131020 AWH131020:AWL131020 BGD131020:BGH131020 BPZ131020:BQD131020 BZV131020:BZZ131020 CJR131020:CJV131020 CTN131020:CTR131020 DDJ131020:DDN131020 DNF131020:DNJ131020 DXB131020:DXF131020 EGX131020:EHB131020 EQT131020:EQX131020 FAP131020:FAT131020 FKL131020:FKP131020 FUH131020:FUL131020 GED131020:GEH131020 GNZ131020:GOD131020 GXV131020:GXZ131020 HHR131020:HHV131020 HRN131020:HRR131020 IBJ131020:IBN131020 ILF131020:ILJ131020 IVB131020:IVF131020 JEX131020:JFB131020 JOT131020:JOX131020 JYP131020:JYT131020 KIL131020:KIP131020 KSH131020:KSL131020 LCD131020:LCH131020 LLZ131020:LMD131020 LVV131020:LVZ131020 MFR131020:MFV131020 MPN131020:MPR131020 MZJ131020:MZN131020 NJF131020:NJJ131020 NTB131020:NTF131020 OCX131020:ODB131020 OMT131020:OMX131020 OWP131020:OWT131020 PGL131020:PGP131020 PQH131020:PQL131020 QAD131020:QAH131020 QJZ131020:QKD131020 QTV131020:QTZ131020 RDR131020:RDV131020 RNN131020:RNR131020 RXJ131020:RXN131020 SHF131020:SHJ131020 SRB131020:SRF131020 TAX131020:TBB131020 TKT131020:TKX131020 TUP131020:TUT131020 UEL131020:UEP131020 UOH131020:UOL131020 UYD131020:UYH131020 VHZ131020:VID131020 VRV131020:VRZ131020 WBR131020:WBV131020 WLN131020:WLR131020 WVJ131020:WVN131020 IX196556:JB196556 ST196556:SX196556 ACP196556:ACT196556 AML196556:AMP196556 AWH196556:AWL196556 BGD196556:BGH196556 BPZ196556:BQD196556 BZV196556:BZZ196556 CJR196556:CJV196556 CTN196556:CTR196556 DDJ196556:DDN196556 DNF196556:DNJ196556 DXB196556:DXF196556 EGX196556:EHB196556 EQT196556:EQX196556 FAP196556:FAT196556 FKL196556:FKP196556 FUH196556:FUL196556 GED196556:GEH196556 GNZ196556:GOD196556 GXV196556:GXZ196556 HHR196556:HHV196556 HRN196556:HRR196556 IBJ196556:IBN196556 ILF196556:ILJ196556 IVB196556:IVF196556 JEX196556:JFB196556 JOT196556:JOX196556 JYP196556:JYT196556 KIL196556:KIP196556 KSH196556:KSL196556 LCD196556:LCH196556 LLZ196556:LMD196556 LVV196556:LVZ196556 MFR196556:MFV196556 MPN196556:MPR196556 MZJ196556:MZN196556 NJF196556:NJJ196556 NTB196556:NTF196556 OCX196556:ODB196556 OMT196556:OMX196556 OWP196556:OWT196556 PGL196556:PGP196556 PQH196556:PQL196556 QAD196556:QAH196556 QJZ196556:QKD196556 QTV196556:QTZ196556 RDR196556:RDV196556 RNN196556:RNR196556 RXJ196556:RXN196556 SHF196556:SHJ196556 SRB196556:SRF196556 TAX196556:TBB196556 TKT196556:TKX196556 TUP196556:TUT196556 UEL196556:UEP196556 UOH196556:UOL196556 UYD196556:UYH196556 VHZ196556:VID196556 VRV196556:VRZ196556 WBR196556:WBV196556 WLN196556:WLR196556 WVJ196556:WVN196556 IX262092:JB262092 ST262092:SX262092 ACP262092:ACT262092 AML262092:AMP262092 AWH262092:AWL262092 BGD262092:BGH262092 BPZ262092:BQD262092 BZV262092:BZZ262092 CJR262092:CJV262092 CTN262092:CTR262092 DDJ262092:DDN262092 DNF262092:DNJ262092 DXB262092:DXF262092 EGX262092:EHB262092 EQT262092:EQX262092 FAP262092:FAT262092 FKL262092:FKP262092 FUH262092:FUL262092 GED262092:GEH262092 GNZ262092:GOD262092 GXV262092:GXZ262092 HHR262092:HHV262092 HRN262092:HRR262092 IBJ262092:IBN262092 ILF262092:ILJ262092 IVB262092:IVF262092 JEX262092:JFB262092 JOT262092:JOX262092 JYP262092:JYT262092 KIL262092:KIP262092 KSH262092:KSL262092 LCD262092:LCH262092 LLZ262092:LMD262092 LVV262092:LVZ262092 MFR262092:MFV262092 MPN262092:MPR262092 MZJ262092:MZN262092 NJF262092:NJJ262092 NTB262092:NTF262092 OCX262092:ODB262092 OMT262092:OMX262092 OWP262092:OWT262092 PGL262092:PGP262092 PQH262092:PQL262092 QAD262092:QAH262092 QJZ262092:QKD262092 QTV262092:QTZ262092 RDR262092:RDV262092 RNN262092:RNR262092 RXJ262092:RXN262092 SHF262092:SHJ262092 SRB262092:SRF262092 TAX262092:TBB262092 TKT262092:TKX262092 TUP262092:TUT262092 UEL262092:UEP262092 UOH262092:UOL262092 UYD262092:UYH262092 VHZ262092:VID262092 VRV262092:VRZ262092 WBR262092:WBV262092 WLN262092:WLR262092 WVJ262092:WVN262092 IX327628:JB327628 ST327628:SX327628 ACP327628:ACT327628 AML327628:AMP327628 AWH327628:AWL327628 BGD327628:BGH327628 BPZ327628:BQD327628 BZV327628:BZZ327628 CJR327628:CJV327628 CTN327628:CTR327628 DDJ327628:DDN327628 DNF327628:DNJ327628 DXB327628:DXF327628 EGX327628:EHB327628 EQT327628:EQX327628 FAP327628:FAT327628 FKL327628:FKP327628 FUH327628:FUL327628 GED327628:GEH327628 GNZ327628:GOD327628 GXV327628:GXZ327628 HHR327628:HHV327628 HRN327628:HRR327628 IBJ327628:IBN327628 ILF327628:ILJ327628 IVB327628:IVF327628 JEX327628:JFB327628 JOT327628:JOX327628 JYP327628:JYT327628 KIL327628:KIP327628 KSH327628:KSL327628 LCD327628:LCH327628 LLZ327628:LMD327628 LVV327628:LVZ327628 MFR327628:MFV327628 MPN327628:MPR327628 MZJ327628:MZN327628 NJF327628:NJJ327628 NTB327628:NTF327628 OCX327628:ODB327628 OMT327628:OMX327628 OWP327628:OWT327628 PGL327628:PGP327628 PQH327628:PQL327628 QAD327628:QAH327628 QJZ327628:QKD327628 QTV327628:QTZ327628 RDR327628:RDV327628 RNN327628:RNR327628 RXJ327628:RXN327628 SHF327628:SHJ327628 SRB327628:SRF327628 TAX327628:TBB327628 TKT327628:TKX327628 TUP327628:TUT327628 UEL327628:UEP327628 UOH327628:UOL327628 UYD327628:UYH327628 VHZ327628:VID327628 VRV327628:VRZ327628 WBR327628:WBV327628 WLN327628:WLR327628 WVJ327628:WVN327628 IX393164:JB393164 ST393164:SX393164 ACP393164:ACT393164 AML393164:AMP393164 AWH393164:AWL393164 BGD393164:BGH393164 BPZ393164:BQD393164 BZV393164:BZZ393164 CJR393164:CJV393164 CTN393164:CTR393164 DDJ393164:DDN393164 DNF393164:DNJ393164 DXB393164:DXF393164 EGX393164:EHB393164 EQT393164:EQX393164 FAP393164:FAT393164 FKL393164:FKP393164 FUH393164:FUL393164 GED393164:GEH393164 GNZ393164:GOD393164 GXV393164:GXZ393164 HHR393164:HHV393164 HRN393164:HRR393164 IBJ393164:IBN393164 ILF393164:ILJ393164 IVB393164:IVF393164 JEX393164:JFB393164 JOT393164:JOX393164 JYP393164:JYT393164 KIL393164:KIP393164 KSH393164:KSL393164 LCD393164:LCH393164 LLZ393164:LMD393164 LVV393164:LVZ393164 MFR393164:MFV393164 MPN393164:MPR393164 MZJ393164:MZN393164 NJF393164:NJJ393164 NTB393164:NTF393164 OCX393164:ODB393164 OMT393164:OMX393164 OWP393164:OWT393164 PGL393164:PGP393164 PQH393164:PQL393164 QAD393164:QAH393164 QJZ393164:QKD393164 QTV393164:QTZ393164 RDR393164:RDV393164 RNN393164:RNR393164 RXJ393164:RXN393164 SHF393164:SHJ393164 SRB393164:SRF393164 TAX393164:TBB393164 TKT393164:TKX393164 TUP393164:TUT393164 UEL393164:UEP393164 UOH393164:UOL393164 UYD393164:UYH393164 VHZ393164:VID393164 VRV393164:VRZ393164 WBR393164:WBV393164 WLN393164:WLR393164 WVJ393164:WVN393164 IX458700:JB458700 ST458700:SX458700 ACP458700:ACT458700 AML458700:AMP458700 AWH458700:AWL458700 BGD458700:BGH458700 BPZ458700:BQD458700 BZV458700:BZZ458700 CJR458700:CJV458700 CTN458700:CTR458700 DDJ458700:DDN458700 DNF458700:DNJ458700 DXB458700:DXF458700 EGX458700:EHB458700 EQT458700:EQX458700 FAP458700:FAT458700 FKL458700:FKP458700 FUH458700:FUL458700 GED458700:GEH458700 GNZ458700:GOD458700 GXV458700:GXZ458700 HHR458700:HHV458700 HRN458700:HRR458700 IBJ458700:IBN458700 ILF458700:ILJ458700 IVB458700:IVF458700 JEX458700:JFB458700 JOT458700:JOX458700 JYP458700:JYT458700 KIL458700:KIP458700 KSH458700:KSL458700 LCD458700:LCH458700 LLZ458700:LMD458700 LVV458700:LVZ458700 MFR458700:MFV458700 MPN458700:MPR458700 MZJ458700:MZN458700 NJF458700:NJJ458700 NTB458700:NTF458700 OCX458700:ODB458700 OMT458700:OMX458700 OWP458700:OWT458700 PGL458700:PGP458700 PQH458700:PQL458700 QAD458700:QAH458700 QJZ458700:QKD458700 QTV458700:QTZ458700 RDR458700:RDV458700 RNN458700:RNR458700 RXJ458700:RXN458700 SHF458700:SHJ458700 SRB458700:SRF458700 TAX458700:TBB458700 TKT458700:TKX458700 TUP458700:TUT458700 UEL458700:UEP458700 UOH458700:UOL458700 UYD458700:UYH458700 VHZ458700:VID458700 VRV458700:VRZ458700 WBR458700:WBV458700 WLN458700:WLR458700 WVJ458700:WVN458700 IX524236:JB524236 ST524236:SX524236 ACP524236:ACT524236 AML524236:AMP524236 AWH524236:AWL524236 BGD524236:BGH524236 BPZ524236:BQD524236 BZV524236:BZZ524236 CJR524236:CJV524236 CTN524236:CTR524236 DDJ524236:DDN524236 DNF524236:DNJ524236 DXB524236:DXF524236 EGX524236:EHB524236 EQT524236:EQX524236 FAP524236:FAT524236 FKL524236:FKP524236 FUH524236:FUL524236 GED524236:GEH524236 GNZ524236:GOD524236 GXV524236:GXZ524236 HHR524236:HHV524236 HRN524236:HRR524236 IBJ524236:IBN524236 ILF524236:ILJ524236 IVB524236:IVF524236 JEX524236:JFB524236 JOT524236:JOX524236 JYP524236:JYT524236 KIL524236:KIP524236 KSH524236:KSL524236 LCD524236:LCH524236 LLZ524236:LMD524236 LVV524236:LVZ524236 MFR524236:MFV524236 MPN524236:MPR524236 MZJ524236:MZN524236 NJF524236:NJJ524236 NTB524236:NTF524236 OCX524236:ODB524236 OMT524236:OMX524236 OWP524236:OWT524236 PGL524236:PGP524236 PQH524236:PQL524236 QAD524236:QAH524236 QJZ524236:QKD524236 QTV524236:QTZ524236 RDR524236:RDV524236 RNN524236:RNR524236 RXJ524236:RXN524236 SHF524236:SHJ524236 SRB524236:SRF524236 TAX524236:TBB524236 TKT524236:TKX524236 TUP524236:TUT524236 UEL524236:UEP524236 UOH524236:UOL524236 UYD524236:UYH524236 VHZ524236:VID524236 VRV524236:VRZ524236 WBR524236:WBV524236 WLN524236:WLR524236 WVJ524236:WVN524236 IX589772:JB589772 ST589772:SX589772 ACP589772:ACT589772 AML589772:AMP589772 AWH589772:AWL589772 BGD589772:BGH589772 BPZ589772:BQD589772 BZV589772:BZZ589772 CJR589772:CJV589772 CTN589772:CTR589772 DDJ589772:DDN589772 DNF589772:DNJ589772 DXB589772:DXF589772 EGX589772:EHB589772 EQT589772:EQX589772 FAP589772:FAT589772 FKL589772:FKP589772 FUH589772:FUL589772 GED589772:GEH589772 GNZ589772:GOD589772 GXV589772:GXZ589772 HHR589772:HHV589772 HRN589772:HRR589772 IBJ589772:IBN589772 ILF589772:ILJ589772 IVB589772:IVF589772 JEX589772:JFB589772 JOT589772:JOX589772 JYP589772:JYT589772 KIL589772:KIP589772 KSH589772:KSL589772 LCD589772:LCH589772 LLZ589772:LMD589772 LVV589772:LVZ589772 MFR589772:MFV589772 MPN589772:MPR589772 MZJ589772:MZN589772 NJF589772:NJJ589772 NTB589772:NTF589772 OCX589772:ODB589772 OMT589772:OMX589772 OWP589772:OWT589772 PGL589772:PGP589772 PQH589772:PQL589772 QAD589772:QAH589772 QJZ589772:QKD589772 QTV589772:QTZ589772 RDR589772:RDV589772 RNN589772:RNR589772 RXJ589772:RXN589772 SHF589772:SHJ589772 SRB589772:SRF589772 TAX589772:TBB589772 TKT589772:TKX589772 TUP589772:TUT589772 UEL589772:UEP589772 UOH589772:UOL589772 UYD589772:UYH589772 VHZ589772:VID589772 VRV589772:VRZ589772 WBR589772:WBV589772 WLN589772:WLR589772 WVJ589772:WVN589772 IX655308:JB655308 ST655308:SX655308 ACP655308:ACT655308 AML655308:AMP655308 AWH655308:AWL655308 BGD655308:BGH655308 BPZ655308:BQD655308 BZV655308:BZZ655308 CJR655308:CJV655308 CTN655308:CTR655308 DDJ655308:DDN655308 DNF655308:DNJ655308 DXB655308:DXF655308 EGX655308:EHB655308 EQT655308:EQX655308 FAP655308:FAT655308 FKL655308:FKP655308 FUH655308:FUL655308 GED655308:GEH655308 GNZ655308:GOD655308 GXV655308:GXZ655308 HHR655308:HHV655308 HRN655308:HRR655308 IBJ655308:IBN655308 ILF655308:ILJ655308 IVB655308:IVF655308 JEX655308:JFB655308 JOT655308:JOX655308 JYP655308:JYT655308 KIL655308:KIP655308 KSH655308:KSL655308 LCD655308:LCH655308 LLZ655308:LMD655308 LVV655308:LVZ655308 MFR655308:MFV655308 MPN655308:MPR655308 MZJ655308:MZN655308 NJF655308:NJJ655308 NTB655308:NTF655308 OCX655308:ODB655308 OMT655308:OMX655308 OWP655308:OWT655308 PGL655308:PGP655308 PQH655308:PQL655308 QAD655308:QAH655308 QJZ655308:QKD655308 QTV655308:QTZ655308 RDR655308:RDV655308 RNN655308:RNR655308 RXJ655308:RXN655308 SHF655308:SHJ655308 SRB655308:SRF655308 TAX655308:TBB655308 TKT655308:TKX655308 TUP655308:TUT655308 UEL655308:UEP655308 UOH655308:UOL655308 UYD655308:UYH655308 VHZ655308:VID655308 VRV655308:VRZ655308 WBR655308:WBV655308 WLN655308:WLR655308 WVJ655308:WVN655308 IX720844:JB720844 ST720844:SX720844 ACP720844:ACT720844 AML720844:AMP720844 AWH720844:AWL720844 BGD720844:BGH720844 BPZ720844:BQD720844 BZV720844:BZZ720844 CJR720844:CJV720844 CTN720844:CTR720844 DDJ720844:DDN720844 DNF720844:DNJ720844 DXB720844:DXF720844 EGX720844:EHB720844 EQT720844:EQX720844 FAP720844:FAT720844 FKL720844:FKP720844 FUH720844:FUL720844 GED720844:GEH720844 GNZ720844:GOD720844 GXV720844:GXZ720844 HHR720844:HHV720844 HRN720844:HRR720844 IBJ720844:IBN720844 ILF720844:ILJ720844 IVB720844:IVF720844 JEX720844:JFB720844 JOT720844:JOX720844 JYP720844:JYT720844 KIL720844:KIP720844 KSH720844:KSL720844 LCD720844:LCH720844 LLZ720844:LMD720844 LVV720844:LVZ720844 MFR720844:MFV720844 MPN720844:MPR720844 MZJ720844:MZN720844 NJF720844:NJJ720844 NTB720844:NTF720844 OCX720844:ODB720844 OMT720844:OMX720844 OWP720844:OWT720844 PGL720844:PGP720844 PQH720844:PQL720844 QAD720844:QAH720844 QJZ720844:QKD720844 QTV720844:QTZ720844 RDR720844:RDV720844 RNN720844:RNR720844 RXJ720844:RXN720844 SHF720844:SHJ720844 SRB720844:SRF720844 TAX720844:TBB720844 TKT720844:TKX720844 TUP720844:TUT720844 UEL720844:UEP720844 UOH720844:UOL720844 UYD720844:UYH720844 VHZ720844:VID720844 VRV720844:VRZ720844 WBR720844:WBV720844 WLN720844:WLR720844 WVJ720844:WVN720844 IX786380:JB786380 ST786380:SX786380 ACP786380:ACT786380 AML786380:AMP786380 AWH786380:AWL786380 BGD786380:BGH786380 BPZ786380:BQD786380 BZV786380:BZZ786380 CJR786380:CJV786380 CTN786380:CTR786380 DDJ786380:DDN786380 DNF786380:DNJ786380 DXB786380:DXF786380 EGX786380:EHB786380 EQT786380:EQX786380 FAP786380:FAT786380 FKL786380:FKP786380 FUH786380:FUL786380 GED786380:GEH786380 GNZ786380:GOD786380 GXV786380:GXZ786380 HHR786380:HHV786380 HRN786380:HRR786380 IBJ786380:IBN786380 ILF786380:ILJ786380 IVB786380:IVF786380 JEX786380:JFB786380 JOT786380:JOX786380 JYP786380:JYT786380 KIL786380:KIP786380 KSH786380:KSL786380 LCD786380:LCH786380 LLZ786380:LMD786380 LVV786380:LVZ786380 MFR786380:MFV786380 MPN786380:MPR786380 MZJ786380:MZN786380 NJF786380:NJJ786380 NTB786380:NTF786380 OCX786380:ODB786380 OMT786380:OMX786380 OWP786380:OWT786380 PGL786380:PGP786380 PQH786380:PQL786380 QAD786380:QAH786380 QJZ786380:QKD786380 QTV786380:QTZ786380 RDR786380:RDV786380 RNN786380:RNR786380 RXJ786380:RXN786380 SHF786380:SHJ786380 SRB786380:SRF786380 TAX786380:TBB786380 TKT786380:TKX786380 TUP786380:TUT786380 UEL786380:UEP786380 UOH786380:UOL786380 UYD786380:UYH786380 VHZ786380:VID786380 VRV786380:VRZ786380 WBR786380:WBV786380 WLN786380:WLR786380 WVJ786380:WVN786380 IX851916:JB851916 ST851916:SX851916 ACP851916:ACT851916 AML851916:AMP851916 AWH851916:AWL851916 BGD851916:BGH851916 BPZ851916:BQD851916 BZV851916:BZZ851916 CJR851916:CJV851916 CTN851916:CTR851916 DDJ851916:DDN851916 DNF851916:DNJ851916 DXB851916:DXF851916 EGX851916:EHB851916 EQT851916:EQX851916 FAP851916:FAT851916 FKL851916:FKP851916 FUH851916:FUL851916 GED851916:GEH851916 GNZ851916:GOD851916 GXV851916:GXZ851916 HHR851916:HHV851916 HRN851916:HRR851916 IBJ851916:IBN851916 ILF851916:ILJ851916 IVB851916:IVF851916 JEX851916:JFB851916 JOT851916:JOX851916 JYP851916:JYT851916 KIL851916:KIP851916 KSH851916:KSL851916 LCD851916:LCH851916 LLZ851916:LMD851916 LVV851916:LVZ851916 MFR851916:MFV851916 MPN851916:MPR851916 MZJ851916:MZN851916 NJF851916:NJJ851916 NTB851916:NTF851916 OCX851916:ODB851916 OMT851916:OMX851916 OWP851916:OWT851916 PGL851916:PGP851916 PQH851916:PQL851916 QAD851916:QAH851916 QJZ851916:QKD851916 QTV851916:QTZ851916 RDR851916:RDV851916 RNN851916:RNR851916 RXJ851916:RXN851916 SHF851916:SHJ851916 SRB851916:SRF851916 TAX851916:TBB851916 TKT851916:TKX851916 TUP851916:TUT851916 UEL851916:UEP851916 UOH851916:UOL851916 UYD851916:UYH851916 VHZ851916:VID851916 VRV851916:VRZ851916 WBR851916:WBV851916 WLN851916:WLR851916 WVJ851916:WVN851916 IX917452:JB917452 ST917452:SX917452 ACP917452:ACT917452 AML917452:AMP917452 AWH917452:AWL917452 BGD917452:BGH917452 BPZ917452:BQD917452 BZV917452:BZZ917452 CJR917452:CJV917452 CTN917452:CTR917452 DDJ917452:DDN917452 DNF917452:DNJ917452 DXB917452:DXF917452 EGX917452:EHB917452 EQT917452:EQX917452 FAP917452:FAT917452 FKL917452:FKP917452 FUH917452:FUL917452 GED917452:GEH917452 GNZ917452:GOD917452 GXV917452:GXZ917452 HHR917452:HHV917452 HRN917452:HRR917452 IBJ917452:IBN917452 ILF917452:ILJ917452 IVB917452:IVF917452 JEX917452:JFB917452 JOT917452:JOX917452 JYP917452:JYT917452 KIL917452:KIP917452 KSH917452:KSL917452 LCD917452:LCH917452 LLZ917452:LMD917452 LVV917452:LVZ917452 MFR917452:MFV917452 MPN917452:MPR917452 MZJ917452:MZN917452 NJF917452:NJJ917452 NTB917452:NTF917452 OCX917452:ODB917452 OMT917452:OMX917452 OWP917452:OWT917452 PGL917452:PGP917452 PQH917452:PQL917452 QAD917452:QAH917452 QJZ917452:QKD917452 QTV917452:QTZ917452 RDR917452:RDV917452 RNN917452:RNR917452 RXJ917452:RXN917452 SHF917452:SHJ917452 SRB917452:SRF917452 TAX917452:TBB917452 TKT917452:TKX917452 TUP917452:TUT917452 UEL917452:UEP917452 UOH917452:UOL917452 UYD917452:UYH917452 VHZ917452:VID917452 VRV917452:VRZ917452 WBR917452:WBV917452 WLN917452:WLR917452 WVJ917452:WVN917452 IX982988:JB982988 ST982988:SX982988 ACP982988:ACT982988 AML982988:AMP982988 AWH982988:AWL982988 BGD982988:BGH982988 BPZ982988:BQD982988 BZV982988:BZZ982988 CJR982988:CJV982988 CTN982988:CTR982988 DDJ982988:DDN982988 DNF982988:DNJ982988 DXB982988:DXF982988 EGX982988:EHB982988 EQT982988:EQX982988 FAP982988:FAT982988 FKL982988:FKP982988 FUH982988:FUL982988 GED982988:GEH982988 GNZ982988:GOD982988 GXV982988:GXZ982988 HHR982988:HHV982988 HRN982988:HRR982988 IBJ982988:IBN982988 ILF982988:ILJ982988 IVB982988:IVF982988 JEX982988:JFB982988 JOT982988:JOX982988 JYP982988:JYT982988 KIL982988:KIP982988 KSH982988:KSL982988 LCD982988:LCH982988 LLZ982988:LMD982988 LVV982988:LVZ982988 MFR982988:MFV982988 MPN982988:MPR982988 MZJ982988:MZN982988 NJF982988:NJJ982988 NTB982988:NTF982988 OCX982988:ODB982988 OMT982988:OMX982988 OWP982988:OWT982988 PGL982988:PGP982988 PQH982988:PQL982988 QAD982988:QAH982988 QJZ982988:QKD982988 QTV982988:QTZ982988 RDR982988:RDV982988 RNN982988:RNR982988 RXJ982988:RXN982988 SHF982988:SHJ982988 SRB982988:SRF982988 TAX982988:TBB982988 TKT982988:TKX982988 TUP982988:TUT982988 UEL982988:UEP982988 UOH982988:UOL982988 UYD982988:UYH982988 VHZ982988:VID982988 VRV982988:VRZ982988 WBR982988:WBV982988 WLN982988:WLR982988 WVJ982988:WVN982988 B983004:F983004 B917468:F917468 B851932:F851932 B786396:F786396 B720860:F720860 B655324:F655324 B589788:F589788 B524252:F524252 B458716:F458716 B393180:F393180 B327644:F327644 B262108:F262108 B196572:F196572 B131036:F131036 B65500:F65500 B983002:F983002 B917466:F917466 B851930:F851930 B786394:F786394 B720858:F720858 B655322:F655322 B589786:F589786 B524250:F524250 B458714:F458714 B393178:F393178 B327642:F327642 B262106:F262106 B196570:F196570 B131034:F131034 B65498:F65498" xr:uid="{00000000-0002-0000-0100-000001000000}">
      <formula1>"○"</formula1>
    </dataValidation>
    <dataValidation type="list" allowBlank="1" showInputMessage="1" showErrorMessage="1" sqref="C6:D6 G6:H6" xr:uid="{508AC417-E318-415D-AB6E-E0431EBD65D3}">
      <formula1>$K$6</formula1>
    </dataValidation>
    <dataValidation type="list" allowBlank="1" showInputMessage="1" showErrorMessage="1" sqref="C48" xr:uid="{6E0370E9-27DF-4D31-8324-B0541DBF04B2}">
      <formula1>$K$48:$M$48</formula1>
    </dataValidation>
    <dataValidation type="list" allowBlank="1" showInputMessage="1" showErrorMessage="1" sqref="C51" xr:uid="{DA2A24B6-A81A-4BD6-99A6-86DCE01B6701}">
      <formula1>$K$51:$M$51</formula1>
    </dataValidation>
    <dataValidation type="list" allowBlank="1" showInputMessage="1" showErrorMessage="1" sqref="E52" xr:uid="{4693DF35-956E-4229-B577-AD1A9243DFF4}">
      <formula1>$K$52:$L$52</formula1>
    </dataValidation>
  </dataValidations>
  <pageMargins left="0.59055118110236227" right="0.27559055118110237" top="0.51181102362204722" bottom="0.59055118110236227" header="0.19685039370078741" footer="0.15748031496062992"/>
  <pageSetup paperSize="9" scale="57" fitToHeight="0" orientation="portrait" r:id="rId1"/>
  <headerFooter>
    <oddFooter>&amp;C&amp;12&amp;P/&amp;N</oddFooter>
  </headerFooter>
  <rowBreaks count="1" manualBreakCount="1">
    <brk id="48"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AEAF6"/>
    <pageSetUpPr fitToPage="1"/>
  </sheetPr>
  <dimension ref="A2:P32"/>
  <sheetViews>
    <sheetView showGridLines="0" view="pageBreakPreview" zoomScale="85" zoomScaleNormal="85" zoomScaleSheetLayoutView="85" workbookViewId="0">
      <selection activeCell="N8" sqref="N8"/>
    </sheetView>
  </sheetViews>
  <sheetFormatPr defaultRowHeight="13.5" x14ac:dyDescent="0.4"/>
  <cols>
    <col min="1" max="2" width="2.125" style="17" customWidth="1"/>
    <col min="3" max="3" width="12.625" style="17" customWidth="1"/>
    <col min="4" max="4" width="12.75" style="17" customWidth="1"/>
    <col min="5" max="5" width="13" style="17" customWidth="1"/>
    <col min="6" max="6" width="13.125" style="17" customWidth="1"/>
    <col min="7" max="12" width="10" style="17" customWidth="1"/>
    <col min="13" max="14" width="9" style="17"/>
    <col min="15" max="16" width="2.5" style="17" customWidth="1"/>
    <col min="17" max="16384" width="9" style="17"/>
  </cols>
  <sheetData>
    <row r="2" spans="1:16" ht="27.75" customHeight="1" x14ac:dyDescent="0.4">
      <c r="C2" s="54" t="s">
        <v>334</v>
      </c>
      <c r="D2" s="124"/>
      <c r="E2" s="124"/>
      <c r="F2" s="124"/>
      <c r="G2" s="124"/>
      <c r="H2" s="124"/>
      <c r="I2" s="124"/>
      <c r="J2" s="124"/>
      <c r="K2" s="125"/>
      <c r="L2" s="125"/>
      <c r="N2" s="35"/>
      <c r="O2" s="35"/>
      <c r="P2" s="35"/>
    </row>
    <row r="3" spans="1:16" ht="27.75" customHeight="1" x14ac:dyDescent="0.15">
      <c r="C3" s="36" t="s">
        <v>300</v>
      </c>
      <c r="D3" s="34"/>
      <c r="E3" s="34"/>
      <c r="F3" s="34"/>
      <c r="G3" s="34"/>
      <c r="H3" s="34"/>
      <c r="I3" s="34"/>
      <c r="J3" s="34"/>
      <c r="K3" s="34"/>
      <c r="L3" s="34"/>
      <c r="N3" s="35"/>
      <c r="O3" s="35"/>
      <c r="P3" s="35"/>
    </row>
    <row r="4" spans="1:16" ht="27.75" customHeight="1" x14ac:dyDescent="0.4">
      <c r="C4" s="37" t="s">
        <v>285</v>
      </c>
      <c r="E4" s="38"/>
      <c r="F4" s="38"/>
      <c r="G4" s="38"/>
      <c r="H4" s="38"/>
      <c r="I4" s="38"/>
      <c r="J4" s="38"/>
      <c r="K4" s="34"/>
      <c r="L4" s="34"/>
      <c r="N4" s="35"/>
      <c r="O4" s="35"/>
      <c r="P4" s="35"/>
    </row>
    <row r="5" spans="1:16" ht="19.5" customHeight="1" x14ac:dyDescent="0.4">
      <c r="C5" s="39" t="s">
        <v>286</v>
      </c>
      <c r="N5" s="35"/>
      <c r="O5" s="35"/>
      <c r="P5" s="35"/>
    </row>
    <row r="6" spans="1:16" x14ac:dyDescent="0.4">
      <c r="A6" s="35"/>
      <c r="B6" s="35"/>
      <c r="C6" s="174" t="s">
        <v>287</v>
      </c>
      <c r="D6" s="174" t="s">
        <v>288</v>
      </c>
      <c r="E6" s="174" t="s">
        <v>289</v>
      </c>
      <c r="F6" s="174" t="s">
        <v>290</v>
      </c>
      <c r="G6" s="174" t="s">
        <v>291</v>
      </c>
      <c r="H6" s="174"/>
      <c r="I6" s="174"/>
      <c r="J6" s="174"/>
      <c r="K6" s="174"/>
      <c r="L6" s="174"/>
      <c r="N6" s="35"/>
      <c r="O6" s="35"/>
      <c r="P6" s="35"/>
    </row>
    <row r="7" spans="1:16" s="35" customFormat="1" ht="28.5" customHeight="1" x14ac:dyDescent="0.4">
      <c r="C7" s="174"/>
      <c r="D7" s="174"/>
      <c r="E7" s="175"/>
      <c r="F7" s="174"/>
      <c r="G7" s="174"/>
      <c r="H7" s="174"/>
      <c r="I7" s="174"/>
      <c r="J7" s="174"/>
      <c r="K7" s="174"/>
      <c r="L7" s="174"/>
    </row>
    <row r="8" spans="1:16" s="35" customFormat="1" ht="25.5" customHeight="1" x14ac:dyDescent="0.4">
      <c r="A8" s="17"/>
      <c r="B8" s="17"/>
      <c r="C8" s="40"/>
      <c r="D8" s="40"/>
      <c r="E8" s="40"/>
      <c r="F8" s="40"/>
      <c r="G8" s="173"/>
      <c r="H8" s="173"/>
      <c r="I8" s="173"/>
      <c r="J8" s="173"/>
      <c r="K8" s="173"/>
      <c r="L8" s="173"/>
    </row>
    <row r="9" spans="1:16" ht="27.75" customHeight="1" x14ac:dyDescent="0.4">
      <c r="C9" s="41"/>
      <c r="D9" s="41"/>
      <c r="E9" s="41"/>
      <c r="F9" s="40"/>
      <c r="G9" s="173"/>
      <c r="H9" s="173"/>
      <c r="I9" s="173"/>
      <c r="J9" s="173"/>
      <c r="K9" s="173"/>
      <c r="L9" s="173"/>
      <c r="N9" s="35"/>
      <c r="O9" s="35"/>
      <c r="P9" s="35"/>
    </row>
    <row r="10" spans="1:16" ht="27.75" customHeight="1" x14ac:dyDescent="0.4">
      <c r="C10" s="41"/>
      <c r="D10" s="41"/>
      <c r="E10" s="41"/>
      <c r="F10" s="40"/>
      <c r="G10" s="173"/>
      <c r="H10" s="173"/>
      <c r="I10" s="173"/>
      <c r="J10" s="173"/>
      <c r="K10" s="173"/>
      <c r="L10" s="173"/>
      <c r="N10" s="35"/>
      <c r="O10" s="35"/>
      <c r="P10" s="35"/>
    </row>
    <row r="11" spans="1:16" ht="27.75" customHeight="1" x14ac:dyDescent="0.4">
      <c r="C11" s="41"/>
      <c r="D11" s="41"/>
      <c r="E11" s="41"/>
      <c r="F11" s="40"/>
      <c r="G11" s="173"/>
      <c r="H11" s="173"/>
      <c r="I11" s="173"/>
      <c r="J11" s="173"/>
      <c r="K11" s="173"/>
      <c r="L11" s="173"/>
      <c r="N11" s="35"/>
      <c r="O11" s="35"/>
      <c r="P11" s="35"/>
    </row>
    <row r="12" spans="1:16" ht="27.75" customHeight="1" x14ac:dyDescent="0.4">
      <c r="C12" s="41"/>
      <c r="D12" s="41"/>
      <c r="E12" s="41"/>
      <c r="F12" s="126"/>
      <c r="G12" s="173"/>
      <c r="H12" s="173"/>
      <c r="I12" s="173"/>
      <c r="J12" s="173"/>
      <c r="K12" s="173"/>
      <c r="L12" s="173"/>
      <c r="N12" s="35"/>
      <c r="O12" s="35"/>
      <c r="P12" s="35"/>
    </row>
    <row r="13" spans="1:16" ht="27.75" customHeight="1" x14ac:dyDescent="0.4">
      <c r="C13" s="42" t="s">
        <v>292</v>
      </c>
      <c r="D13" s="43"/>
      <c r="E13" s="43"/>
      <c r="F13" s="44"/>
      <c r="G13" s="45"/>
      <c r="H13" s="45"/>
      <c r="I13" s="45"/>
      <c r="J13" s="45"/>
      <c r="K13" s="45"/>
      <c r="L13" s="45"/>
      <c r="N13" s="35"/>
      <c r="O13" s="35"/>
      <c r="P13" s="35"/>
    </row>
    <row r="15" spans="1:16" x14ac:dyDescent="0.4">
      <c r="C15" s="39" t="s">
        <v>301</v>
      </c>
    </row>
    <row r="16" spans="1:16" x14ac:dyDescent="0.4">
      <c r="A16" s="35"/>
      <c r="B16" s="35"/>
      <c r="C16" s="174" t="s">
        <v>293</v>
      </c>
      <c r="D16" s="174" t="s">
        <v>294</v>
      </c>
      <c r="E16" s="175" t="s">
        <v>295</v>
      </c>
      <c r="F16" s="175"/>
      <c r="G16" s="175"/>
      <c r="H16" s="175"/>
      <c r="I16" s="175"/>
      <c r="J16" s="175"/>
      <c r="K16" s="175"/>
      <c r="L16" s="175"/>
    </row>
    <row r="17" spans="1:12" x14ac:dyDescent="0.4">
      <c r="A17" s="35"/>
      <c r="B17" s="35"/>
      <c r="C17" s="174"/>
      <c r="D17" s="174"/>
      <c r="E17" s="175"/>
      <c r="F17" s="175"/>
      <c r="G17" s="175"/>
      <c r="H17" s="175"/>
      <c r="I17" s="175"/>
      <c r="J17" s="175"/>
      <c r="K17" s="175"/>
      <c r="L17" s="175"/>
    </row>
    <row r="18" spans="1:12" ht="26.25" customHeight="1" x14ac:dyDescent="0.4">
      <c r="C18" s="46"/>
      <c r="D18" s="46"/>
      <c r="E18" s="176"/>
      <c r="F18" s="176"/>
      <c r="G18" s="176"/>
      <c r="H18" s="176"/>
      <c r="I18" s="176"/>
      <c r="J18" s="176"/>
      <c r="K18" s="176"/>
      <c r="L18" s="176"/>
    </row>
    <row r="19" spans="1:12" ht="26.25" customHeight="1" x14ac:dyDescent="0.4">
      <c r="C19" s="46"/>
      <c r="D19" s="46"/>
      <c r="E19" s="176"/>
      <c r="F19" s="176"/>
      <c r="G19" s="176"/>
      <c r="H19" s="176"/>
      <c r="I19" s="176"/>
      <c r="J19" s="176"/>
      <c r="K19" s="176"/>
      <c r="L19" s="176"/>
    </row>
    <row r="20" spans="1:12" ht="26.25" customHeight="1" x14ac:dyDescent="0.4">
      <c r="C20" s="46"/>
      <c r="D20" s="46"/>
      <c r="E20" s="176"/>
      <c r="F20" s="176"/>
      <c r="G20" s="176"/>
      <c r="H20" s="176"/>
      <c r="I20" s="176"/>
      <c r="J20" s="176"/>
      <c r="K20" s="176"/>
      <c r="L20" s="176"/>
    </row>
    <row r="21" spans="1:12" ht="26.25" customHeight="1" x14ac:dyDescent="0.4">
      <c r="C21" s="46"/>
      <c r="D21" s="46"/>
      <c r="E21" s="176"/>
      <c r="F21" s="176"/>
      <c r="G21" s="176"/>
      <c r="H21" s="176"/>
      <c r="I21" s="176"/>
      <c r="J21" s="176"/>
      <c r="K21" s="176"/>
      <c r="L21" s="176"/>
    </row>
    <row r="22" spans="1:12" ht="26.25" customHeight="1" x14ac:dyDescent="0.4">
      <c r="C22" s="41"/>
      <c r="D22" s="41"/>
      <c r="E22" s="176"/>
      <c r="F22" s="176"/>
      <c r="G22" s="176"/>
      <c r="H22" s="176"/>
      <c r="I22" s="176"/>
      <c r="J22" s="176"/>
      <c r="K22" s="176"/>
      <c r="L22" s="176"/>
    </row>
    <row r="23" spans="1:12" x14ac:dyDescent="0.4">
      <c r="C23" s="43"/>
      <c r="D23" s="43"/>
      <c r="E23" s="47"/>
      <c r="F23" s="47"/>
      <c r="G23" s="47"/>
      <c r="H23" s="47"/>
      <c r="I23" s="47"/>
      <c r="J23" s="47"/>
      <c r="K23" s="47"/>
      <c r="L23" s="47"/>
    </row>
    <row r="24" spans="1:12" x14ac:dyDescent="0.4">
      <c r="C24" s="39" t="s">
        <v>302</v>
      </c>
    </row>
    <row r="25" spans="1:12" x14ac:dyDescent="0.4">
      <c r="A25" s="35"/>
      <c r="B25" s="35"/>
      <c r="C25" s="174" t="s">
        <v>296</v>
      </c>
      <c r="D25" s="174" t="s">
        <v>297</v>
      </c>
      <c r="E25" s="174" t="s">
        <v>289</v>
      </c>
      <c r="F25" s="174" t="s">
        <v>290</v>
      </c>
      <c r="G25" s="174" t="s">
        <v>298</v>
      </c>
      <c r="H25" s="174"/>
      <c r="I25" s="174"/>
      <c r="J25" s="174"/>
      <c r="K25" s="174"/>
      <c r="L25" s="174"/>
    </row>
    <row r="26" spans="1:12" x14ac:dyDescent="0.4">
      <c r="A26" s="35"/>
      <c r="B26" s="35"/>
      <c r="C26" s="174"/>
      <c r="D26" s="174"/>
      <c r="E26" s="175"/>
      <c r="F26" s="174"/>
      <c r="G26" s="174"/>
      <c r="H26" s="174"/>
      <c r="I26" s="174"/>
      <c r="J26" s="174"/>
      <c r="K26" s="174"/>
      <c r="L26" s="174"/>
    </row>
    <row r="27" spans="1:12" ht="26.25" customHeight="1" x14ac:dyDescent="0.4">
      <c r="C27" s="40"/>
      <c r="D27" s="40"/>
      <c r="E27" s="40"/>
      <c r="F27" s="40"/>
      <c r="G27" s="173"/>
      <c r="H27" s="173"/>
      <c r="I27" s="173"/>
      <c r="J27" s="173"/>
      <c r="K27" s="173"/>
      <c r="L27" s="173"/>
    </row>
    <row r="28" spans="1:12" ht="26.25" customHeight="1" x14ac:dyDescent="0.4">
      <c r="C28" s="41"/>
      <c r="D28" s="41"/>
      <c r="E28" s="41"/>
      <c r="F28" s="40"/>
      <c r="G28" s="173"/>
      <c r="H28" s="173"/>
      <c r="I28" s="173"/>
      <c r="J28" s="173"/>
      <c r="K28" s="173"/>
      <c r="L28" s="173"/>
    </row>
    <row r="29" spans="1:12" ht="26.25" customHeight="1" x14ac:dyDescent="0.4">
      <c r="C29" s="41"/>
      <c r="D29" s="41"/>
      <c r="E29" s="41"/>
      <c r="F29" s="40"/>
      <c r="G29" s="173"/>
      <c r="H29" s="173"/>
      <c r="I29" s="173"/>
      <c r="J29" s="173"/>
      <c r="K29" s="173"/>
      <c r="L29" s="173"/>
    </row>
    <row r="30" spans="1:12" ht="26.25" customHeight="1" x14ac:dyDescent="0.4">
      <c r="C30" s="41"/>
      <c r="D30" s="41"/>
      <c r="E30" s="41"/>
      <c r="F30" s="40"/>
      <c r="G30" s="173"/>
      <c r="H30" s="173"/>
      <c r="I30" s="173"/>
      <c r="J30" s="173"/>
      <c r="K30" s="173"/>
      <c r="L30" s="173"/>
    </row>
    <row r="31" spans="1:12" ht="26.25" customHeight="1" x14ac:dyDescent="0.4">
      <c r="C31" s="41"/>
      <c r="D31" s="41"/>
      <c r="E31" s="41"/>
      <c r="F31" s="126"/>
      <c r="G31" s="173"/>
      <c r="H31" s="173"/>
      <c r="I31" s="173"/>
      <c r="J31" s="173"/>
      <c r="K31" s="173"/>
      <c r="L31" s="173"/>
    </row>
    <row r="32" spans="1:12" x14ac:dyDescent="0.4">
      <c r="C32" s="17" t="s">
        <v>299</v>
      </c>
    </row>
  </sheetData>
  <mergeCells count="28">
    <mergeCell ref="G27:L27"/>
    <mergeCell ref="G28:L28"/>
    <mergeCell ref="G29:L29"/>
    <mergeCell ref="G30:L30"/>
    <mergeCell ref="G31:L31"/>
    <mergeCell ref="E18:L18"/>
    <mergeCell ref="E19:L19"/>
    <mergeCell ref="E20:L20"/>
    <mergeCell ref="E21:L21"/>
    <mergeCell ref="E22:L22"/>
    <mergeCell ref="C25:C26"/>
    <mergeCell ref="D25:D26"/>
    <mergeCell ref="E25:E26"/>
    <mergeCell ref="F25:F26"/>
    <mergeCell ref="G25:L26"/>
    <mergeCell ref="G9:L9"/>
    <mergeCell ref="G10:L10"/>
    <mergeCell ref="G11:L11"/>
    <mergeCell ref="G12:L12"/>
    <mergeCell ref="C16:C17"/>
    <mergeCell ref="D16:D17"/>
    <mergeCell ref="E16:L17"/>
    <mergeCell ref="G8:L8"/>
    <mergeCell ref="C6:C7"/>
    <mergeCell ref="D6:D7"/>
    <mergeCell ref="E6:E7"/>
    <mergeCell ref="F6:F7"/>
    <mergeCell ref="G6:L7"/>
  </mergeCells>
  <phoneticPr fontId="1"/>
  <pageMargins left="0.70866141732283472" right="0.70866141732283472" top="0.74803149606299213" bottom="0.74803149606299213" header="0.31496062992125984" footer="0.31496062992125984"/>
  <pageSetup paperSize="9" scale="59" orientation="portrait" r:id="rId1"/>
  <headerFooter>
    <oddFooter>&amp;C&amp;P /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4.9989318521683403E-2"/>
  </sheetPr>
  <dimension ref="A1:FU25"/>
  <sheetViews>
    <sheetView topLeftCell="A14" zoomScale="90" zoomScaleNormal="90" workbookViewId="0">
      <selection activeCell="BJ16" sqref="BJ16:BK17"/>
    </sheetView>
  </sheetViews>
  <sheetFormatPr defaultRowHeight="12" x14ac:dyDescent="0.4"/>
  <cols>
    <col min="1" max="117" width="4.75" style="16" customWidth="1"/>
    <col min="118" max="121" width="5.75" style="16" bestFit="1" customWidth="1"/>
    <col min="122" max="122" width="6.5" style="16" bestFit="1" customWidth="1"/>
    <col min="123" max="124" width="7.5" style="16" bestFit="1" customWidth="1"/>
    <col min="125" max="126" width="9" style="16" customWidth="1"/>
    <col min="127" max="127" width="7.625" style="16" bestFit="1" customWidth="1"/>
    <col min="128" max="128" width="6.5" style="16" bestFit="1" customWidth="1"/>
    <col min="129" max="130" width="5.75" style="16" bestFit="1" customWidth="1"/>
    <col min="131" max="132" width="6.5" style="16" bestFit="1" customWidth="1"/>
    <col min="133" max="133" width="7.5" style="16" bestFit="1" customWidth="1"/>
    <col min="134" max="134" width="9" style="16" customWidth="1"/>
    <col min="135" max="135" width="7.75" style="16" bestFit="1" customWidth="1"/>
    <col min="136" max="136" width="5.75" style="16" bestFit="1" customWidth="1"/>
    <col min="137" max="137" width="17.875" style="16" bestFit="1" customWidth="1"/>
    <col min="138" max="138" width="17.25" style="16" bestFit="1" customWidth="1"/>
    <col min="139" max="139" width="17.875" style="16" bestFit="1" customWidth="1"/>
    <col min="140" max="140" width="17.75" style="16" bestFit="1" customWidth="1"/>
    <col min="141" max="142" width="2.625" style="16" customWidth="1"/>
    <col min="143" max="143" width="4.125" style="16" bestFit="1" customWidth="1"/>
    <col min="144" max="144" width="17.125" style="16" bestFit="1" customWidth="1"/>
    <col min="145" max="145" width="11.375" style="16" bestFit="1" customWidth="1"/>
    <col min="146" max="146" width="27" style="16" bestFit="1" customWidth="1"/>
    <col min="147" max="147" width="12.625" style="16" bestFit="1" customWidth="1"/>
    <col min="148" max="148" width="4" style="16" bestFit="1" customWidth="1"/>
    <col min="149" max="150" width="5.125" style="16" bestFit="1" customWidth="1"/>
    <col min="151" max="154" width="4" style="16" bestFit="1" customWidth="1"/>
    <col min="155" max="155" width="5.125" style="16" bestFit="1" customWidth="1"/>
    <col min="156" max="156" width="5.25" style="16" bestFit="1" customWidth="1"/>
    <col min="157" max="158" width="5.75" style="16" bestFit="1" customWidth="1"/>
    <col min="159" max="159" width="5.5" style="16" bestFit="1" customWidth="1"/>
    <col min="160" max="160" width="5.125" style="16" bestFit="1" customWidth="1"/>
    <col min="161" max="163" width="5.75" style="16" bestFit="1" customWidth="1"/>
    <col min="164" max="164" width="4" style="16" bestFit="1" customWidth="1"/>
    <col min="165" max="166" width="5.75" style="16" bestFit="1" customWidth="1"/>
    <col min="167" max="167" width="5.5" style="16" bestFit="1" customWidth="1"/>
    <col min="168" max="168" width="5.125" style="16" bestFit="1" customWidth="1"/>
    <col min="169" max="169" width="9.375" style="16" bestFit="1" customWidth="1"/>
    <col min="170" max="170" width="13.5" style="16" bestFit="1" customWidth="1"/>
    <col min="171" max="171" width="21.875" style="16" bestFit="1" customWidth="1"/>
    <col min="172" max="172" width="15.625" style="16" bestFit="1" customWidth="1"/>
    <col min="173" max="174" width="13.5" style="16" bestFit="1" customWidth="1"/>
    <col min="175" max="175" width="22.625" style="16" bestFit="1" customWidth="1"/>
    <col min="176" max="176" width="18.625" style="16" bestFit="1" customWidth="1"/>
    <col min="177" max="177" width="7.375" style="16" bestFit="1" customWidth="1"/>
    <col min="178" max="16384" width="9" style="16"/>
  </cols>
  <sheetData>
    <row r="1" spans="1:177" x14ac:dyDescent="0.4">
      <c r="A1" s="206" t="s">
        <v>341</v>
      </c>
      <c r="B1" s="207"/>
      <c r="C1" s="207"/>
      <c r="D1" s="207"/>
      <c r="E1" s="207"/>
      <c r="F1" s="207"/>
      <c r="G1" s="207"/>
      <c r="H1" s="207"/>
      <c r="I1" s="207"/>
      <c r="J1" s="207"/>
      <c r="K1" s="207"/>
      <c r="L1" s="207"/>
      <c r="M1" s="207"/>
      <c r="N1" s="207"/>
      <c r="O1" s="207"/>
      <c r="P1" s="207"/>
      <c r="Q1" s="207"/>
      <c r="R1" s="207"/>
      <c r="S1" s="208"/>
      <c r="T1" s="194"/>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05"/>
      <c r="CB1" s="205"/>
      <c r="CC1" s="205"/>
      <c r="CD1" s="205"/>
      <c r="CE1" s="205"/>
      <c r="CF1" s="205"/>
      <c r="CG1" s="205"/>
      <c r="CH1" s="205"/>
      <c r="CI1" s="205"/>
      <c r="CJ1" s="205"/>
      <c r="CK1" s="205"/>
      <c r="CL1" s="205"/>
      <c r="CM1" s="205"/>
      <c r="CN1" s="205"/>
      <c r="CO1" s="205"/>
      <c r="CP1" s="205"/>
      <c r="CQ1" s="205"/>
      <c r="CR1" s="205"/>
      <c r="CS1" s="205"/>
      <c r="CT1" s="205"/>
      <c r="CU1" s="205"/>
      <c r="CV1" s="205"/>
      <c r="CW1" s="205"/>
      <c r="CX1" s="205"/>
      <c r="CY1" s="205"/>
      <c r="CZ1" s="205"/>
      <c r="DA1" s="205"/>
      <c r="DB1" s="205"/>
      <c r="DC1" s="209" t="s">
        <v>84</v>
      </c>
      <c r="DD1" s="209"/>
      <c r="DE1" s="209"/>
      <c r="DF1" s="209" t="s">
        <v>85</v>
      </c>
      <c r="DG1" s="209"/>
      <c r="DH1" s="209"/>
      <c r="DI1" s="209"/>
      <c r="DJ1" s="210" t="s">
        <v>86</v>
      </c>
      <c r="DK1" s="210"/>
      <c r="DL1" s="196"/>
      <c r="DM1" s="195"/>
    </row>
    <row r="2" spans="1:177" x14ac:dyDescent="0.4">
      <c r="A2" s="197" t="s">
        <v>87</v>
      </c>
      <c r="B2" s="198"/>
      <c r="C2" s="198"/>
      <c r="D2" s="199"/>
      <c r="E2" s="197" t="s">
        <v>88</v>
      </c>
      <c r="F2" s="198"/>
      <c r="G2" s="198"/>
      <c r="H2" s="199"/>
      <c r="I2" s="197" t="s">
        <v>89</v>
      </c>
      <c r="J2" s="198"/>
      <c r="K2" s="199"/>
      <c r="L2" s="197" t="s">
        <v>90</v>
      </c>
      <c r="M2" s="198"/>
      <c r="N2" s="198"/>
      <c r="O2" s="199"/>
      <c r="P2" s="197" t="s">
        <v>91</v>
      </c>
      <c r="Q2" s="198"/>
      <c r="R2" s="198"/>
      <c r="S2" s="199"/>
      <c r="T2" s="200"/>
      <c r="U2" s="210" t="s">
        <v>92</v>
      </c>
      <c r="V2" s="210"/>
      <c r="W2" s="210"/>
      <c r="X2" s="210"/>
      <c r="Y2" s="210"/>
      <c r="Z2" s="210" t="s">
        <v>93</v>
      </c>
      <c r="AA2" s="210"/>
      <c r="AB2" s="210"/>
      <c r="AC2" s="210"/>
      <c r="AD2" s="210"/>
      <c r="AE2" s="210" t="s">
        <v>94</v>
      </c>
      <c r="AF2" s="210"/>
      <c r="AG2" s="210"/>
      <c r="AH2" s="210"/>
      <c r="AI2" s="210"/>
      <c r="AJ2" s="210" t="s">
        <v>72</v>
      </c>
      <c r="AK2" s="210"/>
      <c r="AL2" s="210" t="s">
        <v>73</v>
      </c>
      <c r="AM2" s="210"/>
      <c r="AN2" s="210" t="s">
        <v>95</v>
      </c>
      <c r="AO2" s="210"/>
      <c r="AP2" s="210"/>
      <c r="AQ2" s="210"/>
      <c r="AR2" s="210"/>
      <c r="AS2" s="210"/>
      <c r="AT2" s="210" t="s">
        <v>96</v>
      </c>
      <c r="AU2" s="210"/>
      <c r="AV2" s="210"/>
      <c r="AW2" s="210"/>
      <c r="AX2" s="210"/>
      <c r="AY2" s="210"/>
      <c r="AZ2" s="210" t="s">
        <v>97</v>
      </c>
      <c r="BA2" s="210"/>
      <c r="BB2" s="210"/>
      <c r="BC2" s="210"/>
      <c r="BD2" s="210"/>
      <c r="BE2" s="210"/>
      <c r="BF2" s="210" t="s">
        <v>94</v>
      </c>
      <c r="BG2" s="210"/>
      <c r="BH2" s="210"/>
      <c r="BI2" s="210"/>
      <c r="BJ2" s="210"/>
      <c r="BK2" s="210"/>
      <c r="BL2" s="210" t="s">
        <v>72</v>
      </c>
      <c r="BM2" s="210"/>
      <c r="BN2" s="210"/>
      <c r="BO2" s="210"/>
      <c r="BP2" s="210" t="s">
        <v>98</v>
      </c>
      <c r="BQ2" s="210"/>
      <c r="BR2" s="210"/>
      <c r="BS2" s="210"/>
      <c r="BT2" s="210" t="s">
        <v>73</v>
      </c>
      <c r="BU2" s="210"/>
      <c r="BV2" s="210"/>
      <c r="BW2" s="210"/>
      <c r="BX2" s="210" t="s">
        <v>99</v>
      </c>
      <c r="BY2" s="210"/>
      <c r="BZ2" s="210"/>
      <c r="CA2" s="210"/>
      <c r="CB2" s="210" t="s">
        <v>100</v>
      </c>
      <c r="CC2" s="210"/>
      <c r="CD2" s="210"/>
      <c r="CE2" s="210"/>
      <c r="CF2" s="210" t="s">
        <v>101</v>
      </c>
      <c r="CG2" s="210"/>
      <c r="CH2" s="210"/>
      <c r="CI2" s="210"/>
      <c r="CJ2" s="210" t="s">
        <v>102</v>
      </c>
      <c r="CK2" s="210"/>
      <c r="CL2" s="210"/>
      <c r="CM2" s="210"/>
      <c r="CN2" s="210" t="s">
        <v>103</v>
      </c>
      <c r="CO2" s="210"/>
      <c r="CP2" s="210"/>
      <c r="CQ2" s="210"/>
      <c r="CR2" s="210" t="s">
        <v>104</v>
      </c>
      <c r="CS2" s="210"/>
      <c r="CT2" s="210"/>
      <c r="CU2" s="210"/>
      <c r="CV2" s="210" t="s">
        <v>105</v>
      </c>
      <c r="CW2" s="210"/>
      <c r="CX2" s="210"/>
      <c r="CY2" s="210"/>
      <c r="CZ2" s="210" t="s">
        <v>106</v>
      </c>
      <c r="DA2" s="210"/>
      <c r="DB2" s="210"/>
      <c r="DC2" s="209"/>
      <c r="DD2" s="209"/>
      <c r="DE2" s="209"/>
      <c r="DF2" s="209"/>
      <c r="DG2" s="209"/>
      <c r="DH2" s="209"/>
      <c r="DI2" s="209"/>
      <c r="DJ2" s="210"/>
      <c r="DK2" s="210"/>
      <c r="DL2" s="202"/>
      <c r="DM2" s="201"/>
    </row>
    <row r="3" spans="1:177" s="26" customFormat="1" ht="84" x14ac:dyDescent="0.4">
      <c r="A3" s="203" t="s">
        <v>107</v>
      </c>
      <c r="B3" s="203" t="s">
        <v>108</v>
      </c>
      <c r="C3" s="203" t="s">
        <v>109</v>
      </c>
      <c r="D3" s="203" t="s">
        <v>110</v>
      </c>
      <c r="E3" s="203" t="s">
        <v>107</v>
      </c>
      <c r="F3" s="203" t="s">
        <v>108</v>
      </c>
      <c r="G3" s="203" t="s">
        <v>109</v>
      </c>
      <c r="H3" s="203" t="s">
        <v>110</v>
      </c>
      <c r="I3" s="203" t="s">
        <v>107</v>
      </c>
      <c r="J3" s="203" t="s">
        <v>109</v>
      </c>
      <c r="K3" s="203" t="s">
        <v>110</v>
      </c>
      <c r="L3" s="203" t="s">
        <v>107</v>
      </c>
      <c r="M3" s="203" t="s">
        <v>108</v>
      </c>
      <c r="N3" s="203" t="s">
        <v>109</v>
      </c>
      <c r="O3" s="203" t="s">
        <v>110</v>
      </c>
      <c r="P3" s="203" t="s">
        <v>107</v>
      </c>
      <c r="Q3" s="203" t="s">
        <v>108</v>
      </c>
      <c r="R3" s="203" t="s">
        <v>109</v>
      </c>
      <c r="S3" s="203" t="s">
        <v>110</v>
      </c>
      <c r="T3" s="204"/>
      <c r="U3" s="203" t="s">
        <v>111</v>
      </c>
      <c r="V3" s="203" t="s">
        <v>112</v>
      </c>
      <c r="W3" s="203" t="s">
        <v>113</v>
      </c>
      <c r="X3" s="203" t="s">
        <v>114</v>
      </c>
      <c r="Y3" s="203" t="s">
        <v>115</v>
      </c>
      <c r="Z3" s="203" t="s">
        <v>111</v>
      </c>
      <c r="AA3" s="203" t="s">
        <v>112</v>
      </c>
      <c r="AB3" s="203" t="s">
        <v>113</v>
      </c>
      <c r="AC3" s="203" t="s">
        <v>114</v>
      </c>
      <c r="AD3" s="203" t="s">
        <v>115</v>
      </c>
      <c r="AE3" s="203" t="s">
        <v>111</v>
      </c>
      <c r="AF3" s="203" t="s">
        <v>112</v>
      </c>
      <c r="AG3" s="203" t="s">
        <v>113</v>
      </c>
      <c r="AH3" s="203" t="s">
        <v>114</v>
      </c>
      <c r="AI3" s="203" t="s">
        <v>115</v>
      </c>
      <c r="AJ3" s="203" t="s">
        <v>111</v>
      </c>
      <c r="AK3" s="203" t="s">
        <v>112</v>
      </c>
      <c r="AL3" s="203" t="s">
        <v>111</v>
      </c>
      <c r="AM3" s="203" t="s">
        <v>112</v>
      </c>
      <c r="AN3" s="203" t="s">
        <v>116</v>
      </c>
      <c r="AO3" s="203" t="s">
        <v>117</v>
      </c>
      <c r="AP3" s="203" t="s">
        <v>112</v>
      </c>
      <c r="AQ3" s="203" t="s">
        <v>113</v>
      </c>
      <c r="AR3" s="203" t="s">
        <v>114</v>
      </c>
      <c r="AS3" s="203" t="s">
        <v>115</v>
      </c>
      <c r="AT3" s="203" t="s">
        <v>116</v>
      </c>
      <c r="AU3" s="203" t="s">
        <v>117</v>
      </c>
      <c r="AV3" s="203" t="s">
        <v>112</v>
      </c>
      <c r="AW3" s="203" t="s">
        <v>113</v>
      </c>
      <c r="AX3" s="203" t="s">
        <v>114</v>
      </c>
      <c r="AY3" s="203" t="s">
        <v>115</v>
      </c>
      <c r="AZ3" s="203" t="s">
        <v>116</v>
      </c>
      <c r="BA3" s="203" t="s">
        <v>117</v>
      </c>
      <c r="BB3" s="203" t="s">
        <v>112</v>
      </c>
      <c r="BC3" s="203" t="s">
        <v>113</v>
      </c>
      <c r="BD3" s="203" t="s">
        <v>114</v>
      </c>
      <c r="BE3" s="203" t="s">
        <v>115</v>
      </c>
      <c r="BF3" s="203" t="s">
        <v>116</v>
      </c>
      <c r="BG3" s="203" t="s">
        <v>117</v>
      </c>
      <c r="BH3" s="203" t="s">
        <v>112</v>
      </c>
      <c r="BI3" s="203" t="s">
        <v>113</v>
      </c>
      <c r="BJ3" s="203" t="s">
        <v>114</v>
      </c>
      <c r="BK3" s="203" t="s">
        <v>115</v>
      </c>
      <c r="BL3" s="203" t="s">
        <v>116</v>
      </c>
      <c r="BM3" s="203" t="s">
        <v>117</v>
      </c>
      <c r="BN3" s="203" t="s">
        <v>112</v>
      </c>
      <c r="BO3" s="203" t="s">
        <v>113</v>
      </c>
      <c r="BP3" s="203" t="s">
        <v>116</v>
      </c>
      <c r="BQ3" s="203" t="s">
        <v>117</v>
      </c>
      <c r="BR3" s="203" t="s">
        <v>112</v>
      </c>
      <c r="BS3" s="203" t="s">
        <v>113</v>
      </c>
      <c r="BT3" s="203" t="s">
        <v>116</v>
      </c>
      <c r="BU3" s="203" t="s">
        <v>117</v>
      </c>
      <c r="BV3" s="203" t="s">
        <v>112</v>
      </c>
      <c r="BW3" s="203" t="s">
        <v>113</v>
      </c>
      <c r="BX3" s="203" t="s">
        <v>116</v>
      </c>
      <c r="BY3" s="203" t="s">
        <v>117</v>
      </c>
      <c r="BZ3" s="203" t="s">
        <v>112</v>
      </c>
      <c r="CA3" s="203" t="s">
        <v>113</v>
      </c>
      <c r="CB3" s="203" t="s">
        <v>116</v>
      </c>
      <c r="CC3" s="203" t="s">
        <v>117</v>
      </c>
      <c r="CD3" s="203" t="s">
        <v>112</v>
      </c>
      <c r="CE3" s="203" t="s">
        <v>113</v>
      </c>
      <c r="CF3" s="203" t="s">
        <v>116</v>
      </c>
      <c r="CG3" s="203" t="s">
        <v>117</v>
      </c>
      <c r="CH3" s="203" t="s">
        <v>112</v>
      </c>
      <c r="CI3" s="203" t="s">
        <v>113</v>
      </c>
      <c r="CJ3" s="203" t="s">
        <v>116</v>
      </c>
      <c r="CK3" s="203" t="s">
        <v>117</v>
      </c>
      <c r="CL3" s="203" t="s">
        <v>112</v>
      </c>
      <c r="CM3" s="203" t="s">
        <v>113</v>
      </c>
      <c r="CN3" s="203" t="s">
        <v>116</v>
      </c>
      <c r="CO3" s="203" t="s">
        <v>117</v>
      </c>
      <c r="CP3" s="203" t="s">
        <v>112</v>
      </c>
      <c r="CQ3" s="203" t="s">
        <v>113</v>
      </c>
      <c r="CR3" s="203" t="s">
        <v>116</v>
      </c>
      <c r="CS3" s="203" t="s">
        <v>117</v>
      </c>
      <c r="CT3" s="203" t="s">
        <v>112</v>
      </c>
      <c r="CU3" s="203" t="s">
        <v>113</v>
      </c>
      <c r="CV3" s="203" t="s">
        <v>116</v>
      </c>
      <c r="CW3" s="203" t="s">
        <v>117</v>
      </c>
      <c r="CX3" s="203" t="s">
        <v>112</v>
      </c>
      <c r="CY3" s="203" t="s">
        <v>113</v>
      </c>
      <c r="CZ3" s="203" t="s">
        <v>116</v>
      </c>
      <c r="DA3" s="203" t="s">
        <v>117</v>
      </c>
      <c r="DB3" s="203" t="s">
        <v>112</v>
      </c>
      <c r="DC3" s="203" t="s">
        <v>113</v>
      </c>
      <c r="DD3" s="203" t="s">
        <v>118</v>
      </c>
      <c r="DE3" s="203" t="s">
        <v>119</v>
      </c>
      <c r="DF3" s="203" t="s">
        <v>120</v>
      </c>
      <c r="DG3" s="203" t="s">
        <v>121</v>
      </c>
      <c r="DH3" s="203" t="s">
        <v>122</v>
      </c>
      <c r="DI3" s="203" t="s">
        <v>123</v>
      </c>
      <c r="DJ3" s="203" t="s">
        <v>94</v>
      </c>
      <c r="DK3" s="203" t="s">
        <v>124</v>
      </c>
      <c r="DL3" s="203" t="s">
        <v>125</v>
      </c>
      <c r="DM3" s="203" t="s">
        <v>126</v>
      </c>
    </row>
    <row r="4" spans="1:177" x14ac:dyDescent="0.4">
      <c r="A4" s="16">
        <f>'調査票(設問8は別シートに入力)'!B10</f>
        <v>0</v>
      </c>
      <c r="AJ4" s="16">
        <f>'調査票(設問8は別シートに入力)'!B8</f>
        <v>0</v>
      </c>
      <c r="AK4" s="16">
        <f>'調査票(設問8は別シートに入力)'!C8</f>
        <v>0</v>
      </c>
      <c r="BL4" s="16">
        <f>'調査票(設問8は別シートに入力)'!E8</f>
        <v>0</v>
      </c>
      <c r="BN4" s="16">
        <f>'調査票(設問8は別シートに入力)'!G8</f>
        <v>0</v>
      </c>
    </row>
    <row r="6" spans="1:177" x14ac:dyDescent="0.4">
      <c r="A6" s="187" t="s">
        <v>127</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8" t="s">
        <v>128</v>
      </c>
      <c r="BB6" s="187" t="s">
        <v>129</v>
      </c>
      <c r="BC6" s="187"/>
      <c r="BD6" s="187"/>
      <c r="BE6" s="187"/>
      <c r="BF6" s="187"/>
      <c r="BG6" s="187"/>
      <c r="BH6" s="187"/>
      <c r="BI6" s="187"/>
      <c r="BJ6" s="187"/>
      <c r="BK6" s="187"/>
      <c r="BL6" s="187"/>
      <c r="BM6" s="187"/>
      <c r="BN6" s="187"/>
      <c r="BO6" s="187"/>
      <c r="BP6" s="187"/>
      <c r="BQ6" s="187"/>
      <c r="BR6" s="187"/>
      <c r="BS6" s="187"/>
      <c r="BT6" s="187"/>
      <c r="BU6" s="187"/>
      <c r="BV6" s="187"/>
      <c r="BW6" s="187"/>
      <c r="BX6" s="187"/>
      <c r="BY6" s="187"/>
      <c r="BZ6" s="187"/>
      <c r="CA6" s="187"/>
      <c r="CB6" s="187"/>
      <c r="CC6" s="187"/>
      <c r="CD6" s="187"/>
      <c r="CE6" s="187"/>
      <c r="CF6" s="187"/>
      <c r="CG6" s="187"/>
      <c r="CH6" s="187"/>
      <c r="CI6" s="187"/>
      <c r="CJ6" s="187"/>
      <c r="CK6" s="187"/>
      <c r="CL6" s="187"/>
      <c r="CM6" s="187"/>
      <c r="CN6" s="187"/>
      <c r="CO6" s="188" t="s">
        <v>130</v>
      </c>
      <c r="CP6" s="188" t="s">
        <v>131</v>
      </c>
      <c r="CQ6" s="187" t="s">
        <v>132</v>
      </c>
      <c r="CR6" s="187"/>
      <c r="CS6" s="187"/>
      <c r="CT6" s="187"/>
      <c r="CU6" s="187"/>
      <c r="CV6" s="187"/>
      <c r="CW6" s="187"/>
      <c r="CX6" s="187"/>
      <c r="CY6" s="187"/>
      <c r="CZ6" s="187"/>
      <c r="DA6" s="187"/>
      <c r="DB6" s="187"/>
      <c r="DC6" s="187"/>
      <c r="DD6" s="187"/>
      <c r="DE6" s="187"/>
      <c r="DF6" s="187"/>
      <c r="DG6" s="187"/>
      <c r="DH6" s="187"/>
      <c r="DI6" s="187"/>
      <c r="DJ6" s="187"/>
      <c r="DK6" s="187"/>
      <c r="DL6" s="187"/>
      <c r="DM6" s="187"/>
      <c r="DN6" s="187"/>
      <c r="DO6" s="187"/>
      <c r="DP6" s="187"/>
      <c r="DQ6" s="187"/>
      <c r="DR6" s="187"/>
      <c r="DS6" s="187"/>
      <c r="DT6" s="187"/>
      <c r="DU6" s="187" t="s">
        <v>133</v>
      </c>
      <c r="DV6" s="188" t="s">
        <v>134</v>
      </c>
      <c r="DW6" s="187" t="s">
        <v>135</v>
      </c>
      <c r="DX6" s="187"/>
      <c r="DY6" s="187"/>
      <c r="DZ6" s="187"/>
      <c r="EA6" s="187"/>
      <c r="EB6" s="187"/>
      <c r="EC6" s="187"/>
      <c r="ED6" s="188" t="s">
        <v>136</v>
      </c>
      <c r="EE6" s="188" t="s">
        <v>137</v>
      </c>
      <c r="EF6" s="188" t="s">
        <v>138</v>
      </c>
      <c r="EG6" s="188" t="s">
        <v>139</v>
      </c>
      <c r="EH6" s="188" t="s">
        <v>140</v>
      </c>
      <c r="EI6" s="188" t="s">
        <v>141</v>
      </c>
      <c r="EJ6" s="188" t="s">
        <v>142</v>
      </c>
      <c r="EK6" s="177"/>
      <c r="EL6" s="177"/>
      <c r="EM6" s="188" t="s">
        <v>143</v>
      </c>
      <c r="EN6" s="188"/>
      <c r="EO6" s="188"/>
      <c r="EP6" s="188"/>
      <c r="EQ6" s="211" t="s">
        <v>144</v>
      </c>
      <c r="ER6" s="187" t="s">
        <v>145</v>
      </c>
      <c r="ES6" s="187"/>
      <c r="ET6" s="187"/>
      <c r="EU6" s="187"/>
      <c r="EV6" s="187"/>
      <c r="EW6" s="187"/>
      <c r="EX6" s="187"/>
      <c r="EY6" s="187"/>
      <c r="EZ6" s="187"/>
      <c r="FA6" s="187" t="s">
        <v>146</v>
      </c>
      <c r="FB6" s="187"/>
      <c r="FC6" s="187"/>
      <c r="FD6" s="187"/>
      <c r="FE6" s="187"/>
      <c r="FF6" s="187"/>
      <c r="FG6" s="187"/>
      <c r="FH6" s="187"/>
      <c r="FI6" s="187"/>
      <c r="FJ6" s="187"/>
      <c r="FK6" s="187"/>
      <c r="FL6" s="187"/>
      <c r="FM6" s="187" t="s">
        <v>147</v>
      </c>
      <c r="FN6" s="187"/>
      <c r="FO6" s="187"/>
      <c r="FP6" s="187"/>
      <c r="FQ6" s="187"/>
      <c r="FR6" s="187"/>
      <c r="FS6" s="187"/>
      <c r="FT6" s="187"/>
      <c r="FU6" s="187"/>
    </row>
    <row r="7" spans="1:177" x14ac:dyDescent="0.4">
      <c r="A7" s="187" t="s">
        <v>148</v>
      </c>
      <c r="B7" s="187"/>
      <c r="C7" s="187"/>
      <c r="D7" s="187"/>
      <c r="E7" s="187"/>
      <c r="F7" s="187"/>
      <c r="G7" s="187"/>
      <c r="H7" s="187"/>
      <c r="I7" s="187"/>
      <c r="J7" s="187"/>
      <c r="K7" s="187"/>
      <c r="L7" s="187"/>
      <c r="M7" s="187"/>
      <c r="N7" s="187" t="s">
        <v>149</v>
      </c>
      <c r="O7" s="187"/>
      <c r="P7" s="187"/>
      <c r="Q7" s="187"/>
      <c r="R7" s="187"/>
      <c r="S7" s="187"/>
      <c r="T7" s="187"/>
      <c r="U7" s="187"/>
      <c r="V7" s="187"/>
      <c r="W7" s="187"/>
      <c r="X7" s="187"/>
      <c r="Y7" s="187"/>
      <c r="Z7" s="187"/>
      <c r="AA7" s="187" t="s">
        <v>150</v>
      </c>
      <c r="AB7" s="187"/>
      <c r="AC7" s="187"/>
      <c r="AD7" s="187"/>
      <c r="AE7" s="187"/>
      <c r="AF7" s="187"/>
      <c r="AG7" s="187"/>
      <c r="AH7" s="187"/>
      <c r="AI7" s="187"/>
      <c r="AJ7" s="187"/>
      <c r="AK7" s="187"/>
      <c r="AL7" s="187"/>
      <c r="AM7" s="187"/>
      <c r="AN7" s="187" t="s">
        <v>151</v>
      </c>
      <c r="AO7" s="187"/>
      <c r="AP7" s="187"/>
      <c r="AQ7" s="187"/>
      <c r="AR7" s="187"/>
      <c r="AS7" s="187"/>
      <c r="AT7" s="187"/>
      <c r="AU7" s="187"/>
      <c r="AV7" s="187"/>
      <c r="AW7" s="187"/>
      <c r="AX7" s="187"/>
      <c r="AY7" s="187"/>
      <c r="AZ7" s="187"/>
      <c r="BA7" s="188"/>
      <c r="BB7" s="187" t="s">
        <v>152</v>
      </c>
      <c r="BC7" s="187"/>
      <c r="BD7" s="187"/>
      <c r="BE7" s="187"/>
      <c r="BF7" s="187"/>
      <c r="BG7" s="187"/>
      <c r="BH7" s="187"/>
      <c r="BI7" s="187"/>
      <c r="BJ7" s="187"/>
      <c r="BK7" s="187"/>
      <c r="BL7" s="187"/>
      <c r="BM7" s="187"/>
      <c r="BN7" s="187"/>
      <c r="BO7" s="187" t="s">
        <v>153</v>
      </c>
      <c r="BP7" s="187"/>
      <c r="BQ7" s="187"/>
      <c r="BR7" s="187"/>
      <c r="BS7" s="187"/>
      <c r="BT7" s="187"/>
      <c r="BU7" s="187"/>
      <c r="BV7" s="187"/>
      <c r="BW7" s="187"/>
      <c r="BX7" s="187"/>
      <c r="BY7" s="187"/>
      <c r="BZ7" s="187"/>
      <c r="CA7" s="187"/>
      <c r="CB7" s="187" t="s">
        <v>154</v>
      </c>
      <c r="CC7" s="187"/>
      <c r="CD7" s="187"/>
      <c r="CE7" s="187"/>
      <c r="CF7" s="187"/>
      <c r="CG7" s="187"/>
      <c r="CH7" s="187"/>
      <c r="CI7" s="187"/>
      <c r="CJ7" s="187"/>
      <c r="CK7" s="187"/>
      <c r="CL7" s="187"/>
      <c r="CM7" s="187"/>
      <c r="CN7" s="187"/>
      <c r="CO7" s="188"/>
      <c r="CP7" s="188"/>
      <c r="CQ7" s="187" t="s">
        <v>152</v>
      </c>
      <c r="CR7" s="187"/>
      <c r="CS7" s="187"/>
      <c r="CT7" s="187"/>
      <c r="CU7" s="187"/>
      <c r="CV7" s="187"/>
      <c r="CW7" s="187"/>
      <c r="CX7" s="187"/>
      <c r="CY7" s="187"/>
      <c r="CZ7" s="187"/>
      <c r="DA7" s="187" t="s">
        <v>153</v>
      </c>
      <c r="DB7" s="187"/>
      <c r="DC7" s="187"/>
      <c r="DD7" s="187"/>
      <c r="DE7" s="187"/>
      <c r="DF7" s="187"/>
      <c r="DG7" s="187"/>
      <c r="DH7" s="187"/>
      <c r="DI7" s="187"/>
      <c r="DJ7" s="187"/>
      <c r="DK7" s="187" t="s">
        <v>155</v>
      </c>
      <c r="DL7" s="187"/>
      <c r="DM7" s="187"/>
      <c r="DN7" s="187"/>
      <c r="DO7" s="187"/>
      <c r="DP7" s="187"/>
      <c r="DQ7" s="187"/>
      <c r="DR7" s="187"/>
      <c r="DS7" s="187"/>
      <c r="DT7" s="187"/>
      <c r="DU7" s="187"/>
      <c r="DV7" s="188"/>
      <c r="DW7" s="212" t="s">
        <v>156</v>
      </c>
      <c r="DX7" s="188" t="s">
        <v>157</v>
      </c>
      <c r="DY7" s="188" t="s">
        <v>158</v>
      </c>
      <c r="DZ7" s="188" t="s">
        <v>159</v>
      </c>
      <c r="EA7" s="188" t="s">
        <v>160</v>
      </c>
      <c r="EB7" s="188" t="s">
        <v>161</v>
      </c>
      <c r="EC7" s="188" t="s">
        <v>26</v>
      </c>
      <c r="ED7" s="188"/>
      <c r="EE7" s="188"/>
      <c r="EF7" s="188"/>
      <c r="EG7" s="188"/>
      <c r="EH7" s="188"/>
      <c r="EI7" s="188"/>
      <c r="EJ7" s="188"/>
      <c r="EK7" s="177"/>
      <c r="EL7" s="177"/>
      <c r="EM7" s="188" t="s">
        <v>162</v>
      </c>
      <c r="EN7" s="188" t="s">
        <v>163</v>
      </c>
      <c r="EO7" s="188" t="s">
        <v>164</v>
      </c>
      <c r="EP7" s="188" t="s">
        <v>165</v>
      </c>
      <c r="EQ7" s="188" t="s">
        <v>166</v>
      </c>
      <c r="ER7" s="187" t="s">
        <v>152</v>
      </c>
      <c r="ES7" s="187"/>
      <c r="ET7" s="187"/>
      <c r="EU7" s="187" t="s">
        <v>153</v>
      </c>
      <c r="EV7" s="187"/>
      <c r="EW7" s="187"/>
      <c r="EX7" s="187" t="s">
        <v>26</v>
      </c>
      <c r="EY7" s="187"/>
      <c r="EZ7" s="187"/>
      <c r="FA7" s="187" t="s">
        <v>152</v>
      </c>
      <c r="FB7" s="187"/>
      <c r="FC7" s="187"/>
      <c r="FD7" s="187"/>
      <c r="FE7" s="187" t="s">
        <v>153</v>
      </c>
      <c r="FF7" s="187"/>
      <c r="FG7" s="187"/>
      <c r="FH7" s="187"/>
      <c r="FI7" s="187" t="s">
        <v>26</v>
      </c>
      <c r="FJ7" s="187"/>
      <c r="FK7" s="187"/>
      <c r="FL7" s="187"/>
      <c r="FM7" s="188" t="s">
        <v>167</v>
      </c>
      <c r="FN7" s="188" t="s">
        <v>168</v>
      </c>
      <c r="FO7" s="188" t="s">
        <v>169</v>
      </c>
      <c r="FP7" s="188" t="s">
        <v>170</v>
      </c>
      <c r="FQ7" s="188" t="s">
        <v>171</v>
      </c>
      <c r="FR7" s="188" t="s">
        <v>172</v>
      </c>
      <c r="FS7" s="188" t="s">
        <v>173</v>
      </c>
      <c r="FT7" s="188" t="s">
        <v>174</v>
      </c>
      <c r="FU7" s="188" t="s">
        <v>125</v>
      </c>
    </row>
    <row r="8" spans="1:177" ht="48" x14ac:dyDescent="0.4">
      <c r="A8" s="177">
        <v>22</v>
      </c>
      <c r="B8" s="177">
        <v>23</v>
      </c>
      <c r="C8" s="177">
        <v>24</v>
      </c>
      <c r="D8" s="177">
        <v>25</v>
      </c>
      <c r="E8" s="177">
        <v>26</v>
      </c>
      <c r="F8" s="177">
        <v>27</v>
      </c>
      <c r="G8" s="177">
        <v>28</v>
      </c>
      <c r="H8" s="177">
        <v>29</v>
      </c>
      <c r="I8" s="177" t="s">
        <v>175</v>
      </c>
      <c r="J8" s="177" t="s">
        <v>176</v>
      </c>
      <c r="K8" s="177" t="s">
        <v>177</v>
      </c>
      <c r="L8" s="177" t="s">
        <v>178</v>
      </c>
      <c r="M8" s="177" t="s">
        <v>179</v>
      </c>
      <c r="N8" s="177">
        <v>22</v>
      </c>
      <c r="O8" s="177">
        <v>23</v>
      </c>
      <c r="P8" s="177">
        <v>24</v>
      </c>
      <c r="Q8" s="177">
        <v>25</v>
      </c>
      <c r="R8" s="177">
        <v>26</v>
      </c>
      <c r="S8" s="177">
        <v>27</v>
      </c>
      <c r="T8" s="177">
        <v>28</v>
      </c>
      <c r="U8" s="177">
        <v>29</v>
      </c>
      <c r="V8" s="177" t="s">
        <v>175</v>
      </c>
      <c r="W8" s="177" t="s">
        <v>176</v>
      </c>
      <c r="X8" s="177" t="s">
        <v>177</v>
      </c>
      <c r="Y8" s="177" t="s">
        <v>178</v>
      </c>
      <c r="Z8" s="177" t="s">
        <v>179</v>
      </c>
      <c r="AA8" s="177">
        <v>22</v>
      </c>
      <c r="AB8" s="177">
        <v>23</v>
      </c>
      <c r="AC8" s="177">
        <v>24</v>
      </c>
      <c r="AD8" s="177">
        <v>25</v>
      </c>
      <c r="AE8" s="177">
        <v>26</v>
      </c>
      <c r="AF8" s="177">
        <v>27</v>
      </c>
      <c r="AG8" s="177">
        <v>28</v>
      </c>
      <c r="AH8" s="177">
        <v>29</v>
      </c>
      <c r="AI8" s="177" t="s">
        <v>175</v>
      </c>
      <c r="AJ8" s="177" t="s">
        <v>176</v>
      </c>
      <c r="AK8" s="177" t="s">
        <v>177</v>
      </c>
      <c r="AL8" s="177" t="s">
        <v>178</v>
      </c>
      <c r="AM8" s="177" t="s">
        <v>179</v>
      </c>
      <c r="AN8" s="177">
        <v>22</v>
      </c>
      <c r="AO8" s="177">
        <v>23</v>
      </c>
      <c r="AP8" s="177">
        <v>24</v>
      </c>
      <c r="AQ8" s="177">
        <v>25</v>
      </c>
      <c r="AR8" s="177">
        <v>26</v>
      </c>
      <c r="AS8" s="177">
        <v>27</v>
      </c>
      <c r="AT8" s="177">
        <v>28</v>
      </c>
      <c r="AU8" s="177">
        <v>29</v>
      </c>
      <c r="AV8" s="177" t="s">
        <v>175</v>
      </c>
      <c r="AW8" s="177" t="s">
        <v>176</v>
      </c>
      <c r="AX8" s="177" t="s">
        <v>177</v>
      </c>
      <c r="AY8" s="177" t="s">
        <v>178</v>
      </c>
      <c r="AZ8" s="177" t="s">
        <v>179</v>
      </c>
      <c r="BA8" s="188"/>
      <c r="BB8" s="177">
        <v>22</v>
      </c>
      <c r="BC8" s="177">
        <v>23</v>
      </c>
      <c r="BD8" s="177">
        <v>24</v>
      </c>
      <c r="BE8" s="177">
        <v>25</v>
      </c>
      <c r="BF8" s="177">
        <v>26</v>
      </c>
      <c r="BG8" s="177">
        <v>27</v>
      </c>
      <c r="BH8" s="177">
        <v>28</v>
      </c>
      <c r="BI8" s="177">
        <v>29</v>
      </c>
      <c r="BJ8" s="177" t="s">
        <v>175</v>
      </c>
      <c r="BK8" s="177" t="s">
        <v>176</v>
      </c>
      <c r="BL8" s="177" t="s">
        <v>177</v>
      </c>
      <c r="BM8" s="177" t="s">
        <v>178</v>
      </c>
      <c r="BN8" s="177" t="s">
        <v>179</v>
      </c>
      <c r="BO8" s="177">
        <v>22</v>
      </c>
      <c r="BP8" s="177">
        <v>23</v>
      </c>
      <c r="BQ8" s="177">
        <v>24</v>
      </c>
      <c r="BR8" s="177">
        <v>25</v>
      </c>
      <c r="BS8" s="177">
        <v>26</v>
      </c>
      <c r="BT8" s="177">
        <v>27</v>
      </c>
      <c r="BU8" s="177">
        <v>28</v>
      </c>
      <c r="BV8" s="177">
        <v>29</v>
      </c>
      <c r="BW8" s="177" t="s">
        <v>175</v>
      </c>
      <c r="BX8" s="177" t="s">
        <v>176</v>
      </c>
      <c r="BY8" s="177" t="s">
        <v>177</v>
      </c>
      <c r="BZ8" s="177" t="s">
        <v>178</v>
      </c>
      <c r="CA8" s="177" t="s">
        <v>179</v>
      </c>
      <c r="CB8" s="177">
        <v>22</v>
      </c>
      <c r="CC8" s="177">
        <v>23</v>
      </c>
      <c r="CD8" s="177">
        <v>24</v>
      </c>
      <c r="CE8" s="177">
        <v>25</v>
      </c>
      <c r="CF8" s="177">
        <v>26</v>
      </c>
      <c r="CG8" s="177">
        <v>27</v>
      </c>
      <c r="CH8" s="177">
        <v>28</v>
      </c>
      <c r="CI8" s="177">
        <v>29</v>
      </c>
      <c r="CJ8" s="177" t="s">
        <v>175</v>
      </c>
      <c r="CK8" s="177" t="s">
        <v>176</v>
      </c>
      <c r="CL8" s="177" t="s">
        <v>177</v>
      </c>
      <c r="CM8" s="177" t="s">
        <v>178</v>
      </c>
      <c r="CN8" s="177" t="s">
        <v>179</v>
      </c>
      <c r="CO8" s="188"/>
      <c r="CP8" s="188"/>
      <c r="CQ8" s="177" t="s">
        <v>180</v>
      </c>
      <c r="CR8" s="177" t="s">
        <v>181</v>
      </c>
      <c r="CS8" s="177" t="s">
        <v>182</v>
      </c>
      <c r="CT8" s="177" t="s">
        <v>183</v>
      </c>
      <c r="CU8" s="177" t="s">
        <v>184</v>
      </c>
      <c r="CV8" s="177" t="s">
        <v>185</v>
      </c>
      <c r="CW8" s="177" t="s">
        <v>186</v>
      </c>
      <c r="CX8" s="177" t="s">
        <v>187</v>
      </c>
      <c r="CY8" s="177" t="s">
        <v>188</v>
      </c>
      <c r="CZ8" s="177" t="s">
        <v>179</v>
      </c>
      <c r="DA8" s="177" t="s">
        <v>189</v>
      </c>
      <c r="DB8" s="177" t="s">
        <v>181</v>
      </c>
      <c r="DC8" s="177" t="s">
        <v>182</v>
      </c>
      <c r="DD8" s="177" t="s">
        <v>183</v>
      </c>
      <c r="DE8" s="177" t="s">
        <v>184</v>
      </c>
      <c r="DF8" s="177" t="s">
        <v>185</v>
      </c>
      <c r="DG8" s="177" t="s">
        <v>186</v>
      </c>
      <c r="DH8" s="177" t="s">
        <v>187</v>
      </c>
      <c r="DI8" s="177" t="s">
        <v>188</v>
      </c>
      <c r="DJ8" s="177" t="s">
        <v>179</v>
      </c>
      <c r="DK8" s="177" t="s">
        <v>189</v>
      </c>
      <c r="DL8" s="177" t="s">
        <v>181</v>
      </c>
      <c r="DM8" s="177" t="s">
        <v>182</v>
      </c>
      <c r="DN8" s="177" t="s">
        <v>183</v>
      </c>
      <c r="DO8" s="177" t="s">
        <v>184</v>
      </c>
      <c r="DP8" s="177" t="s">
        <v>185</v>
      </c>
      <c r="DQ8" s="177" t="s">
        <v>186</v>
      </c>
      <c r="DR8" s="177" t="s">
        <v>187</v>
      </c>
      <c r="DS8" s="177" t="s">
        <v>188</v>
      </c>
      <c r="DT8" s="177" t="s">
        <v>179</v>
      </c>
      <c r="DU8" s="187"/>
      <c r="DV8" s="188"/>
      <c r="DW8" s="212"/>
      <c r="DX8" s="188"/>
      <c r="DY8" s="188"/>
      <c r="DZ8" s="188"/>
      <c r="EA8" s="188"/>
      <c r="EB8" s="188"/>
      <c r="EC8" s="188"/>
      <c r="ED8" s="188"/>
      <c r="EE8" s="188"/>
      <c r="EF8" s="188"/>
      <c r="EG8" s="188"/>
      <c r="EH8" s="188"/>
      <c r="EI8" s="188"/>
      <c r="EJ8" s="188"/>
      <c r="EK8" s="177"/>
      <c r="EL8" s="177"/>
      <c r="EM8" s="188"/>
      <c r="EN8" s="188"/>
      <c r="EO8" s="188"/>
      <c r="EP8" s="188"/>
      <c r="EQ8" s="188"/>
      <c r="ER8" s="177" t="s">
        <v>176</v>
      </c>
      <c r="ES8" s="177" t="s">
        <v>177</v>
      </c>
      <c r="ET8" s="177" t="s">
        <v>179</v>
      </c>
      <c r="EU8" s="177" t="s">
        <v>176</v>
      </c>
      <c r="EV8" s="177" t="s">
        <v>177</v>
      </c>
      <c r="EW8" s="177" t="s">
        <v>179</v>
      </c>
      <c r="EX8" s="177" t="s">
        <v>176</v>
      </c>
      <c r="EY8" s="177" t="s">
        <v>177</v>
      </c>
      <c r="EZ8" s="177" t="s">
        <v>26</v>
      </c>
      <c r="FA8" s="177" t="s">
        <v>186</v>
      </c>
      <c r="FB8" s="177" t="s">
        <v>187</v>
      </c>
      <c r="FC8" s="177" t="s">
        <v>188</v>
      </c>
      <c r="FD8" s="177" t="s">
        <v>179</v>
      </c>
      <c r="FE8" s="177" t="s">
        <v>186</v>
      </c>
      <c r="FF8" s="177" t="s">
        <v>187</v>
      </c>
      <c r="FG8" s="177" t="s">
        <v>188</v>
      </c>
      <c r="FH8" s="177" t="s">
        <v>179</v>
      </c>
      <c r="FI8" s="177" t="s">
        <v>186</v>
      </c>
      <c r="FJ8" s="177" t="s">
        <v>187</v>
      </c>
      <c r="FK8" s="177" t="s">
        <v>188</v>
      </c>
      <c r="FL8" s="177" t="s">
        <v>179</v>
      </c>
      <c r="FM8" s="188"/>
      <c r="FN8" s="188"/>
      <c r="FO8" s="188"/>
      <c r="FP8" s="188"/>
      <c r="FQ8" s="188"/>
      <c r="FR8" s="188"/>
      <c r="FS8" s="188"/>
      <c r="FT8" s="188"/>
      <c r="FU8" s="188"/>
    </row>
    <row r="9" spans="1:177" x14ac:dyDescent="0.4">
      <c r="J9" s="16">
        <f>'調査票(設問8は別シートに入力)'!C19</f>
        <v>0</v>
      </c>
      <c r="K9" s="16">
        <f>'調査票(設問8は別シートに入力)'!D19</f>
        <v>0</v>
      </c>
      <c r="L9" s="16">
        <f>'調査票(設問8は別シートに入力)'!E19</f>
        <v>0</v>
      </c>
      <c r="M9" s="16">
        <f>'調査票(設問8は別シートに入力)'!F19</f>
        <v>0</v>
      </c>
      <c r="BK9" s="16">
        <f>'調査票(設問8は別シートに入力)'!C21</f>
        <v>0</v>
      </c>
      <c r="BL9" s="16">
        <f>'調査票(設問8は別シートに入力)'!D21</f>
        <v>0</v>
      </c>
      <c r="BM9" s="16">
        <f>'調査票(設問8は別シートに入力)'!E21</f>
        <v>0</v>
      </c>
      <c r="BN9" s="16">
        <f>'調査票(設問8は別シートに入力)'!F21</f>
        <v>0</v>
      </c>
      <c r="BX9" s="16">
        <f>'調査票(設問8は別シートに入力)'!C22</f>
        <v>0</v>
      </c>
      <c r="BY9" s="16">
        <f>'調査票(設問8は別シートに入力)'!D22</f>
        <v>0</v>
      </c>
      <c r="BZ9" s="16">
        <f>'調査票(設問8は別シートに入力)'!E22</f>
        <v>0</v>
      </c>
      <c r="CA9" s="16">
        <f>'調査票(設問8は別シートに入力)'!F22</f>
        <v>0</v>
      </c>
      <c r="CY9" s="16">
        <f>BN9</f>
        <v>0</v>
      </c>
      <c r="DI9" s="16">
        <f>CA9</f>
        <v>0</v>
      </c>
      <c r="EE9" s="16">
        <f>'調査票(設問8は別シートに入力)'!C26</f>
        <v>0</v>
      </c>
      <c r="EM9" s="16">
        <f>'調査票(設問8は別シートに入力)'!B25</f>
        <v>0</v>
      </c>
      <c r="EN9" s="16">
        <f>'調査票(設問8は別シートに入力)'!C25</f>
        <v>0</v>
      </c>
      <c r="EP9" s="16">
        <f>'調査票(設問8は別シートに入力)'!E25</f>
        <v>0</v>
      </c>
    </row>
    <row r="11" spans="1:177" x14ac:dyDescent="0.4">
      <c r="A11" s="189" t="s">
        <v>190</v>
      </c>
      <c r="B11" s="189"/>
      <c r="C11" s="189"/>
      <c r="D11" s="189"/>
      <c r="E11" s="189"/>
      <c r="F11" s="189"/>
      <c r="G11" s="189"/>
      <c r="H11" s="189"/>
      <c r="I11" s="189"/>
      <c r="J11" s="189"/>
      <c r="K11" s="189"/>
      <c r="L11" s="189" t="s">
        <v>191</v>
      </c>
      <c r="M11" s="189"/>
      <c r="N11" s="189"/>
      <c r="O11" s="189"/>
      <c r="P11" s="189"/>
      <c r="Q11" s="189"/>
      <c r="R11" s="189"/>
      <c r="S11" s="189"/>
      <c r="T11" s="189"/>
      <c r="U11" s="189"/>
      <c r="V11" s="189"/>
      <c r="W11" s="189"/>
      <c r="X11" s="189"/>
      <c r="Y11" s="189"/>
      <c r="Z11" s="189"/>
      <c r="AA11" s="189"/>
      <c r="AB11" s="189" t="s">
        <v>192</v>
      </c>
      <c r="AC11" s="189"/>
      <c r="AD11" s="189"/>
      <c r="AE11" s="189"/>
      <c r="AF11" s="189"/>
      <c r="AG11" s="189"/>
      <c r="AH11" s="189" t="s">
        <v>193</v>
      </c>
      <c r="AI11" s="189"/>
      <c r="AJ11" s="189"/>
      <c r="AK11" s="189"/>
      <c r="AL11" s="189"/>
      <c r="AM11" s="189"/>
      <c r="AN11" s="189"/>
      <c r="AO11" s="189"/>
      <c r="AP11" s="189"/>
      <c r="AQ11" s="189"/>
      <c r="AR11" s="189" t="s">
        <v>194</v>
      </c>
      <c r="AS11" s="189"/>
      <c r="AT11" s="189"/>
      <c r="AU11" s="189"/>
      <c r="AV11" s="189"/>
      <c r="AW11" s="189"/>
      <c r="AX11" s="189"/>
      <c r="AY11" s="189"/>
      <c r="AZ11" s="189"/>
      <c r="BA11" s="189"/>
      <c r="BB11" s="189"/>
      <c r="BC11" s="189"/>
      <c r="BD11" s="189"/>
      <c r="BE11" s="189"/>
      <c r="BF11" s="189"/>
      <c r="BG11" s="189"/>
      <c r="BH11" s="189" t="s">
        <v>195</v>
      </c>
      <c r="BI11" s="189"/>
      <c r="BJ11" s="189"/>
      <c r="BK11" s="189"/>
      <c r="BL11" s="189"/>
      <c r="BM11" s="189"/>
      <c r="BN11" s="189"/>
      <c r="BO11" s="189"/>
    </row>
    <row r="12" spans="1:177" x14ac:dyDescent="0.4">
      <c r="A12" s="189" t="s">
        <v>196</v>
      </c>
      <c r="B12" s="189"/>
      <c r="C12" s="189"/>
      <c r="D12" s="189"/>
      <c r="E12" s="189"/>
      <c r="F12" s="189"/>
      <c r="G12" s="189" t="s">
        <v>197</v>
      </c>
      <c r="H12" s="189"/>
      <c r="I12" s="189"/>
      <c r="J12" s="189"/>
      <c r="K12" s="189"/>
      <c r="L12" s="189" t="s">
        <v>198</v>
      </c>
      <c r="M12" s="189"/>
      <c r="N12" s="189"/>
      <c r="O12" s="189"/>
      <c r="P12" s="189"/>
      <c r="Q12" s="189"/>
      <c r="R12" s="189" t="s">
        <v>199</v>
      </c>
      <c r="S12" s="189"/>
      <c r="T12" s="189"/>
      <c r="U12" s="189"/>
      <c r="V12" s="190" t="s">
        <v>200</v>
      </c>
      <c r="W12" s="190"/>
      <c r="X12" s="190"/>
      <c r="Y12" s="190" t="s">
        <v>201</v>
      </c>
      <c r="Z12" s="190"/>
      <c r="AA12" s="190"/>
      <c r="AB12" s="189" t="s">
        <v>202</v>
      </c>
      <c r="AC12" s="189"/>
      <c r="AD12" s="189"/>
      <c r="AE12" s="189" t="s">
        <v>203</v>
      </c>
      <c r="AF12" s="189"/>
      <c r="AG12" s="189"/>
      <c r="AH12" s="189" t="s">
        <v>196</v>
      </c>
      <c r="AI12" s="189"/>
      <c r="AJ12" s="189"/>
      <c r="AK12" s="189"/>
      <c r="AL12" s="189"/>
      <c r="AM12" s="189"/>
      <c r="AN12" s="189" t="s">
        <v>197</v>
      </c>
      <c r="AO12" s="189"/>
      <c r="AP12" s="189"/>
      <c r="AQ12" s="189"/>
      <c r="AR12" s="189" t="s">
        <v>198</v>
      </c>
      <c r="AS12" s="189"/>
      <c r="AT12" s="189"/>
      <c r="AU12" s="189"/>
      <c r="AV12" s="189"/>
      <c r="AW12" s="189"/>
      <c r="AX12" s="189" t="s">
        <v>199</v>
      </c>
      <c r="AY12" s="189"/>
      <c r="AZ12" s="189"/>
      <c r="BA12" s="189"/>
      <c r="BB12" s="189" t="s">
        <v>204</v>
      </c>
      <c r="BC12" s="189"/>
      <c r="BD12" s="189"/>
      <c r="BE12" s="189" t="s">
        <v>205</v>
      </c>
      <c r="BF12" s="189"/>
      <c r="BG12" s="189"/>
      <c r="BH12" s="189" t="s">
        <v>202</v>
      </c>
      <c r="BI12" s="189"/>
      <c r="BJ12" s="189"/>
      <c r="BK12" s="189"/>
      <c r="BL12" s="189" t="s">
        <v>206</v>
      </c>
      <c r="BM12" s="189"/>
      <c r="BN12" s="189"/>
      <c r="BO12" s="189"/>
    </row>
    <row r="13" spans="1:177" ht="108" x14ac:dyDescent="0.4">
      <c r="A13" s="178" t="s">
        <v>207</v>
      </c>
      <c r="B13" s="178" t="s">
        <v>208</v>
      </c>
      <c r="C13" s="178" t="s">
        <v>209</v>
      </c>
      <c r="D13" s="178" t="s">
        <v>210</v>
      </c>
      <c r="E13" s="178" t="s">
        <v>211</v>
      </c>
      <c r="F13" s="178" t="s">
        <v>212</v>
      </c>
      <c r="G13" s="178" t="s">
        <v>213</v>
      </c>
      <c r="H13" s="178" t="s">
        <v>214</v>
      </c>
      <c r="I13" s="178" t="s">
        <v>215</v>
      </c>
      <c r="J13" s="178" t="s">
        <v>125</v>
      </c>
      <c r="K13" s="178" t="s">
        <v>216</v>
      </c>
      <c r="L13" s="178" t="s">
        <v>217</v>
      </c>
      <c r="M13" s="178" t="s">
        <v>218</v>
      </c>
      <c r="N13" s="178" t="s">
        <v>219</v>
      </c>
      <c r="O13" s="178" t="s">
        <v>220</v>
      </c>
      <c r="P13" s="178" t="s">
        <v>211</v>
      </c>
      <c r="Q13" s="178" t="s">
        <v>212</v>
      </c>
      <c r="R13" s="178" t="s">
        <v>221</v>
      </c>
      <c r="S13" s="178" t="s">
        <v>118</v>
      </c>
      <c r="T13" s="178" t="s">
        <v>222</v>
      </c>
      <c r="U13" s="178" t="s">
        <v>125</v>
      </c>
      <c r="V13" s="178">
        <v>1</v>
      </c>
      <c r="W13" s="178">
        <v>2</v>
      </c>
      <c r="X13" s="178" t="s">
        <v>223</v>
      </c>
      <c r="Y13" s="178" t="s">
        <v>46</v>
      </c>
      <c r="Z13" s="178" t="s">
        <v>224</v>
      </c>
      <c r="AA13" s="178" t="s">
        <v>47</v>
      </c>
      <c r="AB13" s="178" t="s">
        <v>196</v>
      </c>
      <c r="AC13" s="178" t="s">
        <v>225</v>
      </c>
      <c r="AD13" s="178" t="s">
        <v>211</v>
      </c>
      <c r="AE13" s="178" t="s">
        <v>198</v>
      </c>
      <c r="AF13" s="178" t="s">
        <v>225</v>
      </c>
      <c r="AG13" s="178" t="s">
        <v>211</v>
      </c>
      <c r="AH13" s="178" t="s">
        <v>207</v>
      </c>
      <c r="AI13" s="178" t="s">
        <v>208</v>
      </c>
      <c r="AJ13" s="178" t="s">
        <v>209</v>
      </c>
      <c r="AK13" s="178" t="s">
        <v>210</v>
      </c>
      <c r="AL13" s="178" t="s">
        <v>211</v>
      </c>
      <c r="AM13" s="178" t="s">
        <v>212</v>
      </c>
      <c r="AN13" s="178" t="s">
        <v>213</v>
      </c>
      <c r="AO13" s="178" t="s">
        <v>226</v>
      </c>
      <c r="AP13" s="178" t="s">
        <v>125</v>
      </c>
      <c r="AQ13" s="178" t="s">
        <v>216</v>
      </c>
      <c r="AR13" s="178" t="s">
        <v>217</v>
      </c>
      <c r="AS13" s="178" t="s">
        <v>218</v>
      </c>
      <c r="AT13" s="178" t="s">
        <v>220</v>
      </c>
      <c r="AU13" s="178" t="s">
        <v>212</v>
      </c>
      <c r="AV13" s="178" t="s">
        <v>227</v>
      </c>
      <c r="AW13" s="178" t="s">
        <v>228</v>
      </c>
      <c r="AX13" s="178" t="s">
        <v>221</v>
      </c>
      <c r="AY13" s="178" t="s">
        <v>118</v>
      </c>
      <c r="AZ13" s="178" t="s">
        <v>222</v>
      </c>
      <c r="BA13" s="178" t="s">
        <v>125</v>
      </c>
      <c r="BB13" s="178">
        <v>1</v>
      </c>
      <c r="BC13" s="178">
        <v>2</v>
      </c>
      <c r="BD13" s="178" t="s">
        <v>223</v>
      </c>
      <c r="BE13" s="178" t="s">
        <v>46</v>
      </c>
      <c r="BF13" s="178" t="s">
        <v>224</v>
      </c>
      <c r="BG13" s="178" t="s">
        <v>47</v>
      </c>
      <c r="BH13" s="178" t="s">
        <v>196</v>
      </c>
      <c r="BI13" s="178" t="s">
        <v>229</v>
      </c>
      <c r="BJ13" s="178" t="s">
        <v>230</v>
      </c>
      <c r="BK13" s="178" t="s">
        <v>211</v>
      </c>
      <c r="BL13" s="178" t="s">
        <v>198</v>
      </c>
      <c r="BM13" s="178" t="s">
        <v>229</v>
      </c>
      <c r="BN13" s="178" t="s">
        <v>230</v>
      </c>
      <c r="BO13" s="178" t="s">
        <v>211</v>
      </c>
    </row>
    <row r="14" spans="1:177" x14ac:dyDescent="0.4">
      <c r="M14" s="16">
        <f>'調査票(設問8は別シートに入力)'!B29</f>
        <v>0</v>
      </c>
      <c r="N14" s="16">
        <f>'調査票(設問8は別シートに入力)'!E29</f>
        <v>0</v>
      </c>
      <c r="O14" s="16" t="str">
        <f>IF('調査票(設問8は別シートに入力)'!H29=0,"","手打ち")</f>
        <v/>
      </c>
      <c r="P14" s="16">
        <f>'調査票(設問8は別シートに入力)'!H29</f>
        <v>0</v>
      </c>
      <c r="R14" s="16">
        <f>'調査票(設問8は別シートに入力)'!B31</f>
        <v>0</v>
      </c>
      <c r="S14" s="16">
        <f>'調査票(設問8は別シートに入力)'!C31</f>
        <v>0</v>
      </c>
      <c r="T14" s="16">
        <f>'調査票(設問8は別シートに入力)'!D31</f>
        <v>0</v>
      </c>
      <c r="U14" s="16">
        <f>'調査票(設問8は別シートに入力)'!E31</f>
        <v>0</v>
      </c>
      <c r="V14" s="16">
        <f>'調査票(設問8は別シートに入力)'!B33</f>
        <v>0</v>
      </c>
      <c r="W14" s="16">
        <f>'調査票(設問8は別シートに入力)'!C33</f>
        <v>0</v>
      </c>
      <c r="X14" s="16">
        <f>'調査票(設問8は別シートに入力)'!D33</f>
        <v>0</v>
      </c>
      <c r="Y14" s="16">
        <f>'調査票(設問8は別シートに入力)'!G33</f>
        <v>0</v>
      </c>
      <c r="Z14" s="16">
        <f>'調査票(設問8は別シートに入力)'!H33</f>
        <v>0</v>
      </c>
      <c r="AA14" s="16">
        <f>'調査票(設問8は別シートに入力)'!I33</f>
        <v>0</v>
      </c>
      <c r="AS14" s="16">
        <f>'調査票(設問8は別シートに入力)'!B37</f>
        <v>0</v>
      </c>
      <c r="AT14" s="16">
        <f>'調査票(設問8は別シートに入力)'!C37</f>
        <v>0</v>
      </c>
      <c r="AV14" s="16">
        <f>'調査票(設問8は別シートに入力)'!B39</f>
        <v>0</v>
      </c>
      <c r="AX14" s="16">
        <f>'調査票(設問8は別シートに入力)'!B41</f>
        <v>0</v>
      </c>
      <c r="AY14" s="16">
        <f>'調査票(設問8は別シートに入力)'!C41</f>
        <v>0</v>
      </c>
      <c r="AZ14" s="16">
        <f>'調査票(設問8は別シートに入力)'!D41</f>
        <v>0</v>
      </c>
      <c r="BA14" s="16">
        <f>'調査票(設問8は別シートに入力)'!E41</f>
        <v>0</v>
      </c>
      <c r="BB14" s="16">
        <f>'調査票(設問8は別シートに入力)'!B43</f>
        <v>0</v>
      </c>
      <c r="BC14" s="16">
        <f>'調査票(設問8は別シートに入力)'!C43</f>
        <v>0</v>
      </c>
      <c r="BD14" s="16">
        <f>'調査票(設問8は別シートに入力)'!D43</f>
        <v>0</v>
      </c>
      <c r="BE14" s="16">
        <f>'調査票(設問8は別シートに入力)'!G43</f>
        <v>0</v>
      </c>
      <c r="BF14" s="16">
        <f>'調査票(設問8は別シートに入力)'!H43</f>
        <v>0</v>
      </c>
      <c r="BG14" s="16">
        <f>'調査票(設問8は別シートに入力)'!I43</f>
        <v>0</v>
      </c>
    </row>
    <row r="16" spans="1:177" ht="13.5" customHeight="1" x14ac:dyDescent="0.4">
      <c r="A16" s="179" t="s">
        <v>231</v>
      </c>
      <c r="B16" s="179"/>
      <c r="C16" s="179"/>
      <c r="D16" s="179"/>
      <c r="E16" s="179"/>
      <c r="F16" s="179"/>
      <c r="G16" s="179"/>
      <c r="H16" s="179"/>
      <c r="I16" s="179"/>
      <c r="J16" s="179"/>
      <c r="K16" s="179"/>
      <c r="L16" s="179"/>
      <c r="M16" s="179"/>
      <c r="N16" s="179"/>
      <c r="O16" s="179"/>
      <c r="P16" s="179"/>
      <c r="Q16" s="179"/>
      <c r="R16" s="179"/>
      <c r="S16" s="179"/>
      <c r="T16" s="179"/>
      <c r="U16" s="179"/>
      <c r="V16" s="179"/>
      <c r="W16" s="179"/>
      <c r="X16" s="213" t="s">
        <v>232</v>
      </c>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5"/>
    </row>
    <row r="17" spans="1:59" ht="13.5" customHeight="1" x14ac:dyDescent="0.4">
      <c r="A17" s="179" t="s">
        <v>233</v>
      </c>
      <c r="B17" s="179" t="s">
        <v>234</v>
      </c>
      <c r="C17" s="179"/>
      <c r="D17" s="179"/>
      <c r="E17" s="179"/>
      <c r="F17" s="179"/>
      <c r="G17" s="179"/>
      <c r="H17" s="179"/>
      <c r="I17" s="179"/>
      <c r="J17" s="179"/>
      <c r="K17" s="179"/>
      <c r="L17" s="179" t="s">
        <v>235</v>
      </c>
      <c r="M17" s="179"/>
      <c r="N17" s="179"/>
      <c r="O17" s="179"/>
      <c r="P17" s="179"/>
      <c r="Q17" s="179"/>
      <c r="R17" s="179" t="s">
        <v>236</v>
      </c>
      <c r="S17" s="179"/>
      <c r="T17" s="179"/>
      <c r="U17" s="179"/>
      <c r="V17" s="179"/>
      <c r="W17" s="179"/>
      <c r="X17" s="180" t="s">
        <v>237</v>
      </c>
      <c r="Y17" s="180" t="s">
        <v>238</v>
      </c>
      <c r="Z17" s="180" t="s">
        <v>239</v>
      </c>
      <c r="AA17" s="181" t="s">
        <v>240</v>
      </c>
      <c r="AB17" s="182"/>
      <c r="AC17" s="181" t="s">
        <v>241</v>
      </c>
      <c r="AD17" s="183"/>
      <c r="AE17" s="182"/>
      <c r="AF17" s="180" t="s">
        <v>242</v>
      </c>
      <c r="AG17" s="180" t="s">
        <v>243</v>
      </c>
      <c r="AH17" s="181" t="s">
        <v>244</v>
      </c>
      <c r="AI17" s="182"/>
      <c r="AJ17" s="181" t="s">
        <v>245</v>
      </c>
      <c r="AK17" s="183"/>
      <c r="AL17" s="183"/>
      <c r="AM17" s="183"/>
      <c r="AN17" s="183"/>
      <c r="AO17" s="183"/>
      <c r="AP17" s="183"/>
      <c r="AQ17" s="183"/>
      <c r="AR17" s="183"/>
      <c r="AS17" s="183"/>
      <c r="AT17" s="183"/>
      <c r="AU17" s="183"/>
      <c r="AV17" s="182"/>
      <c r="AW17" s="181" t="s">
        <v>147</v>
      </c>
      <c r="AX17" s="183"/>
      <c r="AY17" s="183"/>
      <c r="AZ17" s="183"/>
      <c r="BA17" s="183"/>
      <c r="BB17" s="183"/>
      <c r="BC17" s="183"/>
      <c r="BD17" s="183"/>
      <c r="BE17" s="183"/>
      <c r="BF17" s="182"/>
    </row>
    <row r="18" spans="1:59" ht="108" x14ac:dyDescent="0.4">
      <c r="A18" s="179"/>
      <c r="B18" s="184" t="s">
        <v>246</v>
      </c>
      <c r="C18" s="184" t="s">
        <v>247</v>
      </c>
      <c r="D18" s="184" t="s">
        <v>248</v>
      </c>
      <c r="E18" s="184" t="s">
        <v>249</v>
      </c>
      <c r="F18" s="184" t="s">
        <v>250</v>
      </c>
      <c r="G18" s="184" t="s">
        <v>251</v>
      </c>
      <c r="H18" s="184" t="s">
        <v>252</v>
      </c>
      <c r="I18" s="184" t="s">
        <v>253</v>
      </c>
      <c r="J18" s="184" t="s">
        <v>254</v>
      </c>
      <c r="K18" s="184" t="s">
        <v>125</v>
      </c>
      <c r="L18" s="184" t="s">
        <v>255</v>
      </c>
      <c r="M18" s="184" t="s">
        <v>256</v>
      </c>
      <c r="N18" s="184" t="s">
        <v>257</v>
      </c>
      <c r="O18" s="184" t="s">
        <v>258</v>
      </c>
      <c r="P18" s="184" t="s">
        <v>259</v>
      </c>
      <c r="Q18" s="184" t="s">
        <v>260</v>
      </c>
      <c r="R18" s="184" t="s">
        <v>255</v>
      </c>
      <c r="S18" s="184" t="s">
        <v>256</v>
      </c>
      <c r="T18" s="184" t="s">
        <v>257</v>
      </c>
      <c r="U18" s="184" t="s">
        <v>258</v>
      </c>
      <c r="V18" s="184" t="s">
        <v>259</v>
      </c>
      <c r="W18" s="184" t="s">
        <v>260</v>
      </c>
      <c r="X18" s="185"/>
      <c r="Y18" s="185"/>
      <c r="Z18" s="185"/>
      <c r="AA18" s="186" t="s">
        <v>261</v>
      </c>
      <c r="AB18" s="186" t="s">
        <v>262</v>
      </c>
      <c r="AC18" s="186" t="s">
        <v>263</v>
      </c>
      <c r="AD18" s="186" t="s">
        <v>264</v>
      </c>
      <c r="AE18" s="186" t="s">
        <v>125</v>
      </c>
      <c r="AF18" s="185"/>
      <c r="AG18" s="185"/>
      <c r="AH18" s="186" t="s">
        <v>265</v>
      </c>
      <c r="AI18" s="186" t="s">
        <v>266</v>
      </c>
      <c r="AJ18" s="186">
        <v>-15</v>
      </c>
      <c r="AK18" s="186">
        <v>16</v>
      </c>
      <c r="AL18" s="186">
        <v>20</v>
      </c>
      <c r="AM18" s="186">
        <v>24</v>
      </c>
      <c r="AN18" s="186">
        <v>26</v>
      </c>
      <c r="AO18" s="186">
        <v>28</v>
      </c>
      <c r="AP18" s="186">
        <v>30</v>
      </c>
      <c r="AQ18" s="186">
        <v>32</v>
      </c>
      <c r="AR18" s="186">
        <v>34</v>
      </c>
      <c r="AS18" s="186">
        <v>36</v>
      </c>
      <c r="AT18" s="186" t="s">
        <v>267</v>
      </c>
      <c r="AU18" s="186" t="s">
        <v>268</v>
      </c>
      <c r="AV18" s="186" t="s">
        <v>269</v>
      </c>
      <c r="AW18" s="186" t="s">
        <v>167</v>
      </c>
      <c r="AX18" s="186" t="s">
        <v>168</v>
      </c>
      <c r="AY18" s="186" t="s">
        <v>169</v>
      </c>
      <c r="AZ18" s="186" t="s">
        <v>170</v>
      </c>
      <c r="BA18" s="186" t="s">
        <v>171</v>
      </c>
      <c r="BB18" s="186" t="s">
        <v>172</v>
      </c>
      <c r="BC18" s="186" t="s">
        <v>173</v>
      </c>
      <c r="BD18" s="186" t="s">
        <v>174</v>
      </c>
      <c r="BE18" s="186" t="s">
        <v>270</v>
      </c>
      <c r="BF18" s="186" t="s">
        <v>125</v>
      </c>
    </row>
    <row r="19" spans="1:59" x14ac:dyDescent="0.4">
      <c r="A19" s="16">
        <f>'調査票(設問8は別シートに入力)'!C45</f>
        <v>0</v>
      </c>
      <c r="B19" s="16" t="str">
        <f>IF(COUNTIF('調査票(設問8は別シートに入力)'!$C$46,"*1*"),1,"")</f>
        <v/>
      </c>
      <c r="C19" s="16" t="str">
        <f>IF(COUNTIF('調査票(設問8は別シートに入力)'!$C$46,"*2*"),1,"")</f>
        <v/>
      </c>
      <c r="D19" s="16" t="str">
        <f>IF(COUNTIF('調査票(設問8は別シートに入力)'!$C$46,"*3*"),1,"")</f>
        <v/>
      </c>
      <c r="E19" s="16" t="str">
        <f>IF(COUNTIF('調査票(設問8は別シートに入力)'!$C$46,"*4*"),1,"")</f>
        <v/>
      </c>
      <c r="F19" s="16" t="str">
        <f>IF(COUNTIF('調査票(設問8は別シートに入力)'!$C$46,"*5*"),1,"")</f>
        <v/>
      </c>
      <c r="G19" s="16" t="str">
        <f>IF(COUNTIF('調査票(設問8は別シートに入力)'!$C$46,"*6*"),1,"")</f>
        <v/>
      </c>
      <c r="H19" s="16" t="str">
        <f>IF(COUNTIF('調査票(設問8は別シートに入力)'!$C$46,"*7*"),1,"")</f>
        <v/>
      </c>
      <c r="I19" s="16" t="str">
        <f>IF(COUNTIF('調査票(設問8は別シートに入力)'!$C$46,"*8*"),1,"")</f>
        <v/>
      </c>
      <c r="J19" s="16" t="str">
        <f>IF(COUNTIF('調査票(設問8は別シートに入力)'!$C$46,"*9*"),1,"")</f>
        <v/>
      </c>
      <c r="K19" s="16" t="str">
        <f>IF(COUNTIF('調査票(設問8は別シートに入力)'!C46,"*10*"),'調査票(設問8は別シートに入力)'!H47,"")</f>
        <v/>
      </c>
      <c r="L19" s="16" t="str">
        <f>IF('調査票(設問8は別シートに入力)'!C48=1,1,"")</f>
        <v/>
      </c>
      <c r="M19" s="16" t="str">
        <f>IF('調査票(設問8は別シートに入力)'!C48=2,1,"")</f>
        <v/>
      </c>
      <c r="N19" s="16" t="str">
        <f>IF('調査票(設問8は別シートに入力)'!C48=3,1,"")</f>
        <v/>
      </c>
      <c r="Q19" s="16" t="str">
        <f>IF('調査票(設問8は別シートに入力)'!C48=4,1,"")</f>
        <v/>
      </c>
      <c r="X19" s="191">
        <f>'調査票(設問8は別シートに入力)'!C50</f>
        <v>0</v>
      </c>
      <c r="Y19" s="191">
        <f>'調査票(設問8は別シートに入力)'!G50</f>
        <v>0</v>
      </c>
      <c r="Z19" s="191"/>
      <c r="AA19" s="191"/>
      <c r="AB19" s="191"/>
      <c r="AC19" s="191" t="str">
        <f>IF('調査票(設問8は別シートに入力)'!C51=1,1,"")</f>
        <v/>
      </c>
      <c r="AD19" s="191" t="str">
        <f>IF('調査票(設問8は別シートに入力)'!C51=2,1,"")</f>
        <v/>
      </c>
      <c r="AE19" s="191" t="str">
        <f>IF('調査票(設問8は別シートに入力)'!C51=3,'調査票(設問8は別シートに入力)'!H51,"")</f>
        <v/>
      </c>
      <c r="AF19" s="191"/>
      <c r="AG19" s="191">
        <f>'調査票(設問8は別シートに入力)'!C52</f>
        <v>0</v>
      </c>
      <c r="AH19" s="191" t="str">
        <f>IF('調査票(設問8は別シートに入力)'!E52=1,1,"")</f>
        <v/>
      </c>
      <c r="AI19" s="191" t="str">
        <f>IF('調査票(設問8は別シートに入力)'!E52=2,'調査票(設問8は別シートに入力)'!H52,"")</f>
        <v/>
      </c>
      <c r="AJ19" s="191"/>
      <c r="AK19" s="191"/>
      <c r="AL19" s="191"/>
      <c r="AM19" s="191"/>
      <c r="AN19" s="191"/>
      <c r="AO19" s="191"/>
      <c r="AP19" s="191"/>
      <c r="AQ19" s="191"/>
      <c r="AR19" s="191"/>
      <c r="AS19" s="191"/>
      <c r="AT19" s="191"/>
      <c r="AU19" s="191"/>
      <c r="AV19" s="191"/>
      <c r="AW19" s="191">
        <f>'調査票(設問8は別シートに入力)'!D53</f>
        <v>0</v>
      </c>
      <c r="AX19" s="191">
        <f>'調査票(設問8は別シートに入力)'!F53</f>
        <v>0</v>
      </c>
      <c r="AY19" s="191">
        <f>'調査票(設問8は別シートに入力)'!H53</f>
        <v>0</v>
      </c>
      <c r="AZ19" s="191">
        <f>'調査票(設問8は別シートに入力)'!D54</f>
        <v>0</v>
      </c>
      <c r="BA19" s="191">
        <f>'調査票(設問8は別シートに入力)'!F54</f>
        <v>0</v>
      </c>
      <c r="BB19" s="191">
        <f>'調査票(設問8は別シートに入力)'!H54</f>
        <v>0</v>
      </c>
      <c r="BC19" s="191">
        <f>'調査票(設問8は別シートに入力)'!D55</f>
        <v>0</v>
      </c>
      <c r="BD19" s="191">
        <f>'調査票(設問8は別シートに入力)'!F55</f>
        <v>0</v>
      </c>
      <c r="BE19" s="191">
        <f>'調査票(設問8は別シートに入力)'!H55</f>
        <v>0</v>
      </c>
      <c r="BF19" s="191">
        <f>'調査票(設問8は別シートに入力)'!D56</f>
        <v>0</v>
      </c>
    </row>
    <row r="21" spans="1:59" ht="13.5" customHeight="1" x14ac:dyDescent="0.4">
      <c r="A21" s="216" t="s">
        <v>271</v>
      </c>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8"/>
      <c r="AB21" s="216" t="s">
        <v>272</v>
      </c>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8"/>
      <c r="AZ21" s="219" t="s">
        <v>273</v>
      </c>
      <c r="BA21" s="219"/>
      <c r="BB21" s="219"/>
      <c r="BC21" s="219"/>
      <c r="BD21" s="219"/>
      <c r="BE21" s="219"/>
      <c r="BF21" s="219"/>
      <c r="BG21" s="219"/>
    </row>
    <row r="22" spans="1:59" ht="12" customHeight="1" x14ac:dyDescent="0.4">
      <c r="A22" s="192" t="s">
        <v>274</v>
      </c>
      <c r="B22" s="192"/>
      <c r="C22" s="192"/>
      <c r="D22" s="192"/>
      <c r="E22" s="192"/>
      <c r="F22" s="192"/>
      <c r="G22" s="192"/>
      <c r="H22" s="192"/>
      <c r="I22" s="192"/>
      <c r="J22" s="192"/>
      <c r="K22" s="192"/>
      <c r="L22" s="192"/>
      <c r="M22" s="192"/>
      <c r="N22" s="192"/>
      <c r="O22" s="192"/>
      <c r="P22" s="192" t="s">
        <v>275</v>
      </c>
      <c r="Q22" s="192"/>
      <c r="R22" s="192"/>
      <c r="S22" s="192"/>
      <c r="T22" s="192"/>
      <c r="U22" s="192"/>
      <c r="V22" s="192"/>
      <c r="W22" s="192"/>
      <c r="X22" s="192"/>
      <c r="Y22" s="192"/>
      <c r="Z22" s="192"/>
      <c r="AA22" s="192"/>
      <c r="AB22" s="192" t="s">
        <v>274</v>
      </c>
      <c r="AC22" s="192"/>
      <c r="AD22" s="192"/>
      <c r="AE22" s="192"/>
      <c r="AF22" s="192"/>
      <c r="AG22" s="192"/>
      <c r="AH22" s="192"/>
      <c r="AI22" s="192"/>
      <c r="AJ22" s="192"/>
      <c r="AK22" s="192"/>
      <c r="AL22" s="192"/>
      <c r="AM22" s="192"/>
      <c r="AN22" s="192"/>
      <c r="AO22" s="192"/>
      <c r="AP22" s="192"/>
      <c r="AQ22" s="216" t="s">
        <v>275</v>
      </c>
      <c r="AR22" s="217"/>
      <c r="AS22" s="217"/>
      <c r="AT22" s="217"/>
      <c r="AU22" s="217"/>
      <c r="AV22" s="217"/>
      <c r="AW22" s="217"/>
      <c r="AX22" s="217"/>
      <c r="AY22" s="218"/>
      <c r="AZ22" s="192" t="s">
        <v>274</v>
      </c>
      <c r="BA22" s="192"/>
      <c r="BB22" s="192"/>
      <c r="BC22" s="192"/>
      <c r="BD22" s="192"/>
      <c r="BE22" s="219" t="s">
        <v>275</v>
      </c>
      <c r="BF22" s="219"/>
      <c r="BG22" s="219"/>
    </row>
    <row r="23" spans="1:59" ht="13.5" customHeight="1" x14ac:dyDescent="0.4">
      <c r="A23" s="192" t="s">
        <v>276</v>
      </c>
      <c r="B23" s="192"/>
      <c r="C23" s="192"/>
      <c r="D23" s="192" t="s">
        <v>277</v>
      </c>
      <c r="E23" s="192"/>
      <c r="F23" s="192"/>
      <c r="G23" s="192" t="s">
        <v>278</v>
      </c>
      <c r="H23" s="192"/>
      <c r="I23" s="192"/>
      <c r="J23" s="192" t="s">
        <v>279</v>
      </c>
      <c r="K23" s="192"/>
      <c r="L23" s="192"/>
      <c r="M23" s="192" t="s">
        <v>280</v>
      </c>
      <c r="N23" s="192"/>
      <c r="O23" s="192"/>
      <c r="P23" s="192" t="s">
        <v>281</v>
      </c>
      <c r="Q23" s="192"/>
      <c r="R23" s="192"/>
      <c r="S23" s="192" t="s">
        <v>282</v>
      </c>
      <c r="T23" s="192"/>
      <c r="U23" s="192"/>
      <c r="V23" s="192" t="s">
        <v>283</v>
      </c>
      <c r="W23" s="192"/>
      <c r="X23" s="192"/>
      <c r="Y23" s="192" t="s">
        <v>342</v>
      </c>
      <c r="Z23" s="192"/>
      <c r="AA23" s="192"/>
      <c r="AB23" s="192" t="s">
        <v>276</v>
      </c>
      <c r="AC23" s="192"/>
      <c r="AD23" s="192"/>
      <c r="AE23" s="192" t="s">
        <v>277</v>
      </c>
      <c r="AF23" s="192"/>
      <c r="AG23" s="192"/>
      <c r="AH23" s="192" t="s">
        <v>278</v>
      </c>
      <c r="AI23" s="192"/>
      <c r="AJ23" s="192"/>
      <c r="AK23" s="192" t="s">
        <v>279</v>
      </c>
      <c r="AL23" s="192"/>
      <c r="AM23" s="192"/>
      <c r="AN23" s="192" t="s">
        <v>280</v>
      </c>
      <c r="AO23" s="192"/>
      <c r="AP23" s="192"/>
      <c r="AQ23" s="192" t="s">
        <v>281</v>
      </c>
      <c r="AR23" s="192"/>
      <c r="AS23" s="192"/>
      <c r="AT23" s="192" t="s">
        <v>282</v>
      </c>
      <c r="AU23" s="192"/>
      <c r="AV23" s="192"/>
      <c r="AW23" s="192" t="s">
        <v>283</v>
      </c>
      <c r="AX23" s="192"/>
      <c r="AY23" s="192"/>
      <c r="AZ23" s="192" t="s">
        <v>276</v>
      </c>
      <c r="BA23" s="192" t="s">
        <v>277</v>
      </c>
      <c r="BB23" s="192" t="s">
        <v>278</v>
      </c>
      <c r="BC23" s="192" t="s">
        <v>279</v>
      </c>
      <c r="BD23" s="192" t="s">
        <v>280</v>
      </c>
      <c r="BE23" s="192" t="s">
        <v>281</v>
      </c>
      <c r="BF23" s="192" t="s">
        <v>282</v>
      </c>
      <c r="BG23" s="192" t="s">
        <v>283</v>
      </c>
    </row>
    <row r="24" spans="1:59" ht="24" x14ac:dyDescent="0.4">
      <c r="A24" s="193" t="s">
        <v>284</v>
      </c>
      <c r="B24" s="193" t="s">
        <v>72</v>
      </c>
      <c r="C24" s="193" t="s">
        <v>73</v>
      </c>
      <c r="D24" s="193" t="s">
        <v>284</v>
      </c>
      <c r="E24" s="193" t="s">
        <v>72</v>
      </c>
      <c r="F24" s="193" t="s">
        <v>73</v>
      </c>
      <c r="G24" s="193" t="s">
        <v>284</v>
      </c>
      <c r="H24" s="193" t="s">
        <v>72</v>
      </c>
      <c r="I24" s="193" t="s">
        <v>73</v>
      </c>
      <c r="J24" s="193" t="s">
        <v>284</v>
      </c>
      <c r="K24" s="193" t="s">
        <v>72</v>
      </c>
      <c r="L24" s="193" t="s">
        <v>73</v>
      </c>
      <c r="M24" s="193" t="s">
        <v>284</v>
      </c>
      <c r="N24" s="193" t="s">
        <v>72</v>
      </c>
      <c r="O24" s="193" t="s">
        <v>73</v>
      </c>
      <c r="P24" s="193" t="s">
        <v>284</v>
      </c>
      <c r="Q24" s="193" t="s">
        <v>72</v>
      </c>
      <c r="R24" s="193" t="s">
        <v>73</v>
      </c>
      <c r="S24" s="193" t="s">
        <v>284</v>
      </c>
      <c r="T24" s="193" t="s">
        <v>72</v>
      </c>
      <c r="U24" s="193" t="s">
        <v>73</v>
      </c>
      <c r="V24" s="193" t="s">
        <v>284</v>
      </c>
      <c r="W24" s="193" t="s">
        <v>72</v>
      </c>
      <c r="X24" s="193" t="s">
        <v>73</v>
      </c>
      <c r="Y24" s="193" t="s">
        <v>284</v>
      </c>
      <c r="Z24" s="193" t="s">
        <v>72</v>
      </c>
      <c r="AA24" s="193" t="s">
        <v>73</v>
      </c>
      <c r="AB24" s="193" t="s">
        <v>284</v>
      </c>
      <c r="AC24" s="193" t="s">
        <v>72</v>
      </c>
      <c r="AD24" s="193" t="s">
        <v>73</v>
      </c>
      <c r="AE24" s="193" t="s">
        <v>284</v>
      </c>
      <c r="AF24" s="193" t="s">
        <v>72</v>
      </c>
      <c r="AG24" s="193" t="s">
        <v>73</v>
      </c>
      <c r="AH24" s="193" t="s">
        <v>284</v>
      </c>
      <c r="AI24" s="193" t="s">
        <v>72</v>
      </c>
      <c r="AJ24" s="193" t="s">
        <v>73</v>
      </c>
      <c r="AK24" s="193" t="s">
        <v>284</v>
      </c>
      <c r="AL24" s="193" t="s">
        <v>72</v>
      </c>
      <c r="AM24" s="193" t="s">
        <v>73</v>
      </c>
      <c r="AN24" s="193" t="s">
        <v>284</v>
      </c>
      <c r="AO24" s="193" t="s">
        <v>72</v>
      </c>
      <c r="AP24" s="193" t="s">
        <v>73</v>
      </c>
      <c r="AQ24" s="193" t="s">
        <v>284</v>
      </c>
      <c r="AR24" s="193" t="s">
        <v>72</v>
      </c>
      <c r="AS24" s="193" t="s">
        <v>73</v>
      </c>
      <c r="AT24" s="193" t="s">
        <v>284</v>
      </c>
      <c r="AU24" s="193" t="s">
        <v>72</v>
      </c>
      <c r="AV24" s="193" t="s">
        <v>73</v>
      </c>
      <c r="AW24" s="193" t="s">
        <v>284</v>
      </c>
      <c r="AX24" s="193" t="s">
        <v>72</v>
      </c>
      <c r="AY24" s="193" t="s">
        <v>73</v>
      </c>
      <c r="AZ24" s="192"/>
      <c r="BA24" s="192"/>
      <c r="BB24" s="192"/>
      <c r="BC24" s="192"/>
      <c r="BD24" s="192"/>
      <c r="BE24" s="192"/>
      <c r="BF24" s="192"/>
      <c r="BG24" s="192"/>
    </row>
    <row r="25" spans="1:59" x14ac:dyDescent="0.4">
      <c r="B25" s="16">
        <f>'調査票(設問8は別シートに入力)'!C63</f>
        <v>0</v>
      </c>
      <c r="C25" s="16">
        <f>'調査票(設問8は別シートに入力)'!D63</f>
        <v>0</v>
      </c>
      <c r="E25" s="16">
        <f>'調査票(設問8は別シートに入力)'!C64</f>
        <v>0</v>
      </c>
      <c r="F25" s="16">
        <f>'調査票(設問8は別シートに入力)'!D64</f>
        <v>0</v>
      </c>
      <c r="H25" s="16">
        <f>'調査票(設問8は別シートに入力)'!C65</f>
        <v>0</v>
      </c>
      <c r="I25" s="16">
        <f>'調査票(設問8は別シートに入力)'!D65</f>
        <v>0</v>
      </c>
      <c r="K25" s="16">
        <f>'調査票(設問8は別シートに入力)'!C66</f>
        <v>0</v>
      </c>
      <c r="L25" s="16">
        <f>'調査票(設問8は別シートに入力)'!D66</f>
        <v>0</v>
      </c>
      <c r="N25" s="16">
        <f>'調査票(設問8は別シートに入力)'!C67</f>
        <v>0</v>
      </c>
      <c r="O25" s="16">
        <f>'調査票(設問8は別シートに入力)'!D67</f>
        <v>0</v>
      </c>
      <c r="Q25" s="16">
        <f>'調査票(設問8は別シートに入力)'!C68</f>
        <v>0</v>
      </c>
      <c r="R25" s="16">
        <f>'調査票(設問8は別シートに入力)'!D68</f>
        <v>0</v>
      </c>
      <c r="T25" s="16">
        <f>'調査票(設問8は別シートに入力)'!C69</f>
        <v>0</v>
      </c>
      <c r="U25" s="16">
        <f>'調査票(設問8は別シートに入力)'!D69</f>
        <v>0</v>
      </c>
      <c r="W25" s="16">
        <f>'調査票(設問8は別シートに入力)'!C70</f>
        <v>0</v>
      </c>
      <c r="X25" s="16">
        <f>'調査票(設問8は別シートに入力)'!D70</f>
        <v>0</v>
      </c>
      <c r="AC25" s="16">
        <f>'調査票(設問8は別シートに入力)'!E63</f>
        <v>0</v>
      </c>
      <c r="AD25" s="16">
        <f>'調査票(設問8は別シートに入力)'!F63</f>
        <v>0</v>
      </c>
      <c r="AF25" s="16">
        <f>'調査票(設問8は別シートに入力)'!E64</f>
        <v>0</v>
      </c>
      <c r="AG25" s="16">
        <f>'調査票(設問8は別シートに入力)'!F64</f>
        <v>0</v>
      </c>
      <c r="AI25" s="16">
        <f>'調査票(設問8は別シートに入力)'!E65</f>
        <v>0</v>
      </c>
      <c r="AJ25" s="16">
        <f>'調査票(設問8は別シートに入力)'!F65</f>
        <v>0</v>
      </c>
      <c r="AL25" s="16">
        <f>'調査票(設問8は別シートに入力)'!E66</f>
        <v>0</v>
      </c>
      <c r="AM25" s="16">
        <f>'調査票(設問8は別シートに入力)'!F66</f>
        <v>0</v>
      </c>
      <c r="AO25" s="16">
        <f>'調査票(設問8は別シートに入力)'!E67</f>
        <v>0</v>
      </c>
      <c r="AP25" s="16">
        <f>'調査票(設問8は別シートに入力)'!F67</f>
        <v>0</v>
      </c>
      <c r="AR25" s="16">
        <f>'調査票(設問8は別シートに入力)'!E68</f>
        <v>0</v>
      </c>
      <c r="AS25" s="16">
        <f>'調査票(設問8は別シートに入力)'!F68</f>
        <v>0</v>
      </c>
      <c r="AU25" s="16">
        <f>'調査票(設問8は別シートに入力)'!E69</f>
        <v>0</v>
      </c>
      <c r="AV25" s="16">
        <f>'調査票(設問8は別シートに入力)'!F69</f>
        <v>0</v>
      </c>
      <c r="AX25" s="16">
        <f>'調査票(設問8は別シートに入力)'!E70</f>
        <v>0</v>
      </c>
      <c r="AY25" s="16">
        <f>'調査票(設問8は別シートに入力)'!F70</f>
        <v>0</v>
      </c>
      <c r="AZ25" s="16">
        <f>'調査票(設問8は別シートに入力)'!G63</f>
        <v>0</v>
      </c>
      <c r="BA25" s="16">
        <f>'調査票(設問8は別シートに入力)'!G64</f>
        <v>0</v>
      </c>
      <c r="BB25" s="16">
        <f>'調査票(設問8は別シートに入力)'!G65</f>
        <v>0</v>
      </c>
      <c r="BC25" s="16">
        <f>'調査票(設問8は別シートに入力)'!G66</f>
        <v>0</v>
      </c>
      <c r="BD25" s="16">
        <f>'調査票(設問8は別シートに入力)'!G67</f>
        <v>0</v>
      </c>
      <c r="BE25" s="16">
        <f>'調査票(設問8は別シートに入力)'!G68</f>
        <v>0</v>
      </c>
      <c r="BF25" s="16">
        <f>'調査票(設問8は別シートに入力)'!G69</f>
        <v>0</v>
      </c>
      <c r="BG25" s="16">
        <f>'調査票(設問8は別シートに入力)'!G70</f>
        <v>0</v>
      </c>
    </row>
  </sheetData>
  <mergeCells count="134">
    <mergeCell ref="A1:S1"/>
    <mergeCell ref="U1:DB1"/>
    <mergeCell ref="DC1:DE2"/>
    <mergeCell ref="DF1:DI2"/>
    <mergeCell ref="A21:AA21"/>
    <mergeCell ref="AQ22:AY22"/>
    <mergeCell ref="AB21:AY21"/>
    <mergeCell ref="AZ21:BG21"/>
    <mergeCell ref="BE22:BG22"/>
    <mergeCell ref="T1:T3"/>
    <mergeCell ref="BB23:BB24"/>
    <mergeCell ref="BC23:BC24"/>
    <mergeCell ref="BD23:BD24"/>
    <mergeCell ref="BE23:BE24"/>
    <mergeCell ref="BG23:BG24"/>
    <mergeCell ref="AZ23:AZ24"/>
    <mergeCell ref="BA23:BA24"/>
    <mergeCell ref="AJ17:AV17"/>
    <mergeCell ref="AW17:BF17"/>
    <mergeCell ref="Z17:Z18"/>
    <mergeCell ref="AA17:AB17"/>
    <mergeCell ref="AT23:AV23"/>
    <mergeCell ref="AW23:AY23"/>
    <mergeCell ref="AB23:AD23"/>
    <mergeCell ref="AE23:AG23"/>
    <mergeCell ref="AH23:AJ23"/>
    <mergeCell ref="AK23:AM23"/>
    <mergeCell ref="AN23:AP23"/>
    <mergeCell ref="AQ23:AS23"/>
    <mergeCell ref="BF23:BF24"/>
    <mergeCell ref="A23:C23"/>
    <mergeCell ref="D23:F23"/>
    <mergeCell ref="G23:I23"/>
    <mergeCell ref="J23:L23"/>
    <mergeCell ref="M23:O23"/>
    <mergeCell ref="P23:R23"/>
    <mergeCell ref="AZ22:BD22"/>
    <mergeCell ref="A22:O22"/>
    <mergeCell ref="P22:AA22"/>
    <mergeCell ref="AB22:AP22"/>
    <mergeCell ref="S23:U23"/>
    <mergeCell ref="V23:X23"/>
    <mergeCell ref="Y23:AA23"/>
    <mergeCell ref="AC17:AE17"/>
    <mergeCell ref="AF17:AF18"/>
    <mergeCell ref="AG17:AG18"/>
    <mergeCell ref="AH17:AI17"/>
    <mergeCell ref="A17:A18"/>
    <mergeCell ref="B17:K17"/>
    <mergeCell ref="L17:Q17"/>
    <mergeCell ref="R17:W17"/>
    <mergeCell ref="X17:X18"/>
    <mergeCell ref="Y17:Y18"/>
    <mergeCell ref="BB12:BD12"/>
    <mergeCell ref="BE12:BG12"/>
    <mergeCell ref="BH12:BK12"/>
    <mergeCell ref="BL12:BO12"/>
    <mergeCell ref="A16:W16"/>
    <mergeCell ref="X16:BF16"/>
    <mergeCell ref="AB12:AD12"/>
    <mergeCell ref="AE12:AG12"/>
    <mergeCell ref="AH12:AM12"/>
    <mergeCell ref="AN12:AQ12"/>
    <mergeCell ref="AR12:AW12"/>
    <mergeCell ref="AX12:BA12"/>
    <mergeCell ref="A12:F12"/>
    <mergeCell ref="G12:K12"/>
    <mergeCell ref="L12:Q12"/>
    <mergeCell ref="R12:U12"/>
    <mergeCell ref="V12:X12"/>
    <mergeCell ref="Y12:AA12"/>
    <mergeCell ref="FU7:FU8"/>
    <mergeCell ref="A11:K11"/>
    <mergeCell ref="L11:AA11"/>
    <mergeCell ref="AB11:AG11"/>
    <mergeCell ref="AH11:AQ11"/>
    <mergeCell ref="AR11:BG11"/>
    <mergeCell ref="BH11:BO11"/>
    <mergeCell ref="FO7:FO8"/>
    <mergeCell ref="FP7:FP8"/>
    <mergeCell ref="FQ7:FQ8"/>
    <mergeCell ref="FR7:FR8"/>
    <mergeCell ref="FS7:FS8"/>
    <mergeCell ref="FT7:FT8"/>
    <mergeCell ref="EX7:EZ7"/>
    <mergeCell ref="FA7:FD7"/>
    <mergeCell ref="FE7:FH7"/>
    <mergeCell ref="FI7:FL7"/>
    <mergeCell ref="FM7:FM8"/>
    <mergeCell ref="FN7:FN8"/>
    <mergeCell ref="EA7:EA8"/>
    <mergeCell ref="EB7:EB8"/>
    <mergeCell ref="EC7:EC8"/>
    <mergeCell ref="EM7:EM8"/>
    <mergeCell ref="EN7:EN8"/>
    <mergeCell ref="EO7:EO8"/>
    <mergeCell ref="FA6:FL6"/>
    <mergeCell ref="FM6:FU6"/>
    <mergeCell ref="A7:M7"/>
    <mergeCell ref="N7:Z7"/>
    <mergeCell ref="AA7:AM7"/>
    <mergeCell ref="AN7:AZ7"/>
    <mergeCell ref="BB7:BN7"/>
    <mergeCell ref="BO7:CA7"/>
    <mergeCell ref="CB7:CN7"/>
    <mergeCell ref="CQ7:CZ7"/>
    <mergeCell ref="EG6:EG8"/>
    <mergeCell ref="EH6:EH8"/>
    <mergeCell ref="EI6:EI8"/>
    <mergeCell ref="EJ6:EJ8"/>
    <mergeCell ref="EM6:EP6"/>
    <mergeCell ref="ER6:EZ6"/>
    <mergeCell ref="EP7:EP8"/>
    <mergeCell ref="EQ7:EQ8"/>
    <mergeCell ref="ER7:ET7"/>
    <mergeCell ref="EU7:EW7"/>
    <mergeCell ref="DU6:DU8"/>
    <mergeCell ref="DV6:DV8"/>
    <mergeCell ref="DW6:EC6"/>
    <mergeCell ref="ED6:ED8"/>
    <mergeCell ref="EE6:EE8"/>
    <mergeCell ref="EF6:EF8"/>
    <mergeCell ref="DW7:DW8"/>
    <mergeCell ref="DX7:DX8"/>
    <mergeCell ref="DY7:DY8"/>
    <mergeCell ref="DZ7:DZ8"/>
    <mergeCell ref="A6:AZ6"/>
    <mergeCell ref="BA6:BA8"/>
    <mergeCell ref="BB6:CN6"/>
    <mergeCell ref="CO6:CO8"/>
    <mergeCell ref="CP6:CP8"/>
    <mergeCell ref="CQ6:DT6"/>
    <mergeCell ref="DA7:DJ7"/>
    <mergeCell ref="DK7:DT7"/>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回答要領</vt:lpstr>
      <vt:lpstr>調査票(設問8は別シートに入力)</vt:lpstr>
      <vt:lpstr>設問8 死産等</vt:lpstr>
      <vt:lpstr>（入力しない）とりまとめ用</vt:lpstr>
      <vt:lpstr>回答要領!Print_Area</vt:lpstr>
      <vt:lpstr>'設問8 死産等'!Print_Area</vt:lpstr>
      <vt:lpstr>'調査票(設問8は別シートに入力)'!Print_Area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柳田　萌</cp:lastModifiedBy>
  <cp:lastPrinted>2026-06-10T07:00:55Z</cp:lastPrinted>
  <dcterms:created xsi:type="dcterms:W3CDTF">2023-07-18T02:27:16Z</dcterms:created>
  <dcterms:modified xsi:type="dcterms:W3CDTF">2026-06-18T11:01:57Z</dcterms:modified>
</cp:coreProperties>
</file>