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180\事業管理課\0040建設業振興・指導班\0000共通\10 建設業許可\02 許可関係\05 名簿\★HP用\R7.3.31\HP掲載\"/>
    </mc:Choice>
  </mc:AlternateContent>
  <bookViews>
    <workbookView xWindow="0" yWindow="0" windowWidth="20490" windowHeight="7530"/>
  </bookViews>
  <sheets>
    <sheet name="はじめに"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6" i="1" l="1"/>
  <c r="I116" i="1"/>
  <c r="H116" i="1" s="1"/>
  <c r="F116" i="1"/>
  <c r="E116" i="1"/>
  <c r="D116" i="1" s="1"/>
  <c r="G116" i="1" s="1"/>
  <c r="J115" i="1"/>
  <c r="I115" i="1"/>
  <c r="H115" i="1" s="1"/>
  <c r="F115" i="1"/>
  <c r="E115" i="1"/>
  <c r="D115" i="1" s="1"/>
  <c r="J114" i="1"/>
  <c r="I114" i="1"/>
  <c r="H114" i="1" s="1"/>
  <c r="F114" i="1"/>
  <c r="E114" i="1"/>
  <c r="D114" i="1" s="1"/>
  <c r="J113" i="1"/>
  <c r="I113" i="1"/>
  <c r="H113" i="1" s="1"/>
  <c r="F113" i="1"/>
  <c r="E113" i="1"/>
  <c r="D113" i="1" s="1"/>
  <c r="J112" i="1"/>
  <c r="J117" i="1" s="1"/>
  <c r="I112" i="1"/>
  <c r="I117" i="1" s="1"/>
  <c r="F112" i="1"/>
  <c r="F117" i="1" s="1"/>
  <c r="E112" i="1"/>
  <c r="D112" i="1" s="1"/>
  <c r="M106" i="1"/>
  <c r="R105" i="1"/>
  <c r="Q105" i="1"/>
  <c r="P105" i="1" s="1"/>
  <c r="N105" i="1"/>
  <c r="M105" i="1"/>
  <c r="L105" i="1" s="1"/>
  <c r="J105" i="1"/>
  <c r="I105" i="1"/>
  <c r="H105" i="1" s="1"/>
  <c r="K105" i="1" s="1"/>
  <c r="F105" i="1"/>
  <c r="E105" i="1"/>
  <c r="D105" i="1" s="1"/>
  <c r="G105" i="1" s="1"/>
  <c r="R104" i="1"/>
  <c r="Q104" i="1"/>
  <c r="P104" i="1" s="1"/>
  <c r="N104" i="1"/>
  <c r="M104" i="1"/>
  <c r="L104" i="1" s="1"/>
  <c r="J104" i="1"/>
  <c r="I104" i="1"/>
  <c r="H104" i="1" s="1"/>
  <c r="F104" i="1"/>
  <c r="E104" i="1"/>
  <c r="D104" i="1" s="1"/>
  <c r="R103" i="1"/>
  <c r="Q103" i="1"/>
  <c r="P103" i="1" s="1"/>
  <c r="N103" i="1"/>
  <c r="M103" i="1"/>
  <c r="L103" i="1" s="1"/>
  <c r="J103" i="1"/>
  <c r="I103" i="1"/>
  <c r="H103" i="1" s="1"/>
  <c r="F103" i="1"/>
  <c r="E103" i="1"/>
  <c r="D103" i="1" s="1"/>
  <c r="R102" i="1"/>
  <c r="Q102" i="1"/>
  <c r="P102" i="1" s="1"/>
  <c r="N102" i="1"/>
  <c r="M102" i="1"/>
  <c r="L102" i="1" s="1"/>
  <c r="J102" i="1"/>
  <c r="I102" i="1"/>
  <c r="H102" i="1" s="1"/>
  <c r="F102" i="1"/>
  <c r="E102" i="1"/>
  <c r="D102" i="1" s="1"/>
  <c r="R101" i="1"/>
  <c r="R106" i="1" s="1"/>
  <c r="Q101" i="1"/>
  <c r="Q106" i="1" s="1"/>
  <c r="N101" i="1"/>
  <c r="N106" i="1" s="1"/>
  <c r="M101" i="1"/>
  <c r="L101" i="1" s="1"/>
  <c r="J101" i="1"/>
  <c r="J106" i="1" s="1"/>
  <c r="I101" i="1"/>
  <c r="I106" i="1" s="1"/>
  <c r="F101" i="1"/>
  <c r="F106" i="1" s="1"/>
  <c r="E101" i="1"/>
  <c r="D101" i="1" s="1"/>
  <c r="M95" i="1"/>
  <c r="R94" i="1"/>
  <c r="Q94" i="1"/>
  <c r="P94" i="1" s="1"/>
  <c r="N94" i="1"/>
  <c r="M94" i="1"/>
  <c r="L94" i="1" s="1"/>
  <c r="O94" i="1" s="1"/>
  <c r="J94" i="1"/>
  <c r="I94" i="1"/>
  <c r="H94" i="1" s="1"/>
  <c r="K94" i="1" s="1"/>
  <c r="F94" i="1"/>
  <c r="E94" i="1"/>
  <c r="D94" i="1" s="1"/>
  <c r="R93" i="1"/>
  <c r="Q93" i="1"/>
  <c r="P93" i="1" s="1"/>
  <c r="N93" i="1"/>
  <c r="M93" i="1"/>
  <c r="L93" i="1" s="1"/>
  <c r="J93" i="1"/>
  <c r="I93" i="1"/>
  <c r="H93" i="1" s="1"/>
  <c r="F93" i="1"/>
  <c r="E93" i="1"/>
  <c r="D93" i="1" s="1"/>
  <c r="R92" i="1"/>
  <c r="Q92" i="1"/>
  <c r="P92" i="1" s="1"/>
  <c r="N92" i="1"/>
  <c r="M92" i="1"/>
  <c r="L92" i="1" s="1"/>
  <c r="J92" i="1"/>
  <c r="I92" i="1"/>
  <c r="H92" i="1" s="1"/>
  <c r="F92" i="1"/>
  <c r="E92" i="1"/>
  <c r="D92" i="1" s="1"/>
  <c r="R91" i="1"/>
  <c r="Q91" i="1"/>
  <c r="P91" i="1" s="1"/>
  <c r="N91" i="1"/>
  <c r="M91" i="1"/>
  <c r="L91" i="1" s="1"/>
  <c r="J91" i="1"/>
  <c r="I91" i="1"/>
  <c r="H91" i="1" s="1"/>
  <c r="F91" i="1"/>
  <c r="E91" i="1"/>
  <c r="D91" i="1" s="1"/>
  <c r="R90" i="1"/>
  <c r="R95" i="1" s="1"/>
  <c r="Q90" i="1"/>
  <c r="Q95" i="1" s="1"/>
  <c r="N90" i="1"/>
  <c r="N95" i="1" s="1"/>
  <c r="M90" i="1"/>
  <c r="L90" i="1" s="1"/>
  <c r="J90" i="1"/>
  <c r="J95" i="1" s="1"/>
  <c r="I90" i="1"/>
  <c r="I95" i="1" s="1"/>
  <c r="F90" i="1"/>
  <c r="F95" i="1" s="1"/>
  <c r="E90" i="1"/>
  <c r="D90" i="1" s="1"/>
  <c r="R83" i="1"/>
  <c r="Q83" i="1"/>
  <c r="P83" i="1" s="1"/>
  <c r="S83" i="1" s="1"/>
  <c r="N83" i="1"/>
  <c r="M83" i="1"/>
  <c r="L83" i="1" s="1"/>
  <c r="O83" i="1" s="1"/>
  <c r="J83" i="1"/>
  <c r="I83" i="1"/>
  <c r="H83" i="1" s="1"/>
  <c r="F83" i="1"/>
  <c r="E83" i="1"/>
  <c r="D83" i="1" s="1"/>
  <c r="R82" i="1"/>
  <c r="Q82" i="1"/>
  <c r="P82" i="1" s="1"/>
  <c r="N82" i="1"/>
  <c r="M82" i="1"/>
  <c r="L82" i="1" s="1"/>
  <c r="J82" i="1"/>
  <c r="I82" i="1"/>
  <c r="H82" i="1" s="1"/>
  <c r="F82" i="1"/>
  <c r="E82" i="1"/>
  <c r="D82" i="1" s="1"/>
  <c r="R81" i="1"/>
  <c r="Q81" i="1"/>
  <c r="P81" i="1" s="1"/>
  <c r="N81" i="1"/>
  <c r="M81" i="1"/>
  <c r="L81" i="1" s="1"/>
  <c r="J81" i="1"/>
  <c r="I81" i="1"/>
  <c r="H81" i="1" s="1"/>
  <c r="F81" i="1"/>
  <c r="E81" i="1"/>
  <c r="D81" i="1" s="1"/>
  <c r="R80" i="1"/>
  <c r="Q80" i="1"/>
  <c r="P80" i="1" s="1"/>
  <c r="N80" i="1"/>
  <c r="M80" i="1"/>
  <c r="L80" i="1" s="1"/>
  <c r="J80" i="1"/>
  <c r="I80" i="1"/>
  <c r="H80" i="1" s="1"/>
  <c r="F80" i="1"/>
  <c r="E80" i="1"/>
  <c r="D80" i="1" s="1"/>
  <c r="R79" i="1"/>
  <c r="R84" i="1" s="1"/>
  <c r="Q79" i="1"/>
  <c r="Q84" i="1" s="1"/>
  <c r="N79" i="1"/>
  <c r="N84" i="1" s="1"/>
  <c r="M79" i="1"/>
  <c r="L79" i="1" s="1"/>
  <c r="J79" i="1"/>
  <c r="J84" i="1" s="1"/>
  <c r="I79" i="1"/>
  <c r="I84" i="1" s="1"/>
  <c r="F79" i="1"/>
  <c r="F84" i="1" s="1"/>
  <c r="E79" i="1"/>
  <c r="D79" i="1" s="1"/>
  <c r="R71" i="1"/>
  <c r="Q71" i="1"/>
  <c r="P71" i="1" s="1"/>
  <c r="S71" i="1" s="1"/>
  <c r="N71" i="1"/>
  <c r="M71" i="1"/>
  <c r="L71" i="1"/>
  <c r="J71" i="1"/>
  <c r="I71" i="1"/>
  <c r="H71" i="1" s="1"/>
  <c r="K71" i="1" s="1"/>
  <c r="F71" i="1"/>
  <c r="E71" i="1"/>
  <c r="D71" i="1"/>
  <c r="G71" i="1" s="1"/>
  <c r="R70" i="1"/>
  <c r="Q70" i="1"/>
  <c r="P70" i="1" s="1"/>
  <c r="N70" i="1"/>
  <c r="M70" i="1"/>
  <c r="L70" i="1"/>
  <c r="J70" i="1"/>
  <c r="I70" i="1"/>
  <c r="H70" i="1" s="1"/>
  <c r="F70" i="1"/>
  <c r="E70" i="1"/>
  <c r="D70" i="1" s="1"/>
  <c r="R69" i="1"/>
  <c r="Q69" i="1"/>
  <c r="P69" i="1" s="1"/>
  <c r="N69" i="1"/>
  <c r="M69" i="1"/>
  <c r="L69" i="1"/>
  <c r="J69" i="1"/>
  <c r="I69" i="1"/>
  <c r="H69" i="1" s="1"/>
  <c r="F69" i="1"/>
  <c r="E69" i="1"/>
  <c r="D69" i="1" s="1"/>
  <c r="R68" i="1"/>
  <c r="Q68" i="1"/>
  <c r="P68" i="1" s="1"/>
  <c r="N68" i="1"/>
  <c r="M68" i="1"/>
  <c r="L68" i="1" s="1"/>
  <c r="O68" i="1" s="1"/>
  <c r="J68" i="1"/>
  <c r="I68" i="1"/>
  <c r="H68" i="1" s="1"/>
  <c r="F68" i="1"/>
  <c r="E68" i="1"/>
  <c r="D68" i="1"/>
  <c r="R67" i="1"/>
  <c r="R72" i="1" s="1"/>
  <c r="Q67" i="1"/>
  <c r="Q72" i="1" s="1"/>
  <c r="N67" i="1"/>
  <c r="N72" i="1" s="1"/>
  <c r="M67" i="1"/>
  <c r="M72" i="1" s="1"/>
  <c r="L67" i="1"/>
  <c r="J67" i="1"/>
  <c r="J72" i="1" s="1"/>
  <c r="I67" i="1"/>
  <c r="I72" i="1" s="1"/>
  <c r="F67" i="1"/>
  <c r="F72" i="1" s="1"/>
  <c r="E67" i="1"/>
  <c r="E72" i="1" s="1"/>
  <c r="D67" i="1"/>
  <c r="D72" i="1" s="1"/>
  <c r="R60" i="1"/>
  <c r="Q60" i="1"/>
  <c r="P60" i="1" s="1"/>
  <c r="S60" i="1" s="1"/>
  <c r="N60" i="1"/>
  <c r="M60" i="1"/>
  <c r="L60" i="1"/>
  <c r="J60" i="1"/>
  <c r="I60" i="1"/>
  <c r="H60" i="1" s="1"/>
  <c r="K60" i="1" s="1"/>
  <c r="F60" i="1"/>
  <c r="E60" i="1"/>
  <c r="D60" i="1"/>
  <c r="G60" i="1" s="1"/>
  <c r="R59" i="1"/>
  <c r="Q59" i="1"/>
  <c r="P59" i="1" s="1"/>
  <c r="N59" i="1"/>
  <c r="M59" i="1"/>
  <c r="L59" i="1"/>
  <c r="J59" i="1"/>
  <c r="I59" i="1"/>
  <c r="H59" i="1" s="1"/>
  <c r="F59" i="1"/>
  <c r="E59" i="1"/>
  <c r="D59" i="1" s="1"/>
  <c r="R58" i="1"/>
  <c r="Q58" i="1"/>
  <c r="N58" i="1"/>
  <c r="M58" i="1"/>
  <c r="L58" i="1"/>
  <c r="J58" i="1"/>
  <c r="I58" i="1"/>
  <c r="F58" i="1"/>
  <c r="E58" i="1"/>
  <c r="D58" i="1" s="1"/>
  <c r="R57" i="1"/>
  <c r="Q57" i="1"/>
  <c r="P57" i="1" s="1"/>
  <c r="N57" i="1"/>
  <c r="M57" i="1"/>
  <c r="L57" i="1" s="1"/>
  <c r="O57" i="1" s="1"/>
  <c r="J57" i="1"/>
  <c r="I57" i="1"/>
  <c r="H57" i="1" s="1"/>
  <c r="F57" i="1"/>
  <c r="E57" i="1"/>
  <c r="D57" i="1"/>
  <c r="R56" i="1"/>
  <c r="R61" i="1" s="1"/>
  <c r="Q56" i="1"/>
  <c r="P56" i="1" s="1"/>
  <c r="N56" i="1"/>
  <c r="M56" i="1"/>
  <c r="M61" i="1" s="1"/>
  <c r="L56" i="1"/>
  <c r="L61" i="1" s="1"/>
  <c r="J56" i="1"/>
  <c r="I56" i="1"/>
  <c r="H56" i="1" s="1"/>
  <c r="F56" i="1"/>
  <c r="E56" i="1"/>
  <c r="E61" i="1" s="1"/>
  <c r="D56" i="1"/>
  <c r="R49" i="1"/>
  <c r="Q49" i="1"/>
  <c r="N49" i="1"/>
  <c r="M49" i="1"/>
  <c r="L49" i="1"/>
  <c r="O49" i="1" s="1"/>
  <c r="J49" i="1"/>
  <c r="I49" i="1"/>
  <c r="F49" i="1"/>
  <c r="E49" i="1"/>
  <c r="D49" i="1" s="1"/>
  <c r="G49" i="1" s="1"/>
  <c r="R48" i="1"/>
  <c r="Q48" i="1"/>
  <c r="P48" i="1" s="1"/>
  <c r="N48" i="1"/>
  <c r="M48" i="1"/>
  <c r="L48" i="1" s="1"/>
  <c r="J48" i="1"/>
  <c r="I48" i="1"/>
  <c r="H48" i="1" s="1"/>
  <c r="F48" i="1"/>
  <c r="E48" i="1"/>
  <c r="D48" i="1"/>
  <c r="R47" i="1"/>
  <c r="Q47" i="1"/>
  <c r="P47" i="1" s="1"/>
  <c r="N47" i="1"/>
  <c r="M47" i="1"/>
  <c r="L47" i="1"/>
  <c r="J47" i="1"/>
  <c r="I47" i="1"/>
  <c r="H47" i="1" s="1"/>
  <c r="F47" i="1"/>
  <c r="E47" i="1"/>
  <c r="D47" i="1"/>
  <c r="R46" i="1"/>
  <c r="Q46" i="1"/>
  <c r="N46" i="1"/>
  <c r="M46" i="1"/>
  <c r="L46" i="1"/>
  <c r="J46" i="1"/>
  <c r="I46" i="1"/>
  <c r="H46" i="1" s="1"/>
  <c r="F46" i="1"/>
  <c r="F50" i="1" s="1"/>
  <c r="E46" i="1"/>
  <c r="D46" i="1" s="1"/>
  <c r="G46" i="1" s="1"/>
  <c r="R45" i="1"/>
  <c r="R50" i="1" s="1"/>
  <c r="Q45" i="1"/>
  <c r="N45" i="1"/>
  <c r="N50" i="1" s="1"/>
  <c r="M45" i="1"/>
  <c r="M50" i="1" s="1"/>
  <c r="L45" i="1"/>
  <c r="L50" i="1" s="1"/>
  <c r="J45" i="1"/>
  <c r="J50" i="1" s="1"/>
  <c r="I45" i="1"/>
  <c r="F45" i="1"/>
  <c r="E45" i="1"/>
  <c r="E50" i="1" s="1"/>
  <c r="L39" i="1"/>
  <c r="Q38" i="1"/>
  <c r="P38" i="1"/>
  <c r="O38" i="1" s="1"/>
  <c r="R38" i="1" s="1"/>
  <c r="M38" i="1"/>
  <c r="L38" i="1"/>
  <c r="K38" i="1" s="1"/>
  <c r="N38" i="1" s="1"/>
  <c r="I38" i="1"/>
  <c r="H38" i="1"/>
  <c r="G38" i="1"/>
  <c r="J38" i="1" s="1"/>
  <c r="F38" i="1"/>
  <c r="E38" i="1"/>
  <c r="D38" i="1"/>
  <c r="Q37" i="1"/>
  <c r="P37" i="1"/>
  <c r="O37" i="1"/>
  <c r="M37" i="1"/>
  <c r="L37" i="1"/>
  <c r="K37" i="1"/>
  <c r="I37" i="1"/>
  <c r="H37" i="1"/>
  <c r="G37" i="1"/>
  <c r="F37" i="1"/>
  <c r="E37" i="1"/>
  <c r="Q36" i="1"/>
  <c r="P36" i="1"/>
  <c r="M36" i="1"/>
  <c r="L36" i="1"/>
  <c r="K36" i="1" s="1"/>
  <c r="I36" i="1"/>
  <c r="H36" i="1"/>
  <c r="F36" i="1"/>
  <c r="E36" i="1"/>
  <c r="Q35" i="1"/>
  <c r="Q39" i="1" s="1"/>
  <c r="P35" i="1"/>
  <c r="P39" i="1" s="1"/>
  <c r="O35" i="1"/>
  <c r="M35" i="1"/>
  <c r="M39" i="1" s="1"/>
  <c r="L35" i="1"/>
  <c r="I35" i="1"/>
  <c r="I39" i="1" s="1"/>
  <c r="H35" i="1"/>
  <c r="G35" i="1" s="1"/>
  <c r="J35" i="1" s="1"/>
  <c r="F35" i="1"/>
  <c r="E35" i="1"/>
  <c r="D35" i="1"/>
  <c r="Q34" i="1"/>
  <c r="P34" i="1"/>
  <c r="O34" i="1" s="1"/>
  <c r="M34" i="1"/>
  <c r="L34" i="1"/>
  <c r="K34" i="1"/>
  <c r="I34" i="1"/>
  <c r="H34" i="1"/>
  <c r="G34" i="1" s="1"/>
  <c r="F34" i="1"/>
  <c r="E34" i="1"/>
  <c r="E39" i="1" s="1"/>
  <c r="O39" i="1" l="1"/>
  <c r="R34" i="1"/>
  <c r="D61" i="1"/>
  <c r="J34" i="1"/>
  <c r="O48" i="1"/>
  <c r="G58" i="1"/>
  <c r="P61" i="1"/>
  <c r="R35" i="1"/>
  <c r="K46" i="1"/>
  <c r="K59" i="1"/>
  <c r="K70" i="1"/>
  <c r="K93" i="1"/>
  <c r="S57" i="1"/>
  <c r="O69" i="1"/>
  <c r="O80" i="1"/>
  <c r="G101" i="1"/>
  <c r="D106" i="1"/>
  <c r="G48" i="1"/>
  <c r="S81" i="1"/>
  <c r="O91" i="1"/>
  <c r="O93" i="1"/>
  <c r="K102" i="1"/>
  <c r="K104" i="1"/>
  <c r="D34" i="1"/>
  <c r="D36" i="1"/>
  <c r="O92" i="1" s="1"/>
  <c r="O36" i="1"/>
  <c r="R36" i="1" s="1"/>
  <c r="D45" i="1"/>
  <c r="P45" i="1"/>
  <c r="P49" i="1"/>
  <c r="S49" i="1" s="1"/>
  <c r="J61" i="1"/>
  <c r="P58" i="1"/>
  <c r="I61" i="1"/>
  <c r="S69" i="1"/>
  <c r="I50" i="1"/>
  <c r="O58" i="1"/>
  <c r="O81" i="1"/>
  <c r="K92" i="1"/>
  <c r="G102" i="1"/>
  <c r="K113" i="1"/>
  <c r="F61" i="1"/>
  <c r="G68" i="1"/>
  <c r="O46" i="1"/>
  <c r="K56" i="1"/>
  <c r="S80" i="1"/>
  <c r="K103" i="1"/>
  <c r="H39" i="1"/>
  <c r="K48" i="1"/>
  <c r="K57" i="1"/>
  <c r="O60" i="1"/>
  <c r="O67" i="1"/>
  <c r="L72" i="1"/>
  <c r="K68" i="1"/>
  <c r="O71" i="1"/>
  <c r="D84" i="1"/>
  <c r="G80" i="1"/>
  <c r="G81" i="1"/>
  <c r="G83" i="1"/>
  <c r="E84" i="1"/>
  <c r="S91" i="1"/>
  <c r="S93" i="1"/>
  <c r="S94" i="1"/>
  <c r="O101" i="1"/>
  <c r="L106" i="1"/>
  <c r="O102" i="1"/>
  <c r="O103" i="1"/>
  <c r="O104" i="1"/>
  <c r="O105" i="1"/>
  <c r="K114" i="1"/>
  <c r="K116" i="1"/>
  <c r="S47" i="1"/>
  <c r="G56" i="1"/>
  <c r="G67" i="1"/>
  <c r="O45" i="1"/>
  <c r="O79" i="1"/>
  <c r="L84" i="1"/>
  <c r="O82" i="1"/>
  <c r="K91" i="1"/>
  <c r="G103" i="1"/>
  <c r="E106" i="1"/>
  <c r="S48" i="1"/>
  <c r="G57" i="1"/>
  <c r="S68" i="1"/>
  <c r="O90" i="1"/>
  <c r="L95" i="1"/>
  <c r="O47" i="1"/>
  <c r="O56" i="1"/>
  <c r="F39" i="1"/>
  <c r="G36" i="1"/>
  <c r="J36" i="1" s="1"/>
  <c r="P46" i="1"/>
  <c r="S46" i="1" s="1"/>
  <c r="Q50" i="1"/>
  <c r="S59" i="1"/>
  <c r="M84" i="1"/>
  <c r="K47" i="1"/>
  <c r="O70" i="1"/>
  <c r="G112" i="1"/>
  <c r="D117" i="1"/>
  <c r="N34" i="1"/>
  <c r="K35" i="1"/>
  <c r="N35" i="1" s="1"/>
  <c r="D37" i="1"/>
  <c r="N37" i="1" s="1"/>
  <c r="H45" i="1"/>
  <c r="H49" i="1"/>
  <c r="K49" i="1" s="1"/>
  <c r="N61" i="1"/>
  <c r="H58" i="1"/>
  <c r="K58" i="1" s="1"/>
  <c r="Q61" i="1"/>
  <c r="K80" i="1"/>
  <c r="K81" i="1"/>
  <c r="K82" i="1"/>
  <c r="K83" i="1"/>
  <c r="G90" i="1"/>
  <c r="D95" i="1"/>
  <c r="G91" i="1"/>
  <c r="G93" i="1"/>
  <c r="G94" i="1"/>
  <c r="E95" i="1"/>
  <c r="S102" i="1"/>
  <c r="S103" i="1"/>
  <c r="S104" i="1"/>
  <c r="S105" i="1"/>
  <c r="G113" i="1"/>
  <c r="G115" i="1"/>
  <c r="E117" i="1"/>
  <c r="H67" i="1"/>
  <c r="P67" i="1"/>
  <c r="H79" i="1"/>
  <c r="P79" i="1"/>
  <c r="H90" i="1"/>
  <c r="P90" i="1"/>
  <c r="H101" i="1"/>
  <c r="P101" i="1"/>
  <c r="H112" i="1"/>
  <c r="K90" i="1" l="1"/>
  <c r="H95" i="1"/>
  <c r="S67" i="1"/>
  <c r="P72" i="1"/>
  <c r="G82" i="1"/>
  <c r="G45" i="1"/>
  <c r="D50" i="1"/>
  <c r="G39" i="1"/>
  <c r="J37" i="1"/>
  <c r="K79" i="1"/>
  <c r="H84" i="1"/>
  <c r="K84" i="1" s="1"/>
  <c r="H61" i="1"/>
  <c r="K112" i="1"/>
  <c r="H117" i="1"/>
  <c r="K67" i="1"/>
  <c r="H72" i="1"/>
  <c r="K45" i="1"/>
  <c r="H50" i="1"/>
  <c r="G69" i="1"/>
  <c r="K39" i="1"/>
  <c r="S79" i="1"/>
  <c r="P84" i="1"/>
  <c r="S45" i="1"/>
  <c r="P50" i="1"/>
  <c r="S101" i="1"/>
  <c r="P106" i="1"/>
  <c r="S106" i="1" s="1"/>
  <c r="S70" i="1"/>
  <c r="O59" i="1"/>
  <c r="G47" i="1"/>
  <c r="N36" i="1"/>
  <c r="D39" i="1"/>
  <c r="R39" i="1" s="1"/>
  <c r="K115" i="1"/>
  <c r="S56" i="1"/>
  <c r="K101" i="1"/>
  <c r="H106" i="1"/>
  <c r="S90" i="1"/>
  <c r="P95" i="1"/>
  <c r="G92" i="1"/>
  <c r="K69" i="1"/>
  <c r="S82" i="1"/>
  <c r="S92" i="1"/>
  <c r="G79" i="1"/>
  <c r="S58" i="1"/>
  <c r="G114" i="1"/>
  <c r="G104" i="1"/>
  <c r="G70" i="1"/>
  <c r="R37" i="1"/>
  <c r="G59" i="1"/>
  <c r="O106" i="1" l="1"/>
  <c r="S72" i="1"/>
  <c r="K72" i="1"/>
  <c r="G117" i="1"/>
  <c r="G106" i="1"/>
  <c r="O72" i="1"/>
  <c r="O50" i="1"/>
  <c r="O61" i="1"/>
  <c r="G72" i="1"/>
  <c r="K50" i="1"/>
  <c r="S61" i="1"/>
  <c r="S84" i="1"/>
  <c r="J39" i="1"/>
  <c r="G61" i="1"/>
  <c r="G84" i="1"/>
  <c r="S50" i="1"/>
  <c r="G95" i="1"/>
  <c r="G50" i="1"/>
  <c r="K95" i="1"/>
  <c r="S95" i="1"/>
  <c r="K106" i="1"/>
  <c r="O84" i="1"/>
  <c r="K117" i="1"/>
  <c r="O95" i="1"/>
  <c r="N39" i="1"/>
  <c r="K61" i="1"/>
</calcChain>
</file>

<file path=xl/sharedStrings.xml><?xml version="1.0" encoding="utf-8"?>
<sst xmlns="http://schemas.openxmlformats.org/spreadsheetml/2006/main" count="244" uniqueCount="139">
  <si>
    <t>宮城県内に本店を置く建設業許可業者一覧</t>
    <rPh sb="0" eb="3">
      <t>ミヤギケン</t>
    </rPh>
    <rPh sb="3" eb="4">
      <t>ナイ</t>
    </rPh>
    <rPh sb="5" eb="7">
      <t>ホンテン</t>
    </rPh>
    <rPh sb="8" eb="9">
      <t>オ</t>
    </rPh>
    <rPh sb="10" eb="13">
      <t>ケンセツギョウ</t>
    </rPh>
    <rPh sb="13" eb="15">
      <t>キョカ</t>
    </rPh>
    <rPh sb="15" eb="17">
      <t>ギョウシャ</t>
    </rPh>
    <rPh sb="17" eb="19">
      <t>イチラン</t>
    </rPh>
    <phoneticPr fontId="3"/>
  </si>
  <si>
    <t>宮城県土木部事業管理課</t>
    <rPh sb="0" eb="3">
      <t>ミヤギケン</t>
    </rPh>
    <rPh sb="3" eb="6">
      <t>ドボクブ</t>
    </rPh>
    <rPh sb="6" eb="8">
      <t>ジギョウ</t>
    </rPh>
    <rPh sb="8" eb="11">
      <t>カンリカ</t>
    </rPh>
    <phoneticPr fontId="3"/>
  </si>
  <si>
    <t>　はじめに</t>
    <phoneticPr fontId="3"/>
  </si>
  <si>
    <t>　建設業者の健全な育成や建設工事業の適正な施工の確保、発注者の保護を図るため、建設業者には施工能力と資力信用が求められます。そのため建設業法では、建設業を始めるには軽微な工事を除いて建設業の許可を受けなければならないと定めています。</t>
    <rPh sb="1" eb="3">
      <t>ケンセツ</t>
    </rPh>
    <rPh sb="3" eb="5">
      <t>ギョウシャ</t>
    </rPh>
    <rPh sb="6" eb="8">
      <t>ケンゼン</t>
    </rPh>
    <rPh sb="9" eb="11">
      <t>イクセイ</t>
    </rPh>
    <rPh sb="12" eb="14">
      <t>ケンセツ</t>
    </rPh>
    <rPh sb="18" eb="20">
      <t>テキセイ</t>
    </rPh>
    <rPh sb="21" eb="23">
      <t>セコウ</t>
    </rPh>
    <rPh sb="24" eb="26">
      <t>カクホ</t>
    </rPh>
    <rPh sb="27" eb="30">
      <t>ハッチュウシャ</t>
    </rPh>
    <rPh sb="31" eb="33">
      <t>ホゴ</t>
    </rPh>
    <rPh sb="34" eb="35">
      <t>ハカ</t>
    </rPh>
    <rPh sb="39" eb="41">
      <t>ケンセツ</t>
    </rPh>
    <rPh sb="41" eb="43">
      <t>ギョウシャ</t>
    </rPh>
    <rPh sb="45" eb="47">
      <t>セコウ</t>
    </rPh>
    <rPh sb="47" eb="49">
      <t>ノウリョク</t>
    </rPh>
    <rPh sb="52" eb="54">
      <t>シンヨウ</t>
    </rPh>
    <rPh sb="55" eb="56">
      <t>モト</t>
    </rPh>
    <rPh sb="66" eb="69">
      <t>ケンセツギョウ</t>
    </rPh>
    <rPh sb="69" eb="70">
      <t>ホウ</t>
    </rPh>
    <rPh sb="73" eb="76">
      <t>ケンセツギョウ</t>
    </rPh>
    <rPh sb="77" eb="78">
      <t>ハジ</t>
    </rPh>
    <rPh sb="82" eb="84">
      <t>ケイビ</t>
    </rPh>
    <rPh sb="88" eb="89">
      <t>ノゾ</t>
    </rPh>
    <rPh sb="91" eb="94">
      <t>ケンセツギョウ</t>
    </rPh>
    <rPh sb="95" eb="97">
      <t>キョカ</t>
    </rPh>
    <rPh sb="98" eb="99">
      <t>ウ</t>
    </rPh>
    <rPh sb="109" eb="110">
      <t>サダ</t>
    </rPh>
    <phoneticPr fontId="3"/>
  </si>
  <si>
    <t>　　①建設業を営む業者は、軽微な建設工事のみを行う場合を除いて29の建設工事の種類毎に許可を受けなければなりません。</t>
    <rPh sb="3" eb="6">
      <t>ケンセツギョウ</t>
    </rPh>
    <rPh sb="7" eb="8">
      <t>イトナ</t>
    </rPh>
    <rPh sb="9" eb="11">
      <t>ギョウシャ</t>
    </rPh>
    <rPh sb="23" eb="24">
      <t>オコナ</t>
    </rPh>
    <rPh sb="25" eb="27">
      <t>バアイ</t>
    </rPh>
    <rPh sb="28" eb="29">
      <t>ノゾ</t>
    </rPh>
    <rPh sb="34" eb="36">
      <t>ケンセツ</t>
    </rPh>
    <rPh sb="39" eb="41">
      <t>シュルイ</t>
    </rPh>
    <rPh sb="41" eb="42">
      <t>ゴト</t>
    </rPh>
    <rPh sb="43" eb="45">
      <t>キョカ</t>
    </rPh>
    <rPh sb="46" eb="47">
      <t>ウ</t>
    </rPh>
    <phoneticPr fontId="3"/>
  </si>
  <si>
    <t>　　②軽微な建設工事業</t>
    <rPh sb="3" eb="5">
      <t>ケイビ</t>
    </rPh>
    <rPh sb="6" eb="8">
      <t>ケンセツ</t>
    </rPh>
    <phoneticPr fontId="3"/>
  </si>
  <si>
    <t>　　　　・工事一件の請負代金額が1,500万円未満の建築一式工事、又は延べ面積150㎡未満の木造住宅工事を請け負う場合</t>
    <rPh sb="7" eb="8">
      <t>1</t>
    </rPh>
    <rPh sb="8" eb="9">
      <t>ケン</t>
    </rPh>
    <rPh sb="10" eb="12">
      <t>ウケオイ</t>
    </rPh>
    <rPh sb="12" eb="14">
      <t>ダイキン</t>
    </rPh>
    <rPh sb="14" eb="15">
      <t>ガク</t>
    </rPh>
    <rPh sb="21" eb="22">
      <t>マン</t>
    </rPh>
    <rPh sb="22" eb="23">
      <t>エン</t>
    </rPh>
    <rPh sb="23" eb="25">
      <t>ミマン</t>
    </rPh>
    <rPh sb="26" eb="28">
      <t>ケンチク</t>
    </rPh>
    <rPh sb="28" eb="29">
      <t>1</t>
    </rPh>
    <rPh sb="29" eb="30">
      <t>シキ</t>
    </rPh>
    <rPh sb="33" eb="34">
      <t>マタ</t>
    </rPh>
    <rPh sb="35" eb="36">
      <t>ノ</t>
    </rPh>
    <rPh sb="37" eb="39">
      <t>メンセキ</t>
    </rPh>
    <rPh sb="43" eb="45">
      <t>ミマン</t>
    </rPh>
    <rPh sb="46" eb="48">
      <t>モクゾウ</t>
    </rPh>
    <rPh sb="48" eb="50">
      <t>ジュウタク</t>
    </rPh>
    <rPh sb="53" eb="54">
      <t>ウ</t>
    </rPh>
    <rPh sb="55" eb="56">
      <t>オ</t>
    </rPh>
    <rPh sb="57" eb="59">
      <t>バアイ</t>
    </rPh>
    <phoneticPr fontId="3"/>
  </si>
  <si>
    <t>　　　　・その他の建設工事では一件の請負代金額が500万円未満の工事</t>
    <rPh sb="7" eb="8">
      <t>タ</t>
    </rPh>
    <rPh sb="15" eb="16">
      <t>1</t>
    </rPh>
    <rPh sb="16" eb="17">
      <t>ケン</t>
    </rPh>
    <rPh sb="18" eb="20">
      <t>ウケオイ</t>
    </rPh>
    <rPh sb="20" eb="22">
      <t>ダイキン</t>
    </rPh>
    <rPh sb="22" eb="23">
      <t>ガク</t>
    </rPh>
    <rPh sb="27" eb="28">
      <t>マン</t>
    </rPh>
    <rPh sb="28" eb="31">
      <t>エンミマン</t>
    </rPh>
    <phoneticPr fontId="3"/>
  </si>
  <si>
    <t>　　③大臣許可：2以上の都道府県に営業所を設置して建設業を営む者、　知事許可：1つの都道府県のみに営業所を設置して建設業を営む者</t>
    <rPh sb="3" eb="5">
      <t>ダイジン</t>
    </rPh>
    <rPh sb="5" eb="7">
      <t>キョカ</t>
    </rPh>
    <rPh sb="9" eb="11">
      <t>イジョウ</t>
    </rPh>
    <rPh sb="12" eb="16">
      <t>トドウフケン</t>
    </rPh>
    <rPh sb="17" eb="20">
      <t>エイギョウショ</t>
    </rPh>
    <rPh sb="21" eb="23">
      <t>セッチ</t>
    </rPh>
    <rPh sb="25" eb="28">
      <t>ケンセツギョウ</t>
    </rPh>
    <rPh sb="29" eb="30">
      <t>イトナ</t>
    </rPh>
    <rPh sb="31" eb="32">
      <t>モノ</t>
    </rPh>
    <rPh sb="34" eb="36">
      <t>チジ</t>
    </rPh>
    <rPh sb="36" eb="38">
      <t>キョカ</t>
    </rPh>
    <rPh sb="42" eb="46">
      <t>トドウフケン</t>
    </rPh>
    <rPh sb="49" eb="52">
      <t>エイギョウショ</t>
    </rPh>
    <rPh sb="53" eb="55">
      <t>セッチ</t>
    </rPh>
    <rPh sb="57" eb="60">
      <t>ケンセツギョウ</t>
    </rPh>
    <rPh sb="61" eb="62">
      <t>イトナ</t>
    </rPh>
    <rPh sb="63" eb="64">
      <t>モノ</t>
    </rPh>
    <phoneticPr fontId="3"/>
  </si>
  <si>
    <t>　　④特定建設業者：発注者から直接受注した工事について5,000万円(建築一式工事は8,000万円)以上の下請契約を締結することができる業者</t>
    <rPh sb="3" eb="5">
      <t>トクテイ</t>
    </rPh>
    <rPh sb="5" eb="8">
      <t>ケンセツギョウ</t>
    </rPh>
    <rPh sb="8" eb="9">
      <t>シャ</t>
    </rPh>
    <rPh sb="10" eb="13">
      <t>ハッチュウシャ</t>
    </rPh>
    <rPh sb="15" eb="17">
      <t>チョクセツ</t>
    </rPh>
    <rPh sb="17" eb="19">
      <t>ジュチュウ</t>
    </rPh>
    <rPh sb="32" eb="34">
      <t>マンエン</t>
    </rPh>
    <rPh sb="35" eb="37">
      <t>ケンチク</t>
    </rPh>
    <rPh sb="37" eb="38">
      <t>1</t>
    </rPh>
    <rPh sb="38" eb="39">
      <t>シキ</t>
    </rPh>
    <rPh sb="47" eb="49">
      <t>マンエン</t>
    </rPh>
    <rPh sb="50" eb="52">
      <t>イジョウ</t>
    </rPh>
    <rPh sb="53" eb="55">
      <t>シタウケ</t>
    </rPh>
    <rPh sb="55" eb="57">
      <t>ケイヤク</t>
    </rPh>
    <rPh sb="58" eb="60">
      <t>テイケツ</t>
    </rPh>
    <rPh sb="68" eb="70">
      <t>ギョウシャ</t>
    </rPh>
    <phoneticPr fontId="3"/>
  </si>
  <si>
    <t>　　⑤許可の有効期間は5年間です。</t>
    <rPh sb="3" eb="5">
      <t>キョカ</t>
    </rPh>
    <rPh sb="6" eb="8">
      <t>ユウコウ</t>
    </rPh>
    <rPh sb="8" eb="10">
      <t>キカン</t>
    </rPh>
    <rPh sb="12" eb="14">
      <t>ネンカン</t>
    </rPh>
    <phoneticPr fontId="3"/>
  </si>
  <si>
    <t>　※注意点</t>
    <rPh sb="2" eb="5">
      <t>チュウイテン</t>
    </rPh>
    <phoneticPr fontId="3"/>
  </si>
  <si>
    <t>　　１）建設業許可の受付は、大河原土木事務所・仙台土木事務所・北部土木事務所・東部土木事務所・気仙沼土木事務所で行っています。</t>
    <rPh sb="4" eb="7">
      <t>ケンセツギョウ</t>
    </rPh>
    <rPh sb="7" eb="9">
      <t>キョカ</t>
    </rPh>
    <rPh sb="10" eb="12">
      <t>ウケツケ</t>
    </rPh>
    <rPh sb="14" eb="17">
      <t>オオカワラ</t>
    </rPh>
    <rPh sb="17" eb="19">
      <t>ドボク</t>
    </rPh>
    <rPh sb="19" eb="22">
      <t>ジムショ</t>
    </rPh>
    <rPh sb="23" eb="25">
      <t>センダイ</t>
    </rPh>
    <rPh sb="25" eb="27">
      <t>ドボク</t>
    </rPh>
    <rPh sb="27" eb="30">
      <t>ジムショ</t>
    </rPh>
    <rPh sb="31" eb="33">
      <t>ホクブ</t>
    </rPh>
    <rPh sb="33" eb="35">
      <t>ドボク</t>
    </rPh>
    <rPh sb="35" eb="38">
      <t>ジムショ</t>
    </rPh>
    <rPh sb="39" eb="41">
      <t>トウブ</t>
    </rPh>
    <rPh sb="41" eb="43">
      <t>ドボク</t>
    </rPh>
    <rPh sb="43" eb="46">
      <t>ジムショ</t>
    </rPh>
    <rPh sb="47" eb="50">
      <t>ケセンヌマ</t>
    </rPh>
    <rPh sb="50" eb="52">
      <t>ドボク</t>
    </rPh>
    <rPh sb="52" eb="55">
      <t>ジムショ</t>
    </rPh>
    <rPh sb="56" eb="57">
      <t>オコナ</t>
    </rPh>
    <phoneticPr fontId="3"/>
  </si>
  <si>
    <t>　　２）正式な書類の閲覧は、宮城県庁内の建設業許可閲覧所で行っています。</t>
    <rPh sb="4" eb="6">
      <t>セイシキ</t>
    </rPh>
    <rPh sb="7" eb="9">
      <t>ショルイ</t>
    </rPh>
    <rPh sb="10" eb="12">
      <t>エツラン</t>
    </rPh>
    <rPh sb="14" eb="16">
      <t>ミヤギ</t>
    </rPh>
    <rPh sb="16" eb="19">
      <t>ケンチョウナイ</t>
    </rPh>
    <rPh sb="20" eb="23">
      <t>ケンセツギョウ</t>
    </rPh>
    <rPh sb="23" eb="25">
      <t>キョカ</t>
    </rPh>
    <rPh sb="25" eb="27">
      <t>エツラン</t>
    </rPh>
    <rPh sb="27" eb="28">
      <t>ジョ</t>
    </rPh>
    <rPh sb="29" eb="30">
      <t>オコナ</t>
    </rPh>
    <phoneticPr fontId="3"/>
  </si>
  <si>
    <t>　　３）宮城県内に本店を置く建設業許可業者一覧は、半年毎に更新します。</t>
    <rPh sb="4" eb="7">
      <t>ミヤギケン</t>
    </rPh>
    <rPh sb="7" eb="8">
      <t>ウチ</t>
    </rPh>
    <rPh sb="9" eb="11">
      <t>ホンテン</t>
    </rPh>
    <rPh sb="12" eb="13">
      <t>オ</t>
    </rPh>
    <rPh sb="14" eb="17">
      <t>ケンセツギョウ</t>
    </rPh>
    <rPh sb="17" eb="19">
      <t>キョカ</t>
    </rPh>
    <rPh sb="19" eb="21">
      <t>ギョウシャ</t>
    </rPh>
    <rPh sb="21" eb="23">
      <t>イチラン</t>
    </rPh>
    <rPh sb="25" eb="26">
      <t>ハン</t>
    </rPh>
    <rPh sb="26" eb="27">
      <t>ネン</t>
    </rPh>
    <rPh sb="27" eb="28">
      <t>ゴト</t>
    </rPh>
    <rPh sb="29" eb="31">
      <t>コウシン</t>
    </rPh>
    <phoneticPr fontId="3"/>
  </si>
  <si>
    <t>　　４）不明な点がありましたなら下記にご連絡ください。</t>
    <rPh sb="4" eb="6">
      <t>フメイ</t>
    </rPh>
    <rPh sb="7" eb="8">
      <t>テン</t>
    </rPh>
    <rPh sb="16" eb="18">
      <t>カキ</t>
    </rPh>
    <rPh sb="20" eb="22">
      <t>レンラク</t>
    </rPh>
    <phoneticPr fontId="3"/>
  </si>
  <si>
    <t>事業管理課建設業振興・指導班</t>
    <rPh sb="0" eb="2">
      <t>ジギョウ</t>
    </rPh>
    <rPh sb="2" eb="5">
      <t>カンリカ</t>
    </rPh>
    <rPh sb="5" eb="8">
      <t>ケンセツギョウ</t>
    </rPh>
    <rPh sb="8" eb="10">
      <t>シンコウ</t>
    </rPh>
    <rPh sb="11" eb="14">
      <t>シドウハン</t>
    </rPh>
    <phoneticPr fontId="3"/>
  </si>
  <si>
    <t>　０２２（２１１）３１１６</t>
    <phoneticPr fontId="3"/>
  </si>
  <si>
    <t>大河原土木事務所総務班</t>
    <rPh sb="0" eb="3">
      <t>オオカワラ</t>
    </rPh>
    <rPh sb="3" eb="5">
      <t>ドボク</t>
    </rPh>
    <rPh sb="5" eb="8">
      <t>ジムショ</t>
    </rPh>
    <rPh sb="8" eb="10">
      <t>ソウム</t>
    </rPh>
    <rPh sb="10" eb="11">
      <t>ハン</t>
    </rPh>
    <phoneticPr fontId="3"/>
  </si>
  <si>
    <t>　０２２４（５３）３１３５</t>
    <phoneticPr fontId="3"/>
  </si>
  <si>
    <t>仙台土木事務所総務班(建設業担当)</t>
    <rPh sb="0" eb="2">
      <t>センダイ</t>
    </rPh>
    <rPh sb="2" eb="4">
      <t>ドボク</t>
    </rPh>
    <rPh sb="4" eb="7">
      <t>ジムショ</t>
    </rPh>
    <rPh sb="7" eb="10">
      <t>ソウムハン</t>
    </rPh>
    <rPh sb="11" eb="14">
      <t>ケンセツギョウ</t>
    </rPh>
    <rPh sb="14" eb="16">
      <t>タントウ</t>
    </rPh>
    <phoneticPr fontId="3"/>
  </si>
  <si>
    <t>　０２２（２９７）４１１３</t>
    <phoneticPr fontId="3"/>
  </si>
  <si>
    <t>北部土木事務所総務班</t>
    <rPh sb="0" eb="2">
      <t>ホクブ</t>
    </rPh>
    <rPh sb="2" eb="4">
      <t>ドボク</t>
    </rPh>
    <rPh sb="4" eb="7">
      <t>ジムショ</t>
    </rPh>
    <rPh sb="7" eb="10">
      <t>ソウムハン</t>
    </rPh>
    <phoneticPr fontId="3"/>
  </si>
  <si>
    <t>　０２２９（９１）０７３１</t>
    <phoneticPr fontId="3"/>
  </si>
  <si>
    <t>東部土木事務所総務班</t>
    <rPh sb="0" eb="2">
      <t>トウブ</t>
    </rPh>
    <rPh sb="2" eb="4">
      <t>ドボク</t>
    </rPh>
    <rPh sb="4" eb="7">
      <t>ジムショ</t>
    </rPh>
    <rPh sb="7" eb="10">
      <t>ソウムハン</t>
    </rPh>
    <phoneticPr fontId="3"/>
  </si>
  <si>
    <t>　０２２５（９５）１１５１</t>
    <phoneticPr fontId="3"/>
  </si>
  <si>
    <t>気仙沼土木事務所総務班</t>
    <rPh sb="0" eb="3">
      <t>ケセンヌマ</t>
    </rPh>
    <rPh sb="3" eb="5">
      <t>ドボク</t>
    </rPh>
    <rPh sb="5" eb="7">
      <t>ジム</t>
    </rPh>
    <rPh sb="7" eb="8">
      <t>ショ</t>
    </rPh>
    <rPh sb="8" eb="11">
      <t>ソウムハン</t>
    </rPh>
    <phoneticPr fontId="3"/>
  </si>
  <si>
    <t>　０２２６（２２）２６２２</t>
    <phoneticPr fontId="3"/>
  </si>
  <si>
    <t>　許可権者・種類別業者数</t>
    <rPh sb="1" eb="4">
      <t>キョカケン</t>
    </rPh>
    <rPh sb="4" eb="5">
      <t>シャ</t>
    </rPh>
    <rPh sb="6" eb="9">
      <t>シュルイベツ</t>
    </rPh>
    <rPh sb="9" eb="12">
      <t>ギョウシャスウ</t>
    </rPh>
    <phoneticPr fontId="3"/>
  </si>
  <si>
    <t>（令和7年3月31日現在）</t>
    <rPh sb="1" eb="3">
      <t>レイワ</t>
    </rPh>
    <rPh sb="10" eb="12">
      <t>ゲンザイ</t>
    </rPh>
    <phoneticPr fontId="3"/>
  </si>
  <si>
    <t>①許可権者別</t>
    <rPh sb="1" eb="4">
      <t>キョカケン</t>
    </rPh>
    <rPh sb="4" eb="5">
      <t>シャ</t>
    </rPh>
    <rPh sb="5" eb="6">
      <t>ベツ</t>
    </rPh>
    <phoneticPr fontId="3"/>
  </si>
  <si>
    <t>②-1)土木・建築・大工工事業</t>
    <rPh sb="4" eb="6">
      <t>ドボク</t>
    </rPh>
    <rPh sb="7" eb="9">
      <t>ケンチク</t>
    </rPh>
    <rPh sb="10" eb="12">
      <t>ダイク</t>
    </rPh>
    <phoneticPr fontId="3"/>
  </si>
  <si>
    <t>分類　　　　　　　　　　　　  管内</t>
    <rPh sb="0" eb="2">
      <t>ブンルイ</t>
    </rPh>
    <rPh sb="16" eb="18">
      <t>カンナイ</t>
    </rPh>
    <phoneticPr fontId="3"/>
  </si>
  <si>
    <t>許可権者</t>
    <rPh sb="2" eb="3">
      <t>ケン</t>
    </rPh>
    <phoneticPr fontId="3"/>
  </si>
  <si>
    <t>1)土木工事業</t>
    <rPh sb="2" eb="4">
      <t>ドボク</t>
    </rPh>
    <phoneticPr fontId="3"/>
  </si>
  <si>
    <t>2)建築工事業</t>
    <rPh sb="2" eb="4">
      <t>ケンチク</t>
    </rPh>
    <phoneticPr fontId="3"/>
  </si>
  <si>
    <t>3)大工工事業</t>
    <rPh sb="2" eb="4">
      <t>ダイク</t>
    </rPh>
    <phoneticPr fontId="3"/>
  </si>
  <si>
    <t>計(a)</t>
    <rPh sb="0" eb="1">
      <t>ケイ</t>
    </rPh>
    <phoneticPr fontId="3"/>
  </si>
  <si>
    <t>大臣</t>
    <rPh sb="0" eb="2">
      <t>ダイジン</t>
    </rPh>
    <phoneticPr fontId="3"/>
  </si>
  <si>
    <t>知事</t>
    <rPh sb="0" eb="2">
      <t>チジ</t>
    </rPh>
    <phoneticPr fontId="3"/>
  </si>
  <si>
    <t>許可有(b)</t>
    <rPh sb="0" eb="2">
      <t>キョカ</t>
    </rPh>
    <rPh sb="2" eb="3">
      <t>ア</t>
    </rPh>
    <phoneticPr fontId="3"/>
  </si>
  <si>
    <t>内一般</t>
    <rPh sb="0" eb="1">
      <t>ウチ</t>
    </rPh>
    <rPh sb="1" eb="3">
      <t>イッパン</t>
    </rPh>
    <phoneticPr fontId="3"/>
  </si>
  <si>
    <t>内特定</t>
    <rPh sb="0" eb="1">
      <t>ウチ</t>
    </rPh>
    <rPh sb="1" eb="3">
      <t>トクテイ</t>
    </rPh>
    <phoneticPr fontId="3"/>
  </si>
  <si>
    <t>比率(b/a)</t>
    <rPh sb="0" eb="2">
      <t>ヒリツ</t>
    </rPh>
    <phoneticPr fontId="3"/>
  </si>
  <si>
    <t>許可者（ｃ）</t>
    <rPh sb="0" eb="2">
      <t>キョカ</t>
    </rPh>
    <rPh sb="2" eb="3">
      <t>シャ</t>
    </rPh>
    <phoneticPr fontId="3"/>
  </si>
  <si>
    <t>比率(c/a)</t>
    <rPh sb="0" eb="2">
      <t>ヒリツ</t>
    </rPh>
    <phoneticPr fontId="3"/>
  </si>
  <si>
    <t>許可有(d)</t>
    <rPh sb="0" eb="2">
      <t>キョカ</t>
    </rPh>
    <rPh sb="2" eb="3">
      <t>ア</t>
    </rPh>
    <phoneticPr fontId="3"/>
  </si>
  <si>
    <t>比率(d/a)</t>
    <rPh sb="0" eb="2">
      <t>ヒリツ</t>
    </rPh>
    <phoneticPr fontId="3"/>
  </si>
  <si>
    <t>大河原</t>
    <rPh sb="0" eb="3">
      <t>オオカワラ</t>
    </rPh>
    <phoneticPr fontId="3"/>
  </si>
  <si>
    <t>仙台</t>
    <rPh sb="0" eb="2">
      <t>センダイ</t>
    </rPh>
    <phoneticPr fontId="3"/>
  </si>
  <si>
    <t>北部</t>
    <rPh sb="0" eb="2">
      <t>ホクブ</t>
    </rPh>
    <phoneticPr fontId="3"/>
  </si>
  <si>
    <t>東部</t>
    <rPh sb="0" eb="2">
      <t>トウブ</t>
    </rPh>
    <phoneticPr fontId="3"/>
  </si>
  <si>
    <t>気仙沼</t>
    <rPh sb="0" eb="3">
      <t>ケセンヌマ</t>
    </rPh>
    <phoneticPr fontId="3"/>
  </si>
  <si>
    <t>合計</t>
    <rPh sb="0" eb="2">
      <t>ゴウケイ</t>
    </rPh>
    <phoneticPr fontId="3"/>
  </si>
  <si>
    <t>②-2)左官・とび・石・屋根工事業</t>
    <rPh sb="4" eb="6">
      <t>サカン</t>
    </rPh>
    <rPh sb="10" eb="11">
      <t>イシ</t>
    </rPh>
    <rPh sb="12" eb="14">
      <t>ヤネ</t>
    </rPh>
    <phoneticPr fontId="3"/>
  </si>
  <si>
    <t>4)左官工事業</t>
    <rPh sb="2" eb="4">
      <t>サカン</t>
    </rPh>
    <phoneticPr fontId="3"/>
  </si>
  <si>
    <t>5)とび・土工工事業</t>
    <rPh sb="5" eb="7">
      <t>ドコウ</t>
    </rPh>
    <phoneticPr fontId="3"/>
  </si>
  <si>
    <t>6)石工事業</t>
    <rPh sb="2" eb="3">
      <t>イシ</t>
    </rPh>
    <phoneticPr fontId="3"/>
  </si>
  <si>
    <t>7)屋根工事業</t>
    <rPh sb="2" eb="4">
      <t>ヤネ</t>
    </rPh>
    <phoneticPr fontId="3"/>
  </si>
  <si>
    <t>許可有（e）</t>
    <rPh sb="0" eb="2">
      <t>キョカ</t>
    </rPh>
    <rPh sb="2" eb="3">
      <t>ア</t>
    </rPh>
    <phoneticPr fontId="3"/>
  </si>
  <si>
    <t>比率(e/a)</t>
    <rPh sb="0" eb="2">
      <t>ヒリツ</t>
    </rPh>
    <phoneticPr fontId="3"/>
  </si>
  <si>
    <t>許可有(f)</t>
    <rPh sb="0" eb="2">
      <t>キョカ</t>
    </rPh>
    <rPh sb="2" eb="3">
      <t>ア</t>
    </rPh>
    <phoneticPr fontId="3"/>
  </si>
  <si>
    <t>比率(f/a)</t>
    <rPh sb="0" eb="2">
      <t>ヒリツ</t>
    </rPh>
    <phoneticPr fontId="3"/>
  </si>
  <si>
    <t>許可有(g)</t>
    <rPh sb="0" eb="2">
      <t>キョカ</t>
    </rPh>
    <rPh sb="2" eb="3">
      <t>ア</t>
    </rPh>
    <phoneticPr fontId="3"/>
  </si>
  <si>
    <t>比率(g/a)</t>
    <rPh sb="0" eb="2">
      <t>ヒリツ</t>
    </rPh>
    <phoneticPr fontId="3"/>
  </si>
  <si>
    <t>許可有(h)</t>
    <rPh sb="0" eb="2">
      <t>キョカ</t>
    </rPh>
    <rPh sb="2" eb="3">
      <t>ア</t>
    </rPh>
    <phoneticPr fontId="3"/>
  </si>
  <si>
    <t>比率(h/a)</t>
    <rPh sb="0" eb="2">
      <t>ヒリツ</t>
    </rPh>
    <phoneticPr fontId="3"/>
  </si>
  <si>
    <t>②-3)電気・管・タイル・鋼構造物工事業</t>
    <rPh sb="4" eb="6">
      <t>デンキ</t>
    </rPh>
    <rPh sb="7" eb="8">
      <t>カン</t>
    </rPh>
    <rPh sb="13" eb="14">
      <t>コウ</t>
    </rPh>
    <rPh sb="14" eb="17">
      <t>コウゾウブツ</t>
    </rPh>
    <phoneticPr fontId="3"/>
  </si>
  <si>
    <t>8)電気工事業</t>
    <rPh sb="2" eb="4">
      <t>デンキ</t>
    </rPh>
    <phoneticPr fontId="3"/>
  </si>
  <si>
    <t>9)管工事業</t>
    <rPh sb="2" eb="3">
      <t>カン</t>
    </rPh>
    <phoneticPr fontId="3"/>
  </si>
  <si>
    <t>10)ﾀｲﾙ･れんがﾞ･ﾌﾞﾛｯｸ工事業</t>
    <phoneticPr fontId="3"/>
  </si>
  <si>
    <t>11)鋼構造物工事業</t>
    <rPh sb="3" eb="4">
      <t>コウ</t>
    </rPh>
    <rPh sb="4" eb="7">
      <t>コウゾウブツ</t>
    </rPh>
    <phoneticPr fontId="3"/>
  </si>
  <si>
    <t>許可有(i)</t>
    <rPh sb="0" eb="2">
      <t>キョカ</t>
    </rPh>
    <rPh sb="2" eb="3">
      <t>ア</t>
    </rPh>
    <phoneticPr fontId="3"/>
  </si>
  <si>
    <t>比率(i/a)</t>
    <rPh sb="0" eb="2">
      <t>ヒリツ</t>
    </rPh>
    <phoneticPr fontId="3"/>
  </si>
  <si>
    <t>許可有(j)</t>
    <rPh sb="0" eb="2">
      <t>キョカ</t>
    </rPh>
    <rPh sb="2" eb="3">
      <t>ア</t>
    </rPh>
    <phoneticPr fontId="3"/>
  </si>
  <si>
    <t>比率(j/a)</t>
    <rPh sb="0" eb="2">
      <t>ヒリツ</t>
    </rPh>
    <phoneticPr fontId="3"/>
  </si>
  <si>
    <t>許可有(k)</t>
    <rPh sb="0" eb="2">
      <t>キョカ</t>
    </rPh>
    <rPh sb="2" eb="3">
      <t>ア</t>
    </rPh>
    <phoneticPr fontId="3"/>
  </si>
  <si>
    <t>比率(k/a)</t>
    <rPh sb="0" eb="2">
      <t>ヒリツ</t>
    </rPh>
    <phoneticPr fontId="3"/>
  </si>
  <si>
    <t>許可有(l)</t>
    <rPh sb="0" eb="2">
      <t>キョカ</t>
    </rPh>
    <rPh sb="2" eb="3">
      <t>ア</t>
    </rPh>
    <phoneticPr fontId="3"/>
  </si>
  <si>
    <t>比率(l/a)</t>
    <rPh sb="0" eb="2">
      <t>ヒリツ</t>
    </rPh>
    <phoneticPr fontId="3"/>
  </si>
  <si>
    <t>②-4)鉄筋・舗装・しゅんせつ・板金工事業</t>
    <rPh sb="4" eb="6">
      <t>テッキン</t>
    </rPh>
    <rPh sb="7" eb="9">
      <t>ホソウ</t>
    </rPh>
    <rPh sb="16" eb="18">
      <t>バンキン</t>
    </rPh>
    <phoneticPr fontId="3"/>
  </si>
  <si>
    <t>12)鉄筋工事業</t>
    <rPh sb="3" eb="5">
      <t>テッキン</t>
    </rPh>
    <phoneticPr fontId="3"/>
  </si>
  <si>
    <t>13)舗装工事業</t>
    <rPh sb="3" eb="5">
      <t>ホソウ</t>
    </rPh>
    <rPh sb="5" eb="8">
      <t>コウジギョウ</t>
    </rPh>
    <phoneticPr fontId="3"/>
  </si>
  <si>
    <t>14)しゅんせつ工事業</t>
    <phoneticPr fontId="3"/>
  </si>
  <si>
    <t>15)板金工事業</t>
    <rPh sb="3" eb="5">
      <t>バンキン</t>
    </rPh>
    <phoneticPr fontId="3"/>
  </si>
  <si>
    <t>許可有(m)</t>
    <rPh sb="0" eb="2">
      <t>キョカ</t>
    </rPh>
    <rPh sb="2" eb="3">
      <t>ア</t>
    </rPh>
    <phoneticPr fontId="3"/>
  </si>
  <si>
    <t>比率(m/a)</t>
    <rPh sb="0" eb="2">
      <t>ヒリツ</t>
    </rPh>
    <phoneticPr fontId="3"/>
  </si>
  <si>
    <t>許可有(n)</t>
    <rPh sb="0" eb="2">
      <t>キョカ</t>
    </rPh>
    <rPh sb="2" eb="3">
      <t>ア</t>
    </rPh>
    <phoneticPr fontId="3"/>
  </si>
  <si>
    <t>比率(n/a)</t>
    <rPh sb="0" eb="2">
      <t>ヒリツ</t>
    </rPh>
    <phoneticPr fontId="3"/>
  </si>
  <si>
    <t>許可有(o)</t>
    <rPh sb="0" eb="2">
      <t>キョカ</t>
    </rPh>
    <rPh sb="2" eb="3">
      <t>ア</t>
    </rPh>
    <phoneticPr fontId="3"/>
  </si>
  <si>
    <t>比率(o/a)</t>
    <rPh sb="0" eb="2">
      <t>ヒリツ</t>
    </rPh>
    <phoneticPr fontId="3"/>
  </si>
  <si>
    <t>許可有(p)</t>
    <rPh sb="0" eb="2">
      <t>キョカ</t>
    </rPh>
    <rPh sb="2" eb="3">
      <t>ア</t>
    </rPh>
    <phoneticPr fontId="3"/>
  </si>
  <si>
    <t>比率(p/a)</t>
    <rPh sb="0" eb="2">
      <t>ヒリツ</t>
    </rPh>
    <phoneticPr fontId="3"/>
  </si>
  <si>
    <t>②-5)ガラス・塗装・防水・内装仕上工事業</t>
    <rPh sb="8" eb="10">
      <t>トソウ</t>
    </rPh>
    <rPh sb="11" eb="13">
      <t>ボウスイ</t>
    </rPh>
    <rPh sb="14" eb="16">
      <t>ナイソウ</t>
    </rPh>
    <rPh sb="16" eb="18">
      <t>シア</t>
    </rPh>
    <phoneticPr fontId="3"/>
  </si>
  <si>
    <t>16)ガラス工事業</t>
    <phoneticPr fontId="3"/>
  </si>
  <si>
    <t>17)塗装工事業</t>
    <rPh sb="3" eb="5">
      <t>トソウ</t>
    </rPh>
    <phoneticPr fontId="3"/>
  </si>
  <si>
    <t>18)防水工事業</t>
    <rPh sb="3" eb="5">
      <t>ボウスイ</t>
    </rPh>
    <phoneticPr fontId="3"/>
  </si>
  <si>
    <t>19)内装仕上工事業</t>
    <rPh sb="3" eb="5">
      <t>ナイソウ</t>
    </rPh>
    <rPh sb="5" eb="7">
      <t>シア</t>
    </rPh>
    <phoneticPr fontId="3"/>
  </si>
  <si>
    <t>許可有(q)</t>
    <rPh sb="0" eb="2">
      <t>キョカ</t>
    </rPh>
    <rPh sb="2" eb="3">
      <t>ア</t>
    </rPh>
    <phoneticPr fontId="3"/>
  </si>
  <si>
    <t>比率(q/a)</t>
    <rPh sb="0" eb="2">
      <t>ヒリツ</t>
    </rPh>
    <phoneticPr fontId="3"/>
  </si>
  <si>
    <t>許可有（r）</t>
    <rPh sb="0" eb="2">
      <t>キョカ</t>
    </rPh>
    <rPh sb="2" eb="3">
      <t>ア</t>
    </rPh>
    <phoneticPr fontId="3"/>
  </si>
  <si>
    <t>比率(r/a)</t>
    <rPh sb="0" eb="2">
      <t>ヒリツ</t>
    </rPh>
    <phoneticPr fontId="3"/>
  </si>
  <si>
    <t>許可有(s)</t>
    <rPh sb="0" eb="2">
      <t>キョカ</t>
    </rPh>
    <rPh sb="2" eb="3">
      <t>ア</t>
    </rPh>
    <phoneticPr fontId="3"/>
  </si>
  <si>
    <t>比率(s/a)</t>
    <rPh sb="0" eb="2">
      <t>ヒリツ</t>
    </rPh>
    <phoneticPr fontId="3"/>
  </si>
  <si>
    <t>許可有(t)</t>
    <rPh sb="0" eb="2">
      <t>キョカ</t>
    </rPh>
    <rPh sb="2" eb="3">
      <t>ア</t>
    </rPh>
    <phoneticPr fontId="3"/>
  </si>
  <si>
    <t>比率(t/a)</t>
    <rPh sb="0" eb="2">
      <t>ヒリツ</t>
    </rPh>
    <phoneticPr fontId="3"/>
  </si>
  <si>
    <t>②-6)機械器具・熱絶縁・電気・造園工事業</t>
    <rPh sb="4" eb="6">
      <t>キカイ</t>
    </rPh>
    <rPh sb="6" eb="8">
      <t>キグ</t>
    </rPh>
    <rPh sb="9" eb="10">
      <t>ネツ</t>
    </rPh>
    <rPh sb="10" eb="12">
      <t>ゼツエン</t>
    </rPh>
    <rPh sb="13" eb="15">
      <t>デンキ</t>
    </rPh>
    <rPh sb="16" eb="18">
      <t>ゾウエン</t>
    </rPh>
    <phoneticPr fontId="3"/>
  </si>
  <si>
    <t>20)機械器具設置工事業</t>
    <rPh sb="3" eb="5">
      <t>キカイ</t>
    </rPh>
    <rPh sb="5" eb="7">
      <t>キグ</t>
    </rPh>
    <rPh sb="7" eb="9">
      <t>セッチ</t>
    </rPh>
    <phoneticPr fontId="3"/>
  </si>
  <si>
    <t>21)熱絶縁工事業</t>
    <rPh sb="3" eb="4">
      <t>ネツ</t>
    </rPh>
    <rPh sb="4" eb="6">
      <t>ゼツエン</t>
    </rPh>
    <phoneticPr fontId="3"/>
  </si>
  <si>
    <t>22)電気通信工事業</t>
    <rPh sb="3" eb="5">
      <t>デンキ</t>
    </rPh>
    <rPh sb="5" eb="7">
      <t>ツウシン</t>
    </rPh>
    <phoneticPr fontId="3"/>
  </si>
  <si>
    <t>23)造園工事業</t>
    <rPh sb="3" eb="5">
      <t>ゾウエン</t>
    </rPh>
    <phoneticPr fontId="3"/>
  </si>
  <si>
    <t>許可有(u)</t>
    <rPh sb="0" eb="2">
      <t>キョカ</t>
    </rPh>
    <rPh sb="2" eb="3">
      <t>ア</t>
    </rPh>
    <phoneticPr fontId="3"/>
  </si>
  <si>
    <t>比率(u/a)</t>
    <rPh sb="0" eb="2">
      <t>ヒリツ</t>
    </rPh>
    <phoneticPr fontId="3"/>
  </si>
  <si>
    <t>許可有(v)</t>
    <rPh sb="0" eb="2">
      <t>キョカ</t>
    </rPh>
    <rPh sb="2" eb="3">
      <t>ア</t>
    </rPh>
    <phoneticPr fontId="3"/>
  </si>
  <si>
    <t>比率(v/a)</t>
    <rPh sb="0" eb="2">
      <t>ヒリツ</t>
    </rPh>
    <phoneticPr fontId="3"/>
  </si>
  <si>
    <t>許可有(w)</t>
    <rPh sb="0" eb="2">
      <t>キョカ</t>
    </rPh>
    <rPh sb="2" eb="3">
      <t>ア</t>
    </rPh>
    <phoneticPr fontId="3"/>
  </si>
  <si>
    <t>比率(w/a)</t>
    <rPh sb="0" eb="2">
      <t>ヒリツ</t>
    </rPh>
    <phoneticPr fontId="3"/>
  </si>
  <si>
    <t>許可有(x)</t>
    <rPh sb="0" eb="2">
      <t>キョカ</t>
    </rPh>
    <rPh sb="2" eb="3">
      <t>ア</t>
    </rPh>
    <phoneticPr fontId="3"/>
  </si>
  <si>
    <t>比率(x/a)</t>
    <rPh sb="0" eb="2">
      <t>ヒリツ</t>
    </rPh>
    <phoneticPr fontId="3"/>
  </si>
  <si>
    <t>②-7)さく井・建具・水道・消防施設工事業</t>
    <rPh sb="6" eb="7">
      <t>イ</t>
    </rPh>
    <rPh sb="8" eb="10">
      <t>タテグ</t>
    </rPh>
    <rPh sb="11" eb="13">
      <t>スイドウ</t>
    </rPh>
    <rPh sb="14" eb="16">
      <t>ショウボウ</t>
    </rPh>
    <rPh sb="16" eb="18">
      <t>シセツ</t>
    </rPh>
    <phoneticPr fontId="3"/>
  </si>
  <si>
    <t>24)さく井工事業</t>
    <rPh sb="5" eb="6">
      <t>イ</t>
    </rPh>
    <phoneticPr fontId="3"/>
  </si>
  <si>
    <t>25)建具工事業</t>
    <rPh sb="3" eb="5">
      <t>タテグ</t>
    </rPh>
    <phoneticPr fontId="3"/>
  </si>
  <si>
    <t>26)水道施設工事業</t>
    <rPh sb="3" eb="5">
      <t>スイドウ</t>
    </rPh>
    <rPh sb="5" eb="7">
      <t>シセツ</t>
    </rPh>
    <phoneticPr fontId="3"/>
  </si>
  <si>
    <t>27)消防施設工事業</t>
    <rPh sb="3" eb="5">
      <t>ショウボウ</t>
    </rPh>
    <rPh sb="5" eb="7">
      <t>シセツ</t>
    </rPh>
    <phoneticPr fontId="3"/>
  </si>
  <si>
    <t>許可有(y)</t>
    <rPh sb="0" eb="2">
      <t>キョカ</t>
    </rPh>
    <rPh sb="2" eb="3">
      <t>ア</t>
    </rPh>
    <phoneticPr fontId="3"/>
  </si>
  <si>
    <t>比率(y/a)</t>
    <rPh sb="0" eb="2">
      <t>ヒリツ</t>
    </rPh>
    <phoneticPr fontId="3"/>
  </si>
  <si>
    <t>許可有(z)</t>
    <rPh sb="0" eb="2">
      <t>キョカ</t>
    </rPh>
    <rPh sb="2" eb="3">
      <t>ア</t>
    </rPh>
    <phoneticPr fontId="3"/>
  </si>
  <si>
    <t>比率(z/a)</t>
    <rPh sb="0" eb="2">
      <t>ヒリツ</t>
    </rPh>
    <phoneticPr fontId="3"/>
  </si>
  <si>
    <t>許可有(aa)</t>
    <rPh sb="0" eb="2">
      <t>キョカ</t>
    </rPh>
    <rPh sb="2" eb="3">
      <t>ア</t>
    </rPh>
    <phoneticPr fontId="3"/>
  </si>
  <si>
    <t>比率(aa/a)</t>
    <rPh sb="0" eb="2">
      <t>ヒリツ</t>
    </rPh>
    <phoneticPr fontId="3"/>
  </si>
  <si>
    <t>許可有(ab)</t>
    <rPh sb="0" eb="2">
      <t>キョカ</t>
    </rPh>
    <rPh sb="2" eb="3">
      <t>ア</t>
    </rPh>
    <phoneticPr fontId="3"/>
  </si>
  <si>
    <t>比率(ab/a)</t>
    <rPh sb="0" eb="2">
      <t>ヒリツ</t>
    </rPh>
    <phoneticPr fontId="3"/>
  </si>
  <si>
    <t>②-8)清掃施設・解体工事業</t>
    <rPh sb="4" eb="6">
      <t>セイソウ</t>
    </rPh>
    <rPh sb="6" eb="8">
      <t>シセツ</t>
    </rPh>
    <rPh sb="9" eb="11">
      <t>カイタイ</t>
    </rPh>
    <phoneticPr fontId="3"/>
  </si>
  <si>
    <t>28)清掃施設工事業</t>
    <rPh sb="3" eb="5">
      <t>セイソウ</t>
    </rPh>
    <rPh sb="5" eb="7">
      <t>シセツ</t>
    </rPh>
    <phoneticPr fontId="3"/>
  </si>
  <si>
    <t>29)解体工事業</t>
    <rPh sb="3" eb="5">
      <t>カイタイ</t>
    </rPh>
    <rPh sb="5" eb="8">
      <t>コウジギョウ</t>
    </rPh>
    <phoneticPr fontId="3"/>
  </si>
  <si>
    <t>許可有(ac)</t>
    <rPh sb="0" eb="2">
      <t>キョカ</t>
    </rPh>
    <rPh sb="2" eb="3">
      <t>ア</t>
    </rPh>
    <phoneticPr fontId="3"/>
  </si>
  <si>
    <t>比率(ac/a)</t>
    <rPh sb="0" eb="2">
      <t>ヒリツ</t>
    </rPh>
    <phoneticPr fontId="3"/>
  </si>
  <si>
    <t>許可有(ad)</t>
    <rPh sb="0" eb="2">
      <t>キョカ</t>
    </rPh>
    <rPh sb="2" eb="3">
      <t>ア</t>
    </rPh>
    <phoneticPr fontId="3"/>
  </si>
  <si>
    <t>比率(ad/a)</t>
    <rPh sb="0" eb="2">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</si>
</sst>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
    <numFmt numFmtId="179" formatCode="0.0%"/>
  </numFmts>
  <fonts count="9" x14ac:knownFonts="1">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indexed="45"/>
        <bgColor indexed="64"/>
      </patternFill>
    </fill>
  </fills>
  <borders count="25">
    <border>
      <left/>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4" fillId="0" borderId="0" xfId="0" applyFont="1">
      <alignment vertical="center"/>
    </xf>
    <xf numFmtId="176" fontId="4" fillId="0" borderId="0" xfId="0" applyNumberFormat="1"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176" fontId="6" fillId="0" borderId="0" xfId="0" applyNumberFormat="1" applyFont="1">
      <alignment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xf>
    <xf numFmtId="0" fontId="7" fillId="0" borderId="0" xfId="0" applyFont="1">
      <alignment vertical="center"/>
    </xf>
    <xf numFmtId="176" fontId="7" fillId="0" borderId="0" xfId="0" applyNumberFormat="1" applyFont="1">
      <alignment vertical="center"/>
    </xf>
    <xf numFmtId="0" fontId="8" fillId="0" borderId="0" xfId="0" applyFont="1">
      <alignment vertical="center"/>
    </xf>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Fill="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7" fontId="8" fillId="2" borderId="16" xfId="0" applyNumberFormat="1" applyFont="1" applyFill="1" applyBorder="1" applyAlignment="1">
      <alignment horizontal="center" vertical="center"/>
    </xf>
    <xf numFmtId="177" fontId="8" fillId="0" borderId="16" xfId="0" applyNumberFormat="1" applyFont="1" applyBorder="1" applyAlignment="1">
      <alignment horizontal="center" vertical="center"/>
    </xf>
    <xf numFmtId="177" fontId="8" fillId="0" borderId="17" xfId="0" applyNumberFormat="1" applyFont="1" applyBorder="1" applyAlignment="1">
      <alignment horizontal="center" vertical="center"/>
    </xf>
    <xf numFmtId="178" fontId="8" fillId="0" borderId="16" xfId="0" applyNumberFormat="1" applyFont="1" applyBorder="1" applyAlignment="1">
      <alignment horizontal="center" vertical="center"/>
    </xf>
    <xf numFmtId="179" fontId="8" fillId="0" borderId="16" xfId="0" applyNumberFormat="1" applyFont="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22" xfId="0" applyNumberFormat="1" applyFont="1" applyFill="1" applyBorder="1" applyAlignment="1">
      <alignment horizontal="center" vertical="center"/>
    </xf>
    <xf numFmtId="177" fontId="8" fillId="3" borderId="16" xfId="0" applyNumberFormat="1" applyFont="1" applyFill="1" applyBorder="1" applyAlignment="1">
      <alignment horizontal="center" vertical="center"/>
    </xf>
    <xf numFmtId="178" fontId="8" fillId="3" borderId="16" xfId="0" applyNumberFormat="1" applyFont="1" applyFill="1" applyBorder="1" applyAlignment="1">
      <alignment horizontal="center" vertical="center"/>
    </xf>
    <xf numFmtId="179" fontId="8" fillId="3" borderId="16" xfId="0" applyNumberFormat="1" applyFont="1" applyFill="1" applyBorder="1" applyAlignment="1">
      <alignment horizontal="center" vertical="center"/>
    </xf>
    <xf numFmtId="0" fontId="8"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0" fillId="0" borderId="0" xfId="0" applyFill="1">
      <alignment vertical="center"/>
    </xf>
    <xf numFmtId="0" fontId="8" fillId="0" borderId="0" xfId="0" applyFont="1" applyBorder="1">
      <alignment vertical="center"/>
    </xf>
    <xf numFmtId="0" fontId="8" fillId="0" borderId="2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3" borderId="16" xfId="0" applyFont="1" applyFill="1" applyBorder="1" applyAlignment="1">
      <alignment horizontal="center" vertical="center"/>
    </xf>
    <xf numFmtId="0" fontId="8" fillId="0" borderId="0" xfId="0" applyFont="1" applyBorder="1" applyAlignment="1">
      <alignment horizontal="center" vertical="center" wrapText="1"/>
    </xf>
    <xf numFmtId="0" fontId="1" fillId="0" borderId="0" xfId="0" applyFont="1" applyBorder="1" applyAlignment="1">
      <alignment horizontal="center" vertical="center" wrapText="1"/>
    </xf>
    <xf numFmtId="0" fontId="8" fillId="0" borderId="0" xfId="0" applyFont="1" applyBorder="1" applyAlignment="1">
      <alignment horizontal="center" vertical="center"/>
    </xf>
    <xf numFmtId="177" fontId="8"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40&#24314;&#35373;&#26989;&#25391;&#33288;&#12539;&#25351;&#23566;&#29677;/0000&#20849;&#36890;/10%20&#24314;&#35373;&#26989;&#35377;&#21487;/02%20&#35377;&#21487;&#38306;&#20418;/05%20&#21517;&#31807;/&#9733;HP&#29992;/R7.3.31/&#24314;&#35373;&#26989;&#35377;&#21487;&#26989;&#32773;&#21517;&#31807;(R7.3.31)%20&#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大河原"/>
      <sheetName val="仙台"/>
      <sheetName val="北部 "/>
      <sheetName val="東部"/>
      <sheetName val="気仙沼"/>
    </sheetNames>
    <sheetDataSet>
      <sheetData sheetId="0" refreshError="1"/>
      <sheetData sheetId="1">
        <row r="623">
          <cell r="F623">
            <v>7</v>
          </cell>
          <cell r="I623">
            <v>93</v>
          </cell>
          <cell r="J623">
            <v>73</v>
          </cell>
          <cell r="K623">
            <v>62</v>
          </cell>
          <cell r="L623">
            <v>7</v>
          </cell>
          <cell r="M623">
            <v>128</v>
          </cell>
          <cell r="N623">
            <v>40</v>
          </cell>
          <cell r="O623">
            <v>17</v>
          </cell>
          <cell r="P623">
            <v>32</v>
          </cell>
          <cell r="Q623">
            <v>34</v>
          </cell>
          <cell r="R623">
            <v>15</v>
          </cell>
          <cell r="S623">
            <v>42</v>
          </cell>
          <cell r="T623">
            <v>10</v>
          </cell>
          <cell r="U623">
            <v>69</v>
          </cell>
          <cell r="V623">
            <v>29</v>
          </cell>
          <cell r="W623">
            <v>8</v>
          </cell>
          <cell r="X623">
            <v>2</v>
          </cell>
          <cell r="Y623">
            <v>22</v>
          </cell>
          <cell r="Z623">
            <v>4</v>
          </cell>
          <cell r="AA623">
            <v>19</v>
          </cell>
          <cell r="AB623">
            <v>4</v>
          </cell>
          <cell r="AC623">
            <v>6</v>
          </cell>
          <cell r="AD623">
            <v>2</v>
          </cell>
          <cell r="AE623">
            <v>13</v>
          </cell>
          <cell r="AF623">
            <v>1</v>
          </cell>
          <cell r="AG623">
            <v>11</v>
          </cell>
          <cell r="AH623">
            <v>54</v>
          </cell>
          <cell r="AI623">
            <v>8</v>
          </cell>
          <cell r="AJ623">
            <v>1</v>
          </cell>
          <cell r="AK623">
            <v>40</v>
          </cell>
        </row>
        <row r="624">
          <cell r="F624">
            <v>607</v>
          </cell>
          <cell r="I624">
            <v>53</v>
          </cell>
          <cell r="J624">
            <v>32</v>
          </cell>
          <cell r="K624">
            <v>24</v>
          </cell>
          <cell r="L624">
            <v>8</v>
          </cell>
          <cell r="M624">
            <v>51</v>
          </cell>
          <cell r="N624">
            <v>24</v>
          </cell>
          <cell r="O624">
            <v>12</v>
          </cell>
          <cell r="P624">
            <v>3</v>
          </cell>
          <cell r="Q624">
            <v>8</v>
          </cell>
          <cell r="R624">
            <v>11</v>
          </cell>
          <cell r="S624">
            <v>21</v>
          </cell>
          <cell r="T624">
            <v>7</v>
          </cell>
          <cell r="U624">
            <v>46</v>
          </cell>
          <cell r="V624">
            <v>8</v>
          </cell>
          <cell r="W624">
            <v>7</v>
          </cell>
          <cell r="X624">
            <v>7</v>
          </cell>
          <cell r="Y624">
            <v>20</v>
          </cell>
          <cell r="Z624">
            <v>8</v>
          </cell>
          <cell r="AA624">
            <v>14</v>
          </cell>
          <cell r="AB624">
            <v>1</v>
          </cell>
          <cell r="AC624">
            <v>5</v>
          </cell>
          <cell r="AD624">
            <v>0</v>
          </cell>
          <cell r="AE624">
            <v>3</v>
          </cell>
          <cell r="AF624">
            <v>0</v>
          </cell>
          <cell r="AG624">
            <v>9</v>
          </cell>
          <cell r="AH624">
            <v>44</v>
          </cell>
          <cell r="AI624">
            <v>0</v>
          </cell>
          <cell r="AJ624">
            <v>1</v>
          </cell>
          <cell r="AK624">
            <v>38</v>
          </cell>
        </row>
      </sheetData>
      <sheetData sheetId="2">
        <row r="5328">
          <cell r="F5328">
            <v>162</v>
          </cell>
          <cell r="I5328">
            <v>1152</v>
          </cell>
          <cell r="J5328">
            <v>1036</v>
          </cell>
          <cell r="K5328">
            <v>1019</v>
          </cell>
          <cell r="L5328">
            <v>420</v>
          </cell>
          <cell r="M5328">
            <v>1815</v>
          </cell>
          <cell r="N5328">
            <v>912</v>
          </cell>
          <cell r="O5328">
            <v>702</v>
          </cell>
          <cell r="P5328">
            <v>732</v>
          </cell>
          <cell r="Q5328">
            <v>809</v>
          </cell>
          <cell r="R5328">
            <v>704</v>
          </cell>
          <cell r="S5328">
            <v>960</v>
          </cell>
          <cell r="T5328">
            <v>277</v>
          </cell>
          <cell r="U5328">
            <v>950</v>
          </cell>
          <cell r="V5328">
            <v>530</v>
          </cell>
          <cell r="W5328">
            <v>428</v>
          </cell>
          <cell r="X5328">
            <v>391</v>
          </cell>
          <cell r="Y5328">
            <v>799</v>
          </cell>
          <cell r="Z5328">
            <v>494</v>
          </cell>
          <cell r="AA5328">
            <v>1074</v>
          </cell>
          <cell r="AB5328">
            <v>215</v>
          </cell>
          <cell r="AC5328">
            <v>384</v>
          </cell>
          <cell r="AD5328">
            <v>216</v>
          </cell>
          <cell r="AE5328">
            <v>195</v>
          </cell>
          <cell r="AF5328">
            <v>15</v>
          </cell>
          <cell r="AG5328">
            <v>462</v>
          </cell>
          <cell r="AH5328">
            <v>705</v>
          </cell>
          <cell r="AI5328">
            <v>170</v>
          </cell>
          <cell r="AJ5328">
            <v>4</v>
          </cell>
          <cell r="AK5328">
            <v>616</v>
          </cell>
        </row>
        <row r="5329">
          <cell r="F5329">
            <v>5157</v>
          </cell>
          <cell r="I5329">
            <v>310</v>
          </cell>
          <cell r="J5329">
            <v>255</v>
          </cell>
          <cell r="K5329">
            <v>197</v>
          </cell>
          <cell r="L5329">
            <v>119</v>
          </cell>
          <cell r="M5329">
            <v>377</v>
          </cell>
          <cell r="N5329">
            <v>218</v>
          </cell>
          <cell r="O5329">
            <v>162</v>
          </cell>
          <cell r="P5329">
            <v>99</v>
          </cell>
          <cell r="Q5329">
            <v>101</v>
          </cell>
          <cell r="R5329">
            <v>156</v>
          </cell>
          <cell r="S5329">
            <v>264</v>
          </cell>
          <cell r="T5329">
            <v>124</v>
          </cell>
          <cell r="U5329">
            <v>263</v>
          </cell>
          <cell r="V5329">
            <v>120</v>
          </cell>
          <cell r="W5329">
            <v>117</v>
          </cell>
          <cell r="X5329">
            <v>117</v>
          </cell>
          <cell r="Y5329">
            <v>230</v>
          </cell>
          <cell r="Z5329">
            <v>136</v>
          </cell>
          <cell r="AA5329">
            <v>187</v>
          </cell>
          <cell r="AB5329">
            <v>18</v>
          </cell>
          <cell r="AC5329">
            <v>108</v>
          </cell>
          <cell r="AD5329">
            <v>25</v>
          </cell>
          <cell r="AE5329">
            <v>42</v>
          </cell>
          <cell r="AF5329">
            <v>2</v>
          </cell>
          <cell r="AG5329">
            <v>121</v>
          </cell>
          <cell r="AH5329">
            <v>212</v>
          </cell>
          <cell r="AI5329">
            <v>4</v>
          </cell>
          <cell r="AJ5329">
            <v>1</v>
          </cell>
          <cell r="AK5329">
            <v>236</v>
          </cell>
        </row>
      </sheetData>
      <sheetData sheetId="3">
        <row r="944">
          <cell r="F944">
            <v>10</v>
          </cell>
          <cell r="I944">
            <v>339</v>
          </cell>
          <cell r="J944">
            <v>244</v>
          </cell>
          <cell r="K944">
            <v>205</v>
          </cell>
          <cell r="L944">
            <v>40</v>
          </cell>
          <cell r="M944">
            <v>417</v>
          </cell>
          <cell r="N944">
            <v>162</v>
          </cell>
          <cell r="O944">
            <v>106</v>
          </cell>
          <cell r="P944">
            <v>111</v>
          </cell>
          <cell r="Q944">
            <v>166</v>
          </cell>
          <cell r="R944">
            <v>91</v>
          </cell>
          <cell r="S944">
            <v>158</v>
          </cell>
          <cell r="T944">
            <v>29</v>
          </cell>
          <cell r="U944">
            <v>259</v>
          </cell>
          <cell r="V944">
            <v>106</v>
          </cell>
          <cell r="W944">
            <v>45</v>
          </cell>
          <cell r="X944">
            <v>37</v>
          </cell>
          <cell r="Y944">
            <v>95</v>
          </cell>
          <cell r="Z944">
            <v>46</v>
          </cell>
          <cell r="AA944">
            <v>129</v>
          </cell>
          <cell r="AB944">
            <v>15</v>
          </cell>
          <cell r="AC944">
            <v>37</v>
          </cell>
          <cell r="AD944">
            <v>22</v>
          </cell>
          <cell r="AE944">
            <v>39</v>
          </cell>
          <cell r="AF944">
            <v>4</v>
          </cell>
          <cell r="AG944">
            <v>53</v>
          </cell>
          <cell r="AH944">
            <v>228</v>
          </cell>
          <cell r="AI944">
            <v>12</v>
          </cell>
          <cell r="AJ944">
            <v>0</v>
          </cell>
          <cell r="AK944">
            <v>130</v>
          </cell>
        </row>
        <row r="945">
          <cell r="F945">
            <v>925</v>
          </cell>
          <cell r="I945">
            <v>65</v>
          </cell>
          <cell r="J945">
            <v>33</v>
          </cell>
          <cell r="K945">
            <v>22</v>
          </cell>
          <cell r="L945">
            <v>8</v>
          </cell>
          <cell r="M945">
            <v>64</v>
          </cell>
          <cell r="N945">
            <v>27</v>
          </cell>
          <cell r="O945">
            <v>13</v>
          </cell>
          <cell r="P945">
            <v>10</v>
          </cell>
          <cell r="Q945">
            <v>14</v>
          </cell>
          <cell r="R945">
            <v>11</v>
          </cell>
          <cell r="S945">
            <v>27</v>
          </cell>
          <cell r="T945">
            <v>5</v>
          </cell>
          <cell r="U945">
            <v>55</v>
          </cell>
          <cell r="V945">
            <v>16</v>
          </cell>
          <cell r="W945">
            <v>8</v>
          </cell>
          <cell r="X945">
            <v>8</v>
          </cell>
          <cell r="Y945">
            <v>23</v>
          </cell>
          <cell r="Z945">
            <v>11</v>
          </cell>
          <cell r="AA945">
            <v>14</v>
          </cell>
          <cell r="AB945">
            <v>1</v>
          </cell>
          <cell r="AC945">
            <v>2</v>
          </cell>
          <cell r="AD945">
            <v>0</v>
          </cell>
          <cell r="AE945">
            <v>6</v>
          </cell>
          <cell r="AF945">
            <v>0</v>
          </cell>
          <cell r="AG945">
            <v>7</v>
          </cell>
          <cell r="AH945">
            <v>51</v>
          </cell>
          <cell r="AI945">
            <v>0</v>
          </cell>
          <cell r="AJ945">
            <v>0</v>
          </cell>
          <cell r="AK945">
            <v>44</v>
          </cell>
        </row>
      </sheetData>
      <sheetData sheetId="4">
        <row r="1325">
          <cell r="F1325">
            <v>7</v>
          </cell>
          <cell r="I1325">
            <v>459</v>
          </cell>
          <cell r="J1325">
            <v>305</v>
          </cell>
          <cell r="K1325">
            <v>217</v>
          </cell>
          <cell r="L1325">
            <v>47</v>
          </cell>
          <cell r="M1325">
            <v>577</v>
          </cell>
          <cell r="N1325">
            <v>295</v>
          </cell>
          <cell r="O1325">
            <v>119</v>
          </cell>
          <cell r="P1325">
            <v>131</v>
          </cell>
          <cell r="Q1325">
            <v>251</v>
          </cell>
          <cell r="R1325">
            <v>120</v>
          </cell>
          <cell r="S1325">
            <v>312</v>
          </cell>
          <cell r="T1325">
            <v>52</v>
          </cell>
          <cell r="U1325">
            <v>407</v>
          </cell>
          <cell r="V1325">
            <v>244</v>
          </cell>
          <cell r="W1325">
            <v>55</v>
          </cell>
          <cell r="X1325">
            <v>37</v>
          </cell>
          <cell r="Y1325">
            <v>153</v>
          </cell>
          <cell r="Z1325">
            <v>46</v>
          </cell>
          <cell r="AA1325">
            <v>164</v>
          </cell>
          <cell r="AB1325">
            <v>64</v>
          </cell>
          <cell r="AC1325">
            <v>49</v>
          </cell>
          <cell r="AD1325">
            <v>22</v>
          </cell>
          <cell r="AE1325">
            <v>49</v>
          </cell>
          <cell r="AF1325">
            <v>0</v>
          </cell>
          <cell r="AG1325">
            <v>45</v>
          </cell>
          <cell r="AH1325">
            <v>358</v>
          </cell>
          <cell r="AI1325">
            <v>44</v>
          </cell>
          <cell r="AJ1325">
            <v>1</v>
          </cell>
          <cell r="AK1325">
            <v>225</v>
          </cell>
        </row>
        <row r="1326">
          <cell r="F1326">
            <v>1309</v>
          </cell>
          <cell r="I1326">
            <v>128</v>
          </cell>
          <cell r="J1326">
            <v>57</v>
          </cell>
          <cell r="K1326">
            <v>45</v>
          </cell>
          <cell r="L1326">
            <v>14</v>
          </cell>
          <cell r="M1326">
            <v>132</v>
          </cell>
          <cell r="N1326">
            <v>82</v>
          </cell>
          <cell r="O1326">
            <v>27</v>
          </cell>
          <cell r="P1326">
            <v>18</v>
          </cell>
          <cell r="Q1326">
            <v>22</v>
          </cell>
          <cell r="R1326">
            <v>24</v>
          </cell>
          <cell r="S1326">
            <v>81</v>
          </cell>
          <cell r="T1326">
            <v>16</v>
          </cell>
          <cell r="U1326">
            <v>119</v>
          </cell>
          <cell r="V1326">
            <v>66</v>
          </cell>
          <cell r="W1326">
            <v>18</v>
          </cell>
          <cell r="X1326">
            <v>15</v>
          </cell>
          <cell r="Y1326">
            <v>58</v>
          </cell>
          <cell r="Z1326">
            <v>20</v>
          </cell>
          <cell r="AA1326">
            <v>30</v>
          </cell>
          <cell r="AB1326">
            <v>3</v>
          </cell>
          <cell r="AC1326">
            <v>13</v>
          </cell>
          <cell r="AD1326">
            <v>3</v>
          </cell>
          <cell r="AE1326">
            <v>13</v>
          </cell>
          <cell r="AF1326">
            <v>0</v>
          </cell>
          <cell r="AG1326">
            <v>14</v>
          </cell>
          <cell r="AH1326">
            <v>109</v>
          </cell>
          <cell r="AI1326">
            <v>0</v>
          </cell>
          <cell r="AJ1326">
            <v>0</v>
          </cell>
          <cell r="AK1326">
            <v>98</v>
          </cell>
        </row>
      </sheetData>
      <sheetData sheetId="5">
        <row r="297">
          <cell r="F297">
            <v>4</v>
          </cell>
          <cell r="I297">
            <v>100</v>
          </cell>
          <cell r="J297">
            <v>82</v>
          </cell>
          <cell r="K297">
            <v>74</v>
          </cell>
          <cell r="L297">
            <v>12</v>
          </cell>
          <cell r="M297">
            <v>110</v>
          </cell>
          <cell r="N297">
            <v>62</v>
          </cell>
          <cell r="O297">
            <v>38</v>
          </cell>
          <cell r="P297">
            <v>25</v>
          </cell>
          <cell r="Q297">
            <v>52</v>
          </cell>
          <cell r="R297">
            <v>33</v>
          </cell>
          <cell r="S297">
            <v>72</v>
          </cell>
          <cell r="T297">
            <v>9</v>
          </cell>
          <cell r="U297">
            <v>86</v>
          </cell>
          <cell r="V297">
            <v>54</v>
          </cell>
          <cell r="W297">
            <v>14</v>
          </cell>
          <cell r="X297">
            <v>11</v>
          </cell>
          <cell r="Y297">
            <v>20</v>
          </cell>
          <cell r="Z297">
            <v>8</v>
          </cell>
          <cell r="AA297">
            <v>42</v>
          </cell>
          <cell r="AB297">
            <v>7</v>
          </cell>
          <cell r="AC297">
            <v>11</v>
          </cell>
          <cell r="AD297">
            <v>2</v>
          </cell>
          <cell r="AE297">
            <v>3</v>
          </cell>
          <cell r="AF297">
            <v>1</v>
          </cell>
          <cell r="AG297">
            <v>11</v>
          </cell>
          <cell r="AH297">
            <v>72</v>
          </cell>
          <cell r="AI297">
            <v>7</v>
          </cell>
          <cell r="AJ297">
            <v>1</v>
          </cell>
          <cell r="AK297">
            <v>42</v>
          </cell>
        </row>
        <row r="298">
          <cell r="F298">
            <v>284</v>
          </cell>
          <cell r="I298">
            <v>34</v>
          </cell>
          <cell r="J298">
            <v>22</v>
          </cell>
          <cell r="K298">
            <v>17</v>
          </cell>
          <cell r="L298">
            <v>4</v>
          </cell>
          <cell r="M298">
            <v>35</v>
          </cell>
          <cell r="N298">
            <v>18</v>
          </cell>
          <cell r="O298">
            <v>5</v>
          </cell>
          <cell r="P298">
            <v>6</v>
          </cell>
          <cell r="Q298">
            <v>5</v>
          </cell>
          <cell r="R298">
            <v>7</v>
          </cell>
          <cell r="S298">
            <v>21</v>
          </cell>
          <cell r="T298">
            <v>3</v>
          </cell>
          <cell r="U298">
            <v>30</v>
          </cell>
          <cell r="V298">
            <v>20</v>
          </cell>
          <cell r="W298">
            <v>3</v>
          </cell>
          <cell r="X298">
            <v>3</v>
          </cell>
          <cell r="Y298">
            <v>11</v>
          </cell>
          <cell r="Z298">
            <v>4</v>
          </cell>
          <cell r="AA298">
            <v>9</v>
          </cell>
          <cell r="AB298">
            <v>1</v>
          </cell>
          <cell r="AC298">
            <v>3</v>
          </cell>
          <cell r="AD298">
            <v>0</v>
          </cell>
          <cell r="AE298">
            <v>2</v>
          </cell>
          <cell r="AF298">
            <v>0</v>
          </cell>
          <cell r="AG298">
            <v>3</v>
          </cell>
          <cell r="AH298">
            <v>29</v>
          </cell>
          <cell r="AI298">
            <v>0</v>
          </cell>
          <cell r="AJ298">
            <v>0</v>
          </cell>
          <cell r="AK298">
            <v>23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S117"/>
  <sheetViews>
    <sheetView tabSelected="1" view="pageBreakPreview" topLeftCell="A28" zoomScale="97" zoomScaleNormal="75" zoomScaleSheetLayoutView="75" workbookViewId="0">
      <selection activeCell="F35" sqref="F35"/>
    </sheetView>
  </sheetViews>
  <sheetFormatPr defaultRowHeight="13.5" x14ac:dyDescent="0.15"/>
  <cols>
    <col min="1" max="1" width="3.625" customWidth="1"/>
    <col min="2" max="3" width="6.5" customWidth="1"/>
    <col min="4" max="9" width="8" customWidth="1"/>
    <col min="10" max="10" width="8.5" customWidth="1"/>
    <col min="11" max="18" width="8" customWidth="1"/>
    <col min="19" max="19" width="8.125" customWidth="1"/>
    <col min="20" max="30" width="5.625" customWidth="1"/>
  </cols>
  <sheetData>
    <row r="1" spans="1:18" s="1" customFormat="1" ht="28.5" x14ac:dyDescent="0.15">
      <c r="E1" s="1" t="s">
        <v>0</v>
      </c>
      <c r="I1" s="2"/>
    </row>
    <row r="2" spans="1:18" s="1" customFormat="1" ht="11.25" customHeight="1" x14ac:dyDescent="0.15">
      <c r="I2" s="2"/>
    </row>
    <row r="3" spans="1:18" s="3" customFormat="1" ht="19.5" customHeight="1" x14ac:dyDescent="0.15">
      <c r="I3" s="4"/>
      <c r="L3" s="3" t="s">
        <v>1</v>
      </c>
    </row>
    <row r="4" spans="1:18" s="1" customFormat="1" ht="7.5" customHeight="1" x14ac:dyDescent="0.15">
      <c r="I4" s="2"/>
      <c r="L4" s="5"/>
    </row>
    <row r="5" spans="1:18" s="3" customFormat="1" ht="20.25" customHeight="1" x14ac:dyDescent="0.15">
      <c r="A5" s="3">
        <v>1</v>
      </c>
      <c r="B5" s="3" t="s">
        <v>2</v>
      </c>
      <c r="J5" s="4"/>
    </row>
    <row r="6" spans="1:18" s="3" customFormat="1" ht="11.25" customHeight="1" x14ac:dyDescent="0.15">
      <c r="J6" s="4"/>
    </row>
    <row r="7" spans="1:18" s="6" customFormat="1" ht="21" customHeight="1" x14ac:dyDescent="0.15">
      <c r="B7" s="7" t="s">
        <v>3</v>
      </c>
      <c r="C7" s="7"/>
      <c r="D7" s="7"/>
      <c r="E7" s="7"/>
      <c r="F7" s="7"/>
      <c r="G7" s="7"/>
      <c r="H7" s="7"/>
      <c r="I7" s="7"/>
      <c r="J7" s="7"/>
      <c r="K7" s="7"/>
      <c r="L7" s="7"/>
      <c r="M7" s="7"/>
      <c r="N7" s="7"/>
      <c r="O7" s="7"/>
      <c r="P7" s="7"/>
      <c r="Q7" s="7"/>
      <c r="R7" s="7"/>
    </row>
    <row r="8" spans="1:18" s="6" customFormat="1" ht="21" customHeight="1" x14ac:dyDescent="0.15">
      <c r="B8" s="7"/>
      <c r="C8" s="7"/>
      <c r="D8" s="7"/>
      <c r="E8" s="7"/>
      <c r="F8" s="7"/>
      <c r="G8" s="7"/>
      <c r="H8" s="7"/>
      <c r="I8" s="7"/>
      <c r="J8" s="7"/>
      <c r="K8" s="7"/>
      <c r="L8" s="7"/>
      <c r="M8" s="7"/>
      <c r="N8" s="7"/>
      <c r="O8" s="7"/>
      <c r="P8" s="7"/>
      <c r="Q8" s="7"/>
      <c r="R8" s="7"/>
    </row>
    <row r="9" spans="1:18" s="6" customFormat="1" ht="21" customHeight="1" x14ac:dyDescent="0.15">
      <c r="B9" s="6" t="s">
        <v>4</v>
      </c>
      <c r="I9" s="8"/>
    </row>
    <row r="10" spans="1:18" s="6" customFormat="1" ht="21" customHeight="1" x14ac:dyDescent="0.15">
      <c r="B10" s="6" t="s">
        <v>5</v>
      </c>
      <c r="I10" s="8"/>
    </row>
    <row r="11" spans="1:18" s="6" customFormat="1" ht="21" customHeight="1" x14ac:dyDescent="0.15">
      <c r="B11" s="6" t="s">
        <v>6</v>
      </c>
      <c r="I11" s="8"/>
    </row>
    <row r="12" spans="1:18" s="6" customFormat="1" ht="21" customHeight="1" x14ac:dyDescent="0.15">
      <c r="B12" s="6" t="s">
        <v>7</v>
      </c>
      <c r="I12" s="8"/>
    </row>
    <row r="13" spans="1:18" s="6" customFormat="1" ht="21" customHeight="1" x14ac:dyDescent="0.15">
      <c r="B13" s="6" t="s">
        <v>8</v>
      </c>
      <c r="I13" s="8"/>
    </row>
    <row r="14" spans="1:18" s="6" customFormat="1" ht="21" customHeight="1" x14ac:dyDescent="0.15">
      <c r="B14" s="6" t="s">
        <v>9</v>
      </c>
      <c r="I14" s="8"/>
    </row>
    <row r="15" spans="1:18" s="6" customFormat="1" ht="21" customHeight="1" x14ac:dyDescent="0.15">
      <c r="B15" s="6" t="s">
        <v>10</v>
      </c>
      <c r="I15" s="8"/>
    </row>
    <row r="16" spans="1:18" s="6" customFormat="1" ht="21" customHeight="1" x14ac:dyDescent="0.15">
      <c r="I16" s="8"/>
    </row>
    <row r="17" spans="1:18" s="6" customFormat="1" ht="21" customHeight="1" x14ac:dyDescent="0.15">
      <c r="C17" s="6" t="s">
        <v>11</v>
      </c>
      <c r="I17" s="8"/>
    </row>
    <row r="18" spans="1:18" s="6" customFormat="1" ht="21" customHeight="1" x14ac:dyDescent="0.15">
      <c r="C18" s="6" t="s">
        <v>12</v>
      </c>
      <c r="I18" s="8"/>
    </row>
    <row r="19" spans="1:18" s="6" customFormat="1" ht="21" customHeight="1" x14ac:dyDescent="0.15">
      <c r="C19" s="6" t="s">
        <v>13</v>
      </c>
      <c r="I19" s="8"/>
    </row>
    <row r="20" spans="1:18" s="6" customFormat="1" ht="21" customHeight="1" x14ac:dyDescent="0.15">
      <c r="C20" s="6" t="s">
        <v>14</v>
      </c>
      <c r="I20" s="8"/>
    </row>
    <row r="21" spans="1:18" s="6" customFormat="1" ht="21" customHeight="1" x14ac:dyDescent="0.15">
      <c r="C21" s="9" t="s">
        <v>15</v>
      </c>
      <c r="D21" s="10"/>
      <c r="E21" s="10"/>
      <c r="F21" s="10"/>
      <c r="G21" s="10"/>
      <c r="H21" s="10"/>
      <c r="I21" s="10"/>
      <c r="J21" s="10"/>
      <c r="K21" s="10"/>
      <c r="L21" s="10"/>
    </row>
    <row r="22" spans="1:18" s="6" customFormat="1" ht="21" customHeight="1" x14ac:dyDescent="0.15">
      <c r="D22" s="11" t="s">
        <v>16</v>
      </c>
      <c r="E22" s="11"/>
      <c r="F22" s="11"/>
      <c r="G22" s="11"/>
      <c r="H22" s="12"/>
      <c r="I22" s="6" t="s">
        <v>17</v>
      </c>
    </row>
    <row r="23" spans="1:18" s="6" customFormat="1" ht="21" customHeight="1" x14ac:dyDescent="0.15">
      <c r="D23" s="11" t="s">
        <v>18</v>
      </c>
      <c r="E23" s="11"/>
      <c r="F23" s="11"/>
      <c r="G23" s="11"/>
      <c r="H23" s="12"/>
      <c r="I23" s="6" t="s">
        <v>19</v>
      </c>
    </row>
    <row r="24" spans="1:18" s="6" customFormat="1" ht="21" customHeight="1" x14ac:dyDescent="0.15">
      <c r="D24" s="11" t="s">
        <v>20</v>
      </c>
      <c r="E24" s="11"/>
      <c r="F24" s="11"/>
      <c r="G24" s="11"/>
      <c r="H24" s="12"/>
      <c r="I24" s="6" t="s">
        <v>21</v>
      </c>
    </row>
    <row r="25" spans="1:18" s="6" customFormat="1" ht="21" customHeight="1" x14ac:dyDescent="0.15">
      <c r="D25" s="11" t="s">
        <v>22</v>
      </c>
      <c r="E25" s="11"/>
      <c r="F25" s="11"/>
      <c r="G25" s="11"/>
      <c r="H25" s="12"/>
      <c r="I25" s="6" t="s">
        <v>23</v>
      </c>
    </row>
    <row r="26" spans="1:18" s="6" customFormat="1" ht="21" customHeight="1" x14ac:dyDescent="0.15">
      <c r="D26" s="11" t="s">
        <v>24</v>
      </c>
      <c r="E26" s="11"/>
      <c r="F26" s="11"/>
      <c r="G26" s="11"/>
      <c r="H26" s="13"/>
      <c r="I26" s="6" t="s">
        <v>25</v>
      </c>
    </row>
    <row r="27" spans="1:18" s="6" customFormat="1" ht="21" customHeight="1" x14ac:dyDescent="0.15">
      <c r="D27" s="11" t="s">
        <v>26</v>
      </c>
      <c r="E27" s="11"/>
      <c r="F27" s="11"/>
      <c r="G27" s="11"/>
      <c r="H27" s="13"/>
      <c r="I27" s="6" t="s">
        <v>27</v>
      </c>
    </row>
    <row r="28" spans="1:18" s="14" customFormat="1" ht="20.25" customHeight="1" x14ac:dyDescent="0.15">
      <c r="A28" s="14">
        <v>2</v>
      </c>
      <c r="B28" s="14" t="s">
        <v>28</v>
      </c>
      <c r="F28" s="6" t="s">
        <v>29</v>
      </c>
      <c r="J28" s="15"/>
    </row>
    <row r="29" spans="1:18" s="6" customFormat="1" ht="6" customHeight="1" x14ac:dyDescent="0.15">
      <c r="J29" s="8"/>
    </row>
    <row r="30" spans="1:18" s="16" customFormat="1" ht="14.25" thickBot="1" x14ac:dyDescent="0.2">
      <c r="B30" s="16" t="s">
        <v>30</v>
      </c>
      <c r="G30" s="16" t="s">
        <v>31</v>
      </c>
    </row>
    <row r="31" spans="1:18" ht="9" customHeight="1" thickTop="1" x14ac:dyDescent="0.15">
      <c r="B31" s="17" t="s">
        <v>32</v>
      </c>
      <c r="C31" s="18"/>
      <c r="D31" s="19" t="s">
        <v>33</v>
      </c>
      <c r="E31" s="20"/>
      <c r="F31" s="21"/>
      <c r="G31" s="22" t="s">
        <v>34</v>
      </c>
      <c r="H31" s="23"/>
      <c r="I31" s="23"/>
      <c r="J31" s="24"/>
      <c r="K31" s="22" t="s">
        <v>35</v>
      </c>
      <c r="L31" s="25"/>
      <c r="M31" s="25"/>
      <c r="N31" s="26"/>
      <c r="O31" s="22" t="s">
        <v>36</v>
      </c>
      <c r="P31" s="25"/>
      <c r="Q31" s="25"/>
      <c r="R31" s="26"/>
    </row>
    <row r="32" spans="1:18" ht="9" customHeight="1" x14ac:dyDescent="0.15">
      <c r="B32" s="27"/>
      <c r="C32" s="28"/>
      <c r="D32" s="29"/>
      <c r="E32" s="30"/>
      <c r="F32" s="31"/>
      <c r="G32" s="32"/>
      <c r="H32" s="33"/>
      <c r="I32" s="33"/>
      <c r="J32" s="34"/>
      <c r="K32" s="29"/>
      <c r="L32" s="30"/>
      <c r="M32" s="30"/>
      <c r="N32" s="35"/>
      <c r="O32" s="29"/>
      <c r="P32" s="30"/>
      <c r="Q32" s="30"/>
      <c r="R32" s="35"/>
    </row>
    <row r="33" spans="2:19" x14ac:dyDescent="0.15">
      <c r="B33" s="36"/>
      <c r="C33" s="35"/>
      <c r="D33" s="37" t="s">
        <v>37</v>
      </c>
      <c r="E33" s="38" t="s">
        <v>38</v>
      </c>
      <c r="F33" s="39" t="s">
        <v>39</v>
      </c>
      <c r="G33" s="38" t="s">
        <v>40</v>
      </c>
      <c r="H33" s="38" t="s">
        <v>41</v>
      </c>
      <c r="I33" s="38" t="s">
        <v>42</v>
      </c>
      <c r="J33" s="38" t="s">
        <v>43</v>
      </c>
      <c r="K33" s="38" t="s">
        <v>44</v>
      </c>
      <c r="L33" s="38" t="s">
        <v>41</v>
      </c>
      <c r="M33" s="38" t="s">
        <v>42</v>
      </c>
      <c r="N33" s="38" t="s">
        <v>45</v>
      </c>
      <c r="O33" s="38" t="s">
        <v>46</v>
      </c>
      <c r="P33" s="38" t="s">
        <v>41</v>
      </c>
      <c r="Q33" s="38" t="s">
        <v>42</v>
      </c>
      <c r="R33" s="38" t="s">
        <v>47</v>
      </c>
    </row>
    <row r="34" spans="2:19" ht="13.5" customHeight="1" x14ac:dyDescent="0.15">
      <c r="B34" s="40" t="s">
        <v>48</v>
      </c>
      <c r="C34" s="41"/>
      <c r="D34" s="42">
        <f>SUM(E34:F34)</f>
        <v>614</v>
      </c>
      <c r="E34" s="43">
        <f>[1]大河原!F623</f>
        <v>7</v>
      </c>
      <c r="F34" s="44">
        <f>[1]大河原!F624</f>
        <v>607</v>
      </c>
      <c r="G34" s="43">
        <f>SUM(H34:I34)</f>
        <v>146</v>
      </c>
      <c r="H34" s="45">
        <f>[1]大河原!I623</f>
        <v>93</v>
      </c>
      <c r="I34" s="45">
        <f>[1]大河原!I624</f>
        <v>53</v>
      </c>
      <c r="J34" s="46">
        <f>G34/$D$34</f>
        <v>0.23778501628664495</v>
      </c>
      <c r="K34" s="43">
        <f>SUM(L34:M34)</f>
        <v>105</v>
      </c>
      <c r="L34" s="45">
        <f>[1]大河原!J623</f>
        <v>73</v>
      </c>
      <c r="M34" s="45">
        <f>[1]大河原!J624</f>
        <v>32</v>
      </c>
      <c r="N34" s="46">
        <f>K34/$D$34</f>
        <v>0.17100977198697068</v>
      </c>
      <c r="O34" s="43">
        <f>SUM(P34:Q34)</f>
        <v>86</v>
      </c>
      <c r="P34" s="45">
        <f>[1]大河原!K623</f>
        <v>62</v>
      </c>
      <c r="Q34" s="45">
        <f>[1]大河原!K624</f>
        <v>24</v>
      </c>
      <c r="R34" s="46">
        <f>O34/$D$34</f>
        <v>0.14006514657980457</v>
      </c>
    </row>
    <row r="35" spans="2:19" x14ac:dyDescent="0.15">
      <c r="B35" s="40" t="s">
        <v>49</v>
      </c>
      <c r="C35" s="41"/>
      <c r="D35" s="42">
        <f>SUM(E35:F35)</f>
        <v>5319</v>
      </c>
      <c r="E35" s="43">
        <f>[1]仙台!F5328</f>
        <v>162</v>
      </c>
      <c r="F35" s="44">
        <f>[1]仙台!F5329</f>
        <v>5157</v>
      </c>
      <c r="G35" s="43">
        <f>SUM(H35:I35)</f>
        <v>1462</v>
      </c>
      <c r="H35" s="45">
        <f>[1]仙台!I5328</f>
        <v>1152</v>
      </c>
      <c r="I35" s="45">
        <f>[1]仙台!I5329</f>
        <v>310</v>
      </c>
      <c r="J35" s="46">
        <f>G35/$D$35</f>
        <v>0.27486369618349316</v>
      </c>
      <c r="K35" s="43">
        <f>SUM(L35:M35)</f>
        <v>1291</v>
      </c>
      <c r="L35" s="45">
        <f>[1]仙台!J5328</f>
        <v>1036</v>
      </c>
      <c r="M35" s="45">
        <f>[1]仙台!J5329</f>
        <v>255</v>
      </c>
      <c r="N35" s="46">
        <f>K35/$D$35</f>
        <v>0.24271479601428839</v>
      </c>
      <c r="O35" s="43">
        <f>SUM(P35:Q35)</f>
        <v>1216</v>
      </c>
      <c r="P35" s="45">
        <f>[1]仙台!K5328</f>
        <v>1019</v>
      </c>
      <c r="Q35" s="45">
        <f>[1]仙台!K5329</f>
        <v>197</v>
      </c>
      <c r="R35" s="46">
        <f>O35/$D$35</f>
        <v>0.2286144012032337</v>
      </c>
    </row>
    <row r="36" spans="2:19" x14ac:dyDescent="0.15">
      <c r="B36" s="40" t="s">
        <v>50</v>
      </c>
      <c r="C36" s="41"/>
      <c r="D36" s="42">
        <f>SUM(E36:F36)</f>
        <v>935</v>
      </c>
      <c r="E36" s="43">
        <f>'[1]北部 '!F944</f>
        <v>10</v>
      </c>
      <c r="F36" s="44">
        <f>'[1]北部 '!F945</f>
        <v>925</v>
      </c>
      <c r="G36" s="43">
        <f>SUM(H36:I36)</f>
        <v>404</v>
      </c>
      <c r="H36" s="45">
        <f>'[1]北部 '!I944</f>
        <v>339</v>
      </c>
      <c r="I36" s="45">
        <f>'[1]北部 '!I945</f>
        <v>65</v>
      </c>
      <c r="J36" s="46">
        <f>G36/$D$36</f>
        <v>0.43208556149732619</v>
      </c>
      <c r="K36" s="43">
        <f>SUM(L36:M36)</f>
        <v>277</v>
      </c>
      <c r="L36" s="45">
        <f>'[1]北部 '!J944</f>
        <v>244</v>
      </c>
      <c r="M36" s="45">
        <f>'[1]北部 '!J945</f>
        <v>33</v>
      </c>
      <c r="N36" s="46">
        <f>K36/$D$36</f>
        <v>0.29625668449197862</v>
      </c>
      <c r="O36" s="43">
        <f>SUM(P36:Q36)</f>
        <v>227</v>
      </c>
      <c r="P36" s="45">
        <f>'[1]北部 '!K944</f>
        <v>205</v>
      </c>
      <c r="Q36" s="45">
        <f>'[1]北部 '!K945</f>
        <v>22</v>
      </c>
      <c r="R36" s="46">
        <f>O36/$D$36</f>
        <v>0.24278074866310159</v>
      </c>
    </row>
    <row r="37" spans="2:19" x14ac:dyDescent="0.15">
      <c r="B37" s="40" t="s">
        <v>51</v>
      </c>
      <c r="C37" s="41"/>
      <c r="D37" s="42">
        <f>SUM(E37:F37)</f>
        <v>1316</v>
      </c>
      <c r="E37" s="43">
        <f>[1]東部!F1325</f>
        <v>7</v>
      </c>
      <c r="F37" s="44">
        <f>[1]東部!F1326</f>
        <v>1309</v>
      </c>
      <c r="G37" s="43">
        <f>SUM(H37:I37)</f>
        <v>587</v>
      </c>
      <c r="H37" s="45">
        <f>[1]東部!I1325</f>
        <v>459</v>
      </c>
      <c r="I37" s="45">
        <f>[1]東部!I1326</f>
        <v>128</v>
      </c>
      <c r="J37" s="46">
        <f>G37/$D$37</f>
        <v>0.446048632218845</v>
      </c>
      <c r="K37" s="43">
        <f>SUM(L37:M37)</f>
        <v>362</v>
      </c>
      <c r="L37" s="45">
        <f>[1]東部!J1325</f>
        <v>305</v>
      </c>
      <c r="M37" s="45">
        <f>[1]東部!J1326</f>
        <v>57</v>
      </c>
      <c r="N37" s="46">
        <f>K37/$D$37</f>
        <v>0.27507598784194531</v>
      </c>
      <c r="O37" s="43">
        <f>SUM(P37:Q37)</f>
        <v>262</v>
      </c>
      <c r="P37" s="45">
        <f>[1]東部!K1325</f>
        <v>217</v>
      </c>
      <c r="Q37" s="45">
        <f>[1]東部!K1326</f>
        <v>45</v>
      </c>
      <c r="R37" s="46">
        <f>O37/$D$37</f>
        <v>0.19908814589665655</v>
      </c>
    </row>
    <row r="38" spans="2:19" ht="13.5" customHeight="1" x14ac:dyDescent="0.15">
      <c r="B38" s="40" t="s">
        <v>52</v>
      </c>
      <c r="C38" s="41"/>
      <c r="D38" s="42">
        <f>SUM(E38:F38)</f>
        <v>288</v>
      </c>
      <c r="E38" s="43">
        <f>[1]気仙沼!F297</f>
        <v>4</v>
      </c>
      <c r="F38" s="44">
        <f>[1]気仙沼!F298</f>
        <v>284</v>
      </c>
      <c r="G38" s="43">
        <f>SUM(H38:I38)</f>
        <v>134</v>
      </c>
      <c r="H38" s="45">
        <f>[1]気仙沼!I297</f>
        <v>100</v>
      </c>
      <c r="I38" s="45">
        <f>[1]気仙沼!I298</f>
        <v>34</v>
      </c>
      <c r="J38" s="46">
        <f>G38/$D$38</f>
        <v>0.46527777777777779</v>
      </c>
      <c r="K38" s="43">
        <f>SUM(L38:M38)</f>
        <v>104</v>
      </c>
      <c r="L38" s="45">
        <f>[1]気仙沼!J297</f>
        <v>82</v>
      </c>
      <c r="M38" s="45">
        <f>[1]気仙沼!J298</f>
        <v>22</v>
      </c>
      <c r="N38" s="46">
        <f>K38/$D$38</f>
        <v>0.3611111111111111</v>
      </c>
      <c r="O38" s="43">
        <f>SUM(P38:Q38)</f>
        <v>91</v>
      </c>
      <c r="P38" s="45">
        <f>[1]気仙沼!K297</f>
        <v>74</v>
      </c>
      <c r="Q38" s="45">
        <f>[1]気仙沼!K298</f>
        <v>17</v>
      </c>
      <c r="R38" s="46">
        <f>O38/$D$38</f>
        <v>0.31597222222222221</v>
      </c>
    </row>
    <row r="39" spans="2:19" ht="14.25" thickBot="1" x14ac:dyDescent="0.2">
      <c r="B39" s="47" t="s">
        <v>53</v>
      </c>
      <c r="C39" s="48"/>
      <c r="D39" s="49">
        <f t="shared" ref="D39:I39" si="0">SUM(D34:D38)</f>
        <v>8472</v>
      </c>
      <c r="E39" s="49">
        <f>SUM(E34:E38)</f>
        <v>190</v>
      </c>
      <c r="F39" s="50">
        <f>SUM(F34:F38)</f>
        <v>8282</v>
      </c>
      <c r="G39" s="51">
        <f t="shared" si="0"/>
        <v>2733</v>
      </c>
      <c r="H39" s="52">
        <f>SUM(H34:H38)</f>
        <v>2143</v>
      </c>
      <c r="I39" s="52">
        <f t="shared" si="0"/>
        <v>590</v>
      </c>
      <c r="J39" s="53">
        <f>G39/$D$39</f>
        <v>0.32259206798866857</v>
      </c>
      <c r="K39" s="51">
        <f t="shared" ref="K39:Q39" si="1">SUM(K34:K38)</f>
        <v>2139</v>
      </c>
      <c r="L39" s="52">
        <f t="shared" si="1"/>
        <v>1740</v>
      </c>
      <c r="M39" s="52">
        <f t="shared" si="1"/>
        <v>399</v>
      </c>
      <c r="N39" s="53">
        <f>K39/$D$39</f>
        <v>0.25247875354107646</v>
      </c>
      <c r="O39" s="51">
        <f t="shared" si="1"/>
        <v>1882</v>
      </c>
      <c r="P39" s="52">
        <f t="shared" si="1"/>
        <v>1577</v>
      </c>
      <c r="Q39" s="52">
        <f t="shared" si="1"/>
        <v>305</v>
      </c>
      <c r="R39" s="53">
        <f>O39/$D$39</f>
        <v>0.22214353163361661</v>
      </c>
    </row>
    <row r="40" spans="2:19" s="58" customFormat="1" ht="6" customHeight="1" thickTop="1" x14ac:dyDescent="0.15">
      <c r="B40" s="54"/>
      <c r="C40" s="54"/>
      <c r="D40" s="55"/>
      <c r="E40" s="55"/>
      <c r="F40" s="55"/>
      <c r="G40" s="55"/>
      <c r="H40" s="55"/>
      <c r="I40" s="56"/>
      <c r="J40" s="56"/>
      <c r="K40" s="57"/>
      <c r="L40" s="55"/>
      <c r="M40" s="56"/>
      <c r="N40" s="56"/>
      <c r="O40" s="57"/>
      <c r="P40" s="55"/>
      <c r="Q40" s="56"/>
      <c r="R40" s="56"/>
      <c r="S40" s="57"/>
    </row>
    <row r="41" spans="2:19" s="16" customFormat="1" x14ac:dyDescent="0.15">
      <c r="B41" s="16" t="s">
        <v>54</v>
      </c>
      <c r="G41" s="59"/>
    </row>
    <row r="42" spans="2:19" ht="8.25" customHeight="1" x14ac:dyDescent="0.15">
      <c r="B42" s="22" t="s">
        <v>32</v>
      </c>
      <c r="C42" s="26"/>
      <c r="D42" s="22" t="s">
        <v>55</v>
      </c>
      <c r="E42" s="25"/>
      <c r="F42" s="25"/>
      <c r="G42" s="26"/>
      <c r="H42" s="22" t="s">
        <v>56</v>
      </c>
      <c r="I42" s="25"/>
      <c r="J42" s="25"/>
      <c r="K42" s="26"/>
      <c r="L42" s="22" t="s">
        <v>57</v>
      </c>
      <c r="M42" s="25"/>
      <c r="N42" s="25"/>
      <c r="O42" s="26"/>
      <c r="P42" s="22" t="s">
        <v>58</v>
      </c>
      <c r="Q42" s="25"/>
      <c r="R42" s="25"/>
      <c r="S42" s="26"/>
    </row>
    <row r="43" spans="2:19" ht="8.25" customHeight="1" x14ac:dyDescent="0.15">
      <c r="B43" s="60"/>
      <c r="C43" s="28"/>
      <c r="D43" s="29"/>
      <c r="E43" s="30"/>
      <c r="F43" s="30"/>
      <c r="G43" s="35"/>
      <c r="H43" s="29"/>
      <c r="I43" s="30"/>
      <c r="J43" s="30"/>
      <c r="K43" s="35"/>
      <c r="L43" s="29"/>
      <c r="M43" s="30"/>
      <c r="N43" s="30"/>
      <c r="O43" s="35"/>
      <c r="P43" s="29"/>
      <c r="Q43" s="30"/>
      <c r="R43" s="30"/>
      <c r="S43" s="35"/>
    </row>
    <row r="44" spans="2:19" x14ac:dyDescent="0.15">
      <c r="B44" s="61"/>
      <c r="C44" s="35"/>
      <c r="D44" s="38" t="s">
        <v>59</v>
      </c>
      <c r="E44" s="38" t="s">
        <v>41</v>
      </c>
      <c r="F44" s="38" t="s">
        <v>42</v>
      </c>
      <c r="G44" s="38" t="s">
        <v>60</v>
      </c>
      <c r="H44" s="38" t="s">
        <v>61</v>
      </c>
      <c r="I44" s="38" t="s">
        <v>41</v>
      </c>
      <c r="J44" s="38" t="s">
        <v>42</v>
      </c>
      <c r="K44" s="38" t="s">
        <v>62</v>
      </c>
      <c r="L44" s="38" t="s">
        <v>63</v>
      </c>
      <c r="M44" s="38" t="s">
        <v>41</v>
      </c>
      <c r="N44" s="38" t="s">
        <v>42</v>
      </c>
      <c r="O44" s="38" t="s">
        <v>64</v>
      </c>
      <c r="P44" s="38" t="s">
        <v>65</v>
      </c>
      <c r="Q44" s="38" t="s">
        <v>41</v>
      </c>
      <c r="R44" s="38" t="s">
        <v>42</v>
      </c>
      <c r="S44" s="38" t="s">
        <v>66</v>
      </c>
    </row>
    <row r="45" spans="2:19" ht="13.5" customHeight="1" x14ac:dyDescent="0.15">
      <c r="B45" s="62" t="s">
        <v>48</v>
      </c>
      <c r="C45" s="41"/>
      <c r="D45" s="43">
        <f>SUM(E45:F45)</f>
        <v>15</v>
      </c>
      <c r="E45" s="45">
        <f>[1]大河原!L623</f>
        <v>7</v>
      </c>
      <c r="F45" s="45">
        <f>[1]大河原!L624</f>
        <v>8</v>
      </c>
      <c r="G45" s="46">
        <f>D45/$D$34</f>
        <v>2.4429967426710098E-2</v>
      </c>
      <c r="H45" s="43">
        <f>SUM(I45:J45)</f>
        <v>179</v>
      </c>
      <c r="I45" s="45">
        <f>[1]大河原!M623</f>
        <v>128</v>
      </c>
      <c r="J45" s="45">
        <f>[1]大河原!M624</f>
        <v>51</v>
      </c>
      <c r="K45" s="46">
        <f>H45/$D$34</f>
        <v>0.29153094462540718</v>
      </c>
      <c r="L45" s="43">
        <f>SUM(M45:N45)</f>
        <v>64</v>
      </c>
      <c r="M45" s="45">
        <f>[1]大河原!N623</f>
        <v>40</v>
      </c>
      <c r="N45" s="45">
        <f>[1]大河原!N624</f>
        <v>24</v>
      </c>
      <c r="O45" s="46">
        <f>L45/$D$34</f>
        <v>0.10423452768729642</v>
      </c>
      <c r="P45" s="43">
        <f>SUM(Q45:R45)</f>
        <v>29</v>
      </c>
      <c r="Q45" s="45">
        <f>[1]大河原!O623</f>
        <v>17</v>
      </c>
      <c r="R45" s="45">
        <f>[1]大河原!O624</f>
        <v>12</v>
      </c>
      <c r="S45" s="46">
        <f>P45/$D$34</f>
        <v>4.7231270358306189E-2</v>
      </c>
    </row>
    <row r="46" spans="2:19" x14ac:dyDescent="0.15">
      <c r="B46" s="62" t="s">
        <v>49</v>
      </c>
      <c r="C46" s="41"/>
      <c r="D46" s="43">
        <f>SUM(E46:F46)</f>
        <v>539</v>
      </c>
      <c r="E46" s="45">
        <f>[1]仙台!L5328</f>
        <v>420</v>
      </c>
      <c r="F46" s="45">
        <f>[1]仙台!L5329</f>
        <v>119</v>
      </c>
      <c r="G46" s="46">
        <f>D46/$D$35</f>
        <v>0.10133483737544652</v>
      </c>
      <c r="H46" s="43">
        <f>SUM(I46:J46)</f>
        <v>2192</v>
      </c>
      <c r="I46" s="45">
        <f>[1]仙台!M5328</f>
        <v>1815</v>
      </c>
      <c r="J46" s="45">
        <f>[1]仙台!M5329</f>
        <v>377</v>
      </c>
      <c r="K46" s="46">
        <f>H46/$D$35</f>
        <v>0.41210753901109232</v>
      </c>
      <c r="L46" s="43">
        <f>SUM(M46:N46)</f>
        <v>1130</v>
      </c>
      <c r="M46" s="45">
        <f>[1]仙台!N5328</f>
        <v>912</v>
      </c>
      <c r="N46" s="45">
        <f>[1]仙台!N5329</f>
        <v>218</v>
      </c>
      <c r="O46" s="46">
        <f>L46/$D$35</f>
        <v>0.21244594848655762</v>
      </c>
      <c r="P46" s="43">
        <f>SUM(Q46:R46)</f>
        <v>864</v>
      </c>
      <c r="Q46" s="45">
        <f>[1]仙台!O5328</f>
        <v>702</v>
      </c>
      <c r="R46" s="45">
        <f>[1]仙台!O5329</f>
        <v>162</v>
      </c>
      <c r="S46" s="46">
        <f>P46/$D$35</f>
        <v>0.16243654822335024</v>
      </c>
    </row>
    <row r="47" spans="2:19" x14ac:dyDescent="0.15">
      <c r="B47" s="62" t="s">
        <v>50</v>
      </c>
      <c r="C47" s="41"/>
      <c r="D47" s="43">
        <f>SUM(E47:F47)</f>
        <v>48</v>
      </c>
      <c r="E47" s="45">
        <f>'[1]北部 '!L944</f>
        <v>40</v>
      </c>
      <c r="F47" s="45">
        <f>'[1]北部 '!L945</f>
        <v>8</v>
      </c>
      <c r="G47" s="46">
        <f>D47/$D$36</f>
        <v>5.1336898395721926E-2</v>
      </c>
      <c r="H47" s="43">
        <f>SUM(I47:J47)</f>
        <v>481</v>
      </c>
      <c r="I47" s="45">
        <f>'[1]北部 '!M944</f>
        <v>417</v>
      </c>
      <c r="J47" s="45">
        <f>'[1]北部 '!M945</f>
        <v>64</v>
      </c>
      <c r="K47" s="46">
        <f>H47/$D$36</f>
        <v>0.51443850267379676</v>
      </c>
      <c r="L47" s="43">
        <f>SUM(M47:N47)</f>
        <v>189</v>
      </c>
      <c r="M47" s="45">
        <f>'[1]北部 '!N944</f>
        <v>162</v>
      </c>
      <c r="N47" s="45">
        <f>'[1]北部 '!N945</f>
        <v>27</v>
      </c>
      <c r="O47" s="46">
        <f>L47/$D$36</f>
        <v>0.20213903743315509</v>
      </c>
      <c r="P47" s="43">
        <f>SUM(Q47:R47)</f>
        <v>119</v>
      </c>
      <c r="Q47" s="45">
        <f>'[1]北部 '!O944</f>
        <v>106</v>
      </c>
      <c r="R47" s="45">
        <f>'[1]北部 '!O945</f>
        <v>13</v>
      </c>
      <c r="S47" s="46">
        <f>P47/$D$36</f>
        <v>0.12727272727272726</v>
      </c>
    </row>
    <row r="48" spans="2:19" x14ac:dyDescent="0.15">
      <c r="B48" s="62" t="s">
        <v>51</v>
      </c>
      <c r="C48" s="41"/>
      <c r="D48" s="43">
        <f>SUM(E48:F48)</f>
        <v>61</v>
      </c>
      <c r="E48" s="45">
        <f>[1]東部!L1325</f>
        <v>47</v>
      </c>
      <c r="F48" s="45">
        <f>[1]東部!L1326</f>
        <v>14</v>
      </c>
      <c r="G48" s="46">
        <f>D48/$D$37</f>
        <v>4.6352583586626139E-2</v>
      </c>
      <c r="H48" s="43">
        <f>SUM(I48:J48)</f>
        <v>709</v>
      </c>
      <c r="I48" s="45">
        <f>[1]東部!M1325</f>
        <v>577</v>
      </c>
      <c r="J48" s="45">
        <f>[1]東部!M1326</f>
        <v>132</v>
      </c>
      <c r="K48" s="46">
        <f>H48/$D$37</f>
        <v>0.53875379939209722</v>
      </c>
      <c r="L48" s="43">
        <f>SUM(M48:N48)</f>
        <v>377</v>
      </c>
      <c r="M48" s="45">
        <f>[1]東部!N1325</f>
        <v>295</v>
      </c>
      <c r="N48" s="45">
        <f>[1]東部!N1326</f>
        <v>82</v>
      </c>
      <c r="O48" s="46">
        <f>L48/$D$37</f>
        <v>0.28647416413373861</v>
      </c>
      <c r="P48" s="43">
        <f>SUM(Q48:R48)</f>
        <v>146</v>
      </c>
      <c r="Q48" s="45">
        <f>[1]東部!O1325</f>
        <v>119</v>
      </c>
      <c r="R48" s="45">
        <f>[1]東部!O1326</f>
        <v>27</v>
      </c>
      <c r="S48" s="46">
        <f>P48/$D$37</f>
        <v>0.11094224924012158</v>
      </c>
    </row>
    <row r="49" spans="2:19" ht="13.5" customHeight="1" x14ac:dyDescent="0.15">
      <c r="B49" s="62" t="s">
        <v>52</v>
      </c>
      <c r="C49" s="41"/>
      <c r="D49" s="43">
        <f>SUM(E49:F49)</f>
        <v>16</v>
      </c>
      <c r="E49" s="45">
        <f>[1]気仙沼!L297</f>
        <v>12</v>
      </c>
      <c r="F49" s="45">
        <f>[1]気仙沼!L298</f>
        <v>4</v>
      </c>
      <c r="G49" s="46">
        <f>D49/$D$38</f>
        <v>5.5555555555555552E-2</v>
      </c>
      <c r="H49" s="43">
        <f>SUM(I49:J49)</f>
        <v>145</v>
      </c>
      <c r="I49" s="45">
        <f>[1]気仙沼!M297</f>
        <v>110</v>
      </c>
      <c r="J49" s="45">
        <f>[1]気仙沼!M298</f>
        <v>35</v>
      </c>
      <c r="K49" s="46">
        <f>H49/$D$38</f>
        <v>0.50347222222222221</v>
      </c>
      <c r="L49" s="43">
        <f>SUM(M49:N49)</f>
        <v>80</v>
      </c>
      <c r="M49" s="45">
        <f>[1]気仙沼!N297</f>
        <v>62</v>
      </c>
      <c r="N49" s="45">
        <f>[1]気仙沼!N298</f>
        <v>18</v>
      </c>
      <c r="O49" s="46">
        <f>L49/$D$38</f>
        <v>0.27777777777777779</v>
      </c>
      <c r="P49" s="43">
        <f>SUM(Q49:R49)</f>
        <v>43</v>
      </c>
      <c r="Q49" s="45">
        <f>[1]気仙沼!O297</f>
        <v>38</v>
      </c>
      <c r="R49" s="45">
        <f>[1]気仙沼!O298</f>
        <v>5</v>
      </c>
      <c r="S49" s="46">
        <f>P49/$D$38</f>
        <v>0.14930555555555555</v>
      </c>
    </row>
    <row r="50" spans="2:19" x14ac:dyDescent="0.15">
      <c r="B50" s="63" t="s">
        <v>53</v>
      </c>
      <c r="C50" s="63"/>
      <c r="D50" s="51">
        <f>SUM(D45:D49)</f>
        <v>679</v>
      </c>
      <c r="E50" s="52">
        <f t="shared" ref="E50:R50" si="2">SUM(E45:E49)</f>
        <v>526</v>
      </c>
      <c r="F50" s="52">
        <f t="shared" si="2"/>
        <v>153</v>
      </c>
      <c r="G50" s="53">
        <f>D50/$D$39</f>
        <v>8.0146364494806416E-2</v>
      </c>
      <c r="H50" s="51">
        <f t="shared" si="2"/>
        <v>3706</v>
      </c>
      <c r="I50" s="52">
        <f t="shared" si="2"/>
        <v>3047</v>
      </c>
      <c r="J50" s="52">
        <f t="shared" si="2"/>
        <v>659</v>
      </c>
      <c r="K50" s="53">
        <f>H50/$D$39</f>
        <v>0.43744098205854581</v>
      </c>
      <c r="L50" s="51">
        <f t="shared" si="2"/>
        <v>1840</v>
      </c>
      <c r="M50" s="52">
        <f t="shared" si="2"/>
        <v>1471</v>
      </c>
      <c r="N50" s="52">
        <f t="shared" si="2"/>
        <v>369</v>
      </c>
      <c r="O50" s="53">
        <f>L50/$D$39</f>
        <v>0.21718602455146366</v>
      </c>
      <c r="P50" s="51">
        <f t="shared" si="2"/>
        <v>1201</v>
      </c>
      <c r="Q50" s="52">
        <f t="shared" si="2"/>
        <v>982</v>
      </c>
      <c r="R50" s="52">
        <f t="shared" si="2"/>
        <v>219</v>
      </c>
      <c r="S50" s="53">
        <f>P50/$D$39</f>
        <v>0.14176109537299339</v>
      </c>
    </row>
    <row r="51" spans="2:19" s="58" customFormat="1" ht="5.25" customHeight="1" x14ac:dyDescent="0.15">
      <c r="B51" s="54"/>
      <c r="C51" s="54"/>
      <c r="D51" s="55"/>
      <c r="E51" s="56"/>
      <c r="F51" s="56"/>
      <c r="G51" s="57"/>
      <c r="H51" s="55"/>
      <c r="I51" s="56"/>
      <c r="J51" s="56"/>
      <c r="K51" s="57"/>
      <c r="L51" s="55"/>
      <c r="M51" s="56"/>
      <c r="N51" s="56"/>
      <c r="O51" s="57"/>
      <c r="P51" s="55"/>
      <c r="Q51" s="56"/>
      <c r="R51" s="56"/>
      <c r="S51" s="57"/>
    </row>
    <row r="52" spans="2:19" s="16" customFormat="1" x14ac:dyDescent="0.15">
      <c r="B52" s="16" t="s">
        <v>67</v>
      </c>
    </row>
    <row r="53" spans="2:19" ht="8.25" customHeight="1" x14ac:dyDescent="0.15">
      <c r="B53" s="22" t="s">
        <v>32</v>
      </c>
      <c r="C53" s="26"/>
      <c r="D53" s="22" t="s">
        <v>68</v>
      </c>
      <c r="E53" s="25"/>
      <c r="F53" s="25"/>
      <c r="G53" s="26"/>
      <c r="H53" s="22" t="s">
        <v>69</v>
      </c>
      <c r="I53" s="25"/>
      <c r="J53" s="25"/>
      <c r="K53" s="26"/>
      <c r="L53" s="22" t="s">
        <v>70</v>
      </c>
      <c r="M53" s="25"/>
      <c r="N53" s="25"/>
      <c r="O53" s="26"/>
      <c r="P53" s="22" t="s">
        <v>71</v>
      </c>
      <c r="Q53" s="25"/>
      <c r="R53" s="25"/>
      <c r="S53" s="26"/>
    </row>
    <row r="54" spans="2:19" ht="8.25" customHeight="1" x14ac:dyDescent="0.15">
      <c r="B54" s="60"/>
      <c r="C54" s="28"/>
      <c r="D54" s="29"/>
      <c r="E54" s="30"/>
      <c r="F54" s="30"/>
      <c r="G54" s="35"/>
      <c r="H54" s="29"/>
      <c r="I54" s="30"/>
      <c r="J54" s="30"/>
      <c r="K54" s="35"/>
      <c r="L54" s="29"/>
      <c r="M54" s="30"/>
      <c r="N54" s="30"/>
      <c r="O54" s="35"/>
      <c r="P54" s="29"/>
      <c r="Q54" s="30"/>
      <c r="R54" s="30"/>
      <c r="S54" s="35"/>
    </row>
    <row r="55" spans="2:19" x14ac:dyDescent="0.15">
      <c r="B55" s="61"/>
      <c r="C55" s="35"/>
      <c r="D55" s="38" t="s">
        <v>72</v>
      </c>
      <c r="E55" s="38" t="s">
        <v>41</v>
      </c>
      <c r="F55" s="38" t="s">
        <v>42</v>
      </c>
      <c r="G55" s="38" t="s">
        <v>73</v>
      </c>
      <c r="H55" s="38" t="s">
        <v>74</v>
      </c>
      <c r="I55" s="38" t="s">
        <v>41</v>
      </c>
      <c r="J55" s="38" t="s">
        <v>42</v>
      </c>
      <c r="K55" s="38" t="s">
        <v>75</v>
      </c>
      <c r="L55" s="38" t="s">
        <v>76</v>
      </c>
      <c r="M55" s="38" t="s">
        <v>41</v>
      </c>
      <c r="N55" s="38" t="s">
        <v>42</v>
      </c>
      <c r="O55" s="38" t="s">
        <v>77</v>
      </c>
      <c r="P55" s="38" t="s">
        <v>78</v>
      </c>
      <c r="Q55" s="38" t="s">
        <v>41</v>
      </c>
      <c r="R55" s="38" t="s">
        <v>42</v>
      </c>
      <c r="S55" s="38" t="s">
        <v>79</v>
      </c>
    </row>
    <row r="56" spans="2:19" ht="13.5" customHeight="1" x14ac:dyDescent="0.15">
      <c r="B56" s="62" t="s">
        <v>48</v>
      </c>
      <c r="C56" s="41"/>
      <c r="D56" s="43">
        <f>SUM(E56:F56)</f>
        <v>35</v>
      </c>
      <c r="E56" s="45">
        <f>[1]大河原!P623</f>
        <v>32</v>
      </c>
      <c r="F56" s="45">
        <f>[1]大河原!P624</f>
        <v>3</v>
      </c>
      <c r="G56" s="46">
        <f>D56/$D$34</f>
        <v>5.7003257328990226E-2</v>
      </c>
      <c r="H56" s="43">
        <f>SUM(I56:J56)</f>
        <v>42</v>
      </c>
      <c r="I56" s="45">
        <f>[1]大河原!Q623</f>
        <v>34</v>
      </c>
      <c r="J56" s="45">
        <f>[1]大河原!Q624</f>
        <v>8</v>
      </c>
      <c r="K56" s="46">
        <f>H56/$D$34</f>
        <v>6.8403908794788276E-2</v>
      </c>
      <c r="L56" s="43">
        <f>SUM(M56:N56)</f>
        <v>26</v>
      </c>
      <c r="M56" s="45">
        <f>[1]大河原!R623</f>
        <v>15</v>
      </c>
      <c r="N56" s="45">
        <f>[1]大河原!R624</f>
        <v>11</v>
      </c>
      <c r="O56" s="46">
        <f>L56/$D$34</f>
        <v>4.2345276872964167E-2</v>
      </c>
      <c r="P56" s="43">
        <f>SUM(Q56:R56)</f>
        <v>63</v>
      </c>
      <c r="Q56" s="45">
        <f>[1]大河原!S623</f>
        <v>42</v>
      </c>
      <c r="R56" s="45">
        <f>[1]大河原!S624</f>
        <v>21</v>
      </c>
      <c r="S56" s="46">
        <f>P56/$D$34</f>
        <v>0.10260586319218241</v>
      </c>
    </row>
    <row r="57" spans="2:19" x14ac:dyDescent="0.15">
      <c r="B57" s="62" t="s">
        <v>49</v>
      </c>
      <c r="C57" s="41"/>
      <c r="D57" s="43">
        <f>SUM(E57:F57)</f>
        <v>831</v>
      </c>
      <c r="E57" s="45">
        <f>[1]仙台!P5328</f>
        <v>732</v>
      </c>
      <c r="F57" s="45">
        <f>[1]仙台!P5329</f>
        <v>99</v>
      </c>
      <c r="G57" s="46">
        <f>D57/$D$35</f>
        <v>0.15623237450648619</v>
      </c>
      <c r="H57" s="43">
        <f>SUM(I57:J57)</f>
        <v>910</v>
      </c>
      <c r="I57" s="45">
        <f>[1]仙台!Q5328</f>
        <v>809</v>
      </c>
      <c r="J57" s="45">
        <f>[1]仙台!Q5329</f>
        <v>101</v>
      </c>
      <c r="K57" s="46">
        <f>H57/$D$35</f>
        <v>0.17108479037413046</v>
      </c>
      <c r="L57" s="43">
        <f>SUM(M57:N57)</f>
        <v>860</v>
      </c>
      <c r="M57" s="45">
        <f>[1]仙台!R5328</f>
        <v>704</v>
      </c>
      <c r="N57" s="45">
        <f>[1]仙台!R5329</f>
        <v>156</v>
      </c>
      <c r="O57" s="46">
        <f>L57/$D$35</f>
        <v>0.16168452716676068</v>
      </c>
      <c r="P57" s="43">
        <f>SUM(Q57:R57)</f>
        <v>1224</v>
      </c>
      <c r="Q57" s="45">
        <f>[1]仙台!S5328</f>
        <v>960</v>
      </c>
      <c r="R57" s="45">
        <f>[1]仙台!S5329</f>
        <v>264</v>
      </c>
      <c r="S57" s="46">
        <f>P57/$D$35</f>
        <v>0.23011844331641285</v>
      </c>
    </row>
    <row r="58" spans="2:19" x14ac:dyDescent="0.15">
      <c r="B58" s="62" t="s">
        <v>50</v>
      </c>
      <c r="C58" s="41"/>
      <c r="D58" s="43">
        <f>SUM(E58:F58)</f>
        <v>121</v>
      </c>
      <c r="E58" s="45">
        <f>'[1]北部 '!P944</f>
        <v>111</v>
      </c>
      <c r="F58" s="45">
        <f>'[1]北部 '!P945</f>
        <v>10</v>
      </c>
      <c r="G58" s="46">
        <f>D58/$D$36</f>
        <v>0.12941176470588237</v>
      </c>
      <c r="H58" s="43">
        <f>SUM(I58:J58)</f>
        <v>180</v>
      </c>
      <c r="I58" s="45">
        <f>'[1]北部 '!Q944</f>
        <v>166</v>
      </c>
      <c r="J58" s="45">
        <f>'[1]北部 '!Q945</f>
        <v>14</v>
      </c>
      <c r="K58" s="46">
        <f>H58/$D$36</f>
        <v>0.19251336898395721</v>
      </c>
      <c r="L58" s="43">
        <f>SUM(M58:N58)</f>
        <v>102</v>
      </c>
      <c r="M58" s="45">
        <f>'[1]北部 '!R944</f>
        <v>91</v>
      </c>
      <c r="N58" s="45">
        <f>'[1]北部 '!R945</f>
        <v>11</v>
      </c>
      <c r="O58" s="46">
        <f>L58/$D$36</f>
        <v>0.10909090909090909</v>
      </c>
      <c r="P58" s="43">
        <f>SUM(Q58:R58)</f>
        <v>185</v>
      </c>
      <c r="Q58" s="45">
        <f>'[1]北部 '!S944</f>
        <v>158</v>
      </c>
      <c r="R58" s="45">
        <f>'[1]北部 '!S945</f>
        <v>27</v>
      </c>
      <c r="S58" s="46">
        <f>P58/$D$36</f>
        <v>0.19786096256684493</v>
      </c>
    </row>
    <row r="59" spans="2:19" x14ac:dyDescent="0.15">
      <c r="B59" s="62" t="s">
        <v>51</v>
      </c>
      <c r="C59" s="41"/>
      <c r="D59" s="43">
        <f>SUM(E59:F59)</f>
        <v>149</v>
      </c>
      <c r="E59" s="45">
        <f>[1]東部!P1325</f>
        <v>131</v>
      </c>
      <c r="F59" s="45">
        <f>[1]東部!P1326</f>
        <v>18</v>
      </c>
      <c r="G59" s="46">
        <f>D59/$D$37</f>
        <v>0.11322188449848024</v>
      </c>
      <c r="H59" s="43">
        <f>SUM(I59:J59)</f>
        <v>273</v>
      </c>
      <c r="I59" s="45">
        <f>[1]東部!Q1325</f>
        <v>251</v>
      </c>
      <c r="J59" s="45">
        <f>[1]東部!Q1326</f>
        <v>22</v>
      </c>
      <c r="K59" s="46">
        <f>H59/$D$37</f>
        <v>0.20744680851063829</v>
      </c>
      <c r="L59" s="43">
        <f>SUM(M59:N59)</f>
        <v>144</v>
      </c>
      <c r="M59" s="45">
        <f>[1]東部!R1325</f>
        <v>120</v>
      </c>
      <c r="N59" s="45">
        <f>[1]東部!R1326</f>
        <v>24</v>
      </c>
      <c r="O59" s="46">
        <f>L59/$D$37</f>
        <v>0.10942249240121581</v>
      </c>
      <c r="P59" s="43">
        <f>SUM(Q59:R59)</f>
        <v>393</v>
      </c>
      <c r="Q59" s="45">
        <f>[1]東部!S1325</f>
        <v>312</v>
      </c>
      <c r="R59" s="45">
        <f>[1]東部!S1326</f>
        <v>81</v>
      </c>
      <c r="S59" s="46">
        <f>P59/$D$37</f>
        <v>0.29863221884498481</v>
      </c>
    </row>
    <row r="60" spans="2:19" ht="13.5" customHeight="1" x14ac:dyDescent="0.15">
      <c r="B60" s="62" t="s">
        <v>52</v>
      </c>
      <c r="C60" s="41"/>
      <c r="D60" s="43">
        <f>SUM(E60:F60)</f>
        <v>31</v>
      </c>
      <c r="E60" s="45">
        <f>[1]気仙沼!P297</f>
        <v>25</v>
      </c>
      <c r="F60" s="45">
        <f>[1]気仙沼!P298</f>
        <v>6</v>
      </c>
      <c r="G60" s="46">
        <f>D60/$D$38</f>
        <v>0.1076388888888889</v>
      </c>
      <c r="H60" s="43">
        <f>SUM(I60:J60)</f>
        <v>57</v>
      </c>
      <c r="I60" s="45">
        <f>[1]気仙沼!Q297</f>
        <v>52</v>
      </c>
      <c r="J60" s="45">
        <f>[1]気仙沼!Q298</f>
        <v>5</v>
      </c>
      <c r="K60" s="46">
        <f>H60/$D$38</f>
        <v>0.19791666666666666</v>
      </c>
      <c r="L60" s="43">
        <f>SUM(M60:N60)</f>
        <v>40</v>
      </c>
      <c r="M60" s="45">
        <f>[1]気仙沼!R297</f>
        <v>33</v>
      </c>
      <c r="N60" s="45">
        <f>[1]気仙沼!R298</f>
        <v>7</v>
      </c>
      <c r="O60" s="46">
        <f>L60/$D$38</f>
        <v>0.1388888888888889</v>
      </c>
      <c r="P60" s="43">
        <f>SUM(Q60:R60)</f>
        <v>93</v>
      </c>
      <c r="Q60" s="45">
        <f>[1]気仙沼!S297</f>
        <v>72</v>
      </c>
      <c r="R60" s="45">
        <f>[1]気仙沼!S298</f>
        <v>21</v>
      </c>
      <c r="S60" s="46">
        <f>P60/$D$38</f>
        <v>0.32291666666666669</v>
      </c>
    </row>
    <row r="61" spans="2:19" x14ac:dyDescent="0.15">
      <c r="B61" s="63" t="s">
        <v>53</v>
      </c>
      <c r="C61" s="63"/>
      <c r="D61" s="51">
        <f>SUM(D56:D60)</f>
        <v>1167</v>
      </c>
      <c r="E61" s="52">
        <f t="shared" ref="E61:R61" si="3">SUM(E56:E60)</f>
        <v>1031</v>
      </c>
      <c r="F61" s="52">
        <f t="shared" si="3"/>
        <v>136</v>
      </c>
      <c r="G61" s="53">
        <f>D61/$D$39</f>
        <v>0.13774787535410765</v>
      </c>
      <c r="H61" s="51">
        <f t="shared" si="3"/>
        <v>1462</v>
      </c>
      <c r="I61" s="52">
        <f t="shared" si="3"/>
        <v>1312</v>
      </c>
      <c r="J61" s="52">
        <f t="shared" si="3"/>
        <v>150</v>
      </c>
      <c r="K61" s="53">
        <f>H61/$D$39</f>
        <v>0.17256846081208688</v>
      </c>
      <c r="L61" s="51">
        <f t="shared" si="3"/>
        <v>1172</v>
      </c>
      <c r="M61" s="52">
        <f t="shared" si="3"/>
        <v>963</v>
      </c>
      <c r="N61" s="52">
        <f t="shared" si="3"/>
        <v>209</v>
      </c>
      <c r="O61" s="53">
        <f>L61/$D$39</f>
        <v>0.13833805476864966</v>
      </c>
      <c r="P61" s="51">
        <f t="shared" si="3"/>
        <v>1958</v>
      </c>
      <c r="Q61" s="52">
        <f t="shared" si="3"/>
        <v>1544</v>
      </c>
      <c r="R61" s="52">
        <f t="shared" si="3"/>
        <v>414</v>
      </c>
      <c r="S61" s="53">
        <f>P61/$D$39</f>
        <v>0.23111425873465533</v>
      </c>
    </row>
    <row r="62" spans="2:19" s="58" customFormat="1" ht="5.25" customHeight="1" x14ac:dyDescent="0.15">
      <c r="B62" s="54"/>
      <c r="C62" s="54"/>
      <c r="D62" s="55"/>
      <c r="E62" s="56"/>
      <c r="F62" s="56"/>
      <c r="G62" s="57"/>
      <c r="H62" s="55"/>
      <c r="I62" s="56"/>
      <c r="J62" s="56"/>
      <c r="K62" s="57"/>
      <c r="L62" s="55"/>
      <c r="M62" s="56"/>
      <c r="N62" s="56"/>
      <c r="O62" s="57"/>
      <c r="P62" s="55"/>
      <c r="Q62" s="56"/>
      <c r="R62" s="56"/>
      <c r="S62" s="57"/>
    </row>
    <row r="63" spans="2:19" s="16" customFormat="1" x14ac:dyDescent="0.15">
      <c r="B63" s="16" t="s">
        <v>80</v>
      </c>
    </row>
    <row r="64" spans="2:19" ht="8.25" customHeight="1" x14ac:dyDescent="0.15">
      <c r="B64" s="22" t="s">
        <v>32</v>
      </c>
      <c r="C64" s="26"/>
      <c r="D64" s="22" t="s">
        <v>81</v>
      </c>
      <c r="E64" s="25"/>
      <c r="F64" s="25"/>
      <c r="G64" s="26"/>
      <c r="H64" s="22" t="s">
        <v>82</v>
      </c>
      <c r="I64" s="25"/>
      <c r="J64" s="25"/>
      <c r="K64" s="26"/>
      <c r="L64" s="22" t="s">
        <v>83</v>
      </c>
      <c r="M64" s="25"/>
      <c r="N64" s="25"/>
      <c r="O64" s="26"/>
      <c r="P64" s="22" t="s">
        <v>84</v>
      </c>
      <c r="Q64" s="25"/>
      <c r="R64" s="25"/>
      <c r="S64" s="26"/>
    </row>
    <row r="65" spans="2:19" ht="8.25" customHeight="1" x14ac:dyDescent="0.15">
      <c r="B65" s="60"/>
      <c r="C65" s="28"/>
      <c r="D65" s="29"/>
      <c r="E65" s="30"/>
      <c r="F65" s="30"/>
      <c r="G65" s="35"/>
      <c r="H65" s="29"/>
      <c r="I65" s="30"/>
      <c r="J65" s="30"/>
      <c r="K65" s="35"/>
      <c r="L65" s="29"/>
      <c r="M65" s="30"/>
      <c r="N65" s="30"/>
      <c r="O65" s="35"/>
      <c r="P65" s="29"/>
      <c r="Q65" s="30"/>
      <c r="R65" s="30"/>
      <c r="S65" s="35"/>
    </row>
    <row r="66" spans="2:19" x14ac:dyDescent="0.15">
      <c r="B66" s="61"/>
      <c r="C66" s="35"/>
      <c r="D66" s="38" t="s">
        <v>85</v>
      </c>
      <c r="E66" s="38" t="s">
        <v>41</v>
      </c>
      <c r="F66" s="38" t="s">
        <v>42</v>
      </c>
      <c r="G66" s="38" t="s">
        <v>86</v>
      </c>
      <c r="H66" s="38" t="s">
        <v>87</v>
      </c>
      <c r="I66" s="38" t="s">
        <v>41</v>
      </c>
      <c r="J66" s="38" t="s">
        <v>42</v>
      </c>
      <c r="K66" s="38" t="s">
        <v>88</v>
      </c>
      <c r="L66" s="38" t="s">
        <v>89</v>
      </c>
      <c r="M66" s="38" t="s">
        <v>41</v>
      </c>
      <c r="N66" s="38" t="s">
        <v>42</v>
      </c>
      <c r="O66" s="38" t="s">
        <v>90</v>
      </c>
      <c r="P66" s="38" t="s">
        <v>91</v>
      </c>
      <c r="Q66" s="38" t="s">
        <v>41</v>
      </c>
      <c r="R66" s="38" t="s">
        <v>42</v>
      </c>
      <c r="S66" s="38" t="s">
        <v>92</v>
      </c>
    </row>
    <row r="67" spans="2:19" ht="13.5" customHeight="1" x14ac:dyDescent="0.15">
      <c r="B67" s="62" t="s">
        <v>48</v>
      </c>
      <c r="C67" s="41"/>
      <c r="D67" s="43">
        <f>SUM(E67:F67)</f>
        <v>17</v>
      </c>
      <c r="E67" s="45">
        <f>[1]大河原!T623</f>
        <v>10</v>
      </c>
      <c r="F67" s="45">
        <f>[1]大河原!T624</f>
        <v>7</v>
      </c>
      <c r="G67" s="46">
        <f>D67/$D$34</f>
        <v>2.7687296416938109E-2</v>
      </c>
      <c r="H67" s="43">
        <f>SUM(I67:J67)</f>
        <v>115</v>
      </c>
      <c r="I67" s="45">
        <f>[1]大河原!U623</f>
        <v>69</v>
      </c>
      <c r="J67" s="45">
        <f>[1]大河原!U624</f>
        <v>46</v>
      </c>
      <c r="K67" s="46">
        <f>H67/$D$34</f>
        <v>0.18729641693811075</v>
      </c>
      <c r="L67" s="43">
        <f>SUM(M67:N67)</f>
        <v>37</v>
      </c>
      <c r="M67" s="45">
        <f>[1]大河原!V623</f>
        <v>29</v>
      </c>
      <c r="N67" s="45">
        <f>[1]大河原!V624</f>
        <v>8</v>
      </c>
      <c r="O67" s="46">
        <f>L67/$D$34</f>
        <v>6.026058631921824E-2</v>
      </c>
      <c r="P67" s="43">
        <f>SUM(Q67:R67)</f>
        <v>15</v>
      </c>
      <c r="Q67" s="45">
        <f>[1]大河原!W623</f>
        <v>8</v>
      </c>
      <c r="R67" s="45">
        <f>[1]大河原!W624</f>
        <v>7</v>
      </c>
      <c r="S67" s="46">
        <f>P67/$D$34</f>
        <v>2.4429967426710098E-2</v>
      </c>
    </row>
    <row r="68" spans="2:19" x14ac:dyDescent="0.15">
      <c r="B68" s="62" t="s">
        <v>49</v>
      </c>
      <c r="C68" s="41"/>
      <c r="D68" s="43">
        <f>SUM(E68:F68)</f>
        <v>401</v>
      </c>
      <c r="E68" s="45">
        <f>[1]仙台!T5328</f>
        <v>277</v>
      </c>
      <c r="F68" s="45">
        <f>[1]仙台!T5329</f>
        <v>124</v>
      </c>
      <c r="G68" s="46">
        <f>D68/$D$35</f>
        <v>7.5390110923105852E-2</v>
      </c>
      <c r="H68" s="43">
        <f>SUM(I68:J68)</f>
        <v>1213</v>
      </c>
      <c r="I68" s="45">
        <f>[1]仙台!U5328</f>
        <v>950</v>
      </c>
      <c r="J68" s="45">
        <f>[1]仙台!U5329</f>
        <v>263</v>
      </c>
      <c r="K68" s="46">
        <f>H68/$D$35</f>
        <v>0.22805038541079151</v>
      </c>
      <c r="L68" s="43">
        <f>SUM(M68:N68)</f>
        <v>650</v>
      </c>
      <c r="M68" s="45">
        <f>[1]仙台!V5328</f>
        <v>530</v>
      </c>
      <c r="N68" s="45">
        <f>[1]仙台!V5329</f>
        <v>120</v>
      </c>
      <c r="O68" s="46">
        <f>L68/$D$35</f>
        <v>0.12220342169580749</v>
      </c>
      <c r="P68" s="43">
        <f>SUM(Q68:R68)</f>
        <v>545</v>
      </c>
      <c r="Q68" s="45">
        <f>[1]仙台!W5328</f>
        <v>428</v>
      </c>
      <c r="R68" s="45">
        <f>[1]仙台!W5329</f>
        <v>117</v>
      </c>
      <c r="S68" s="46">
        <f>P68/$D$35</f>
        <v>0.10246286896033088</v>
      </c>
    </row>
    <row r="69" spans="2:19" x14ac:dyDescent="0.15">
      <c r="B69" s="62" t="s">
        <v>50</v>
      </c>
      <c r="C69" s="41"/>
      <c r="D69" s="43">
        <f>SUM(E69:F69)</f>
        <v>34</v>
      </c>
      <c r="E69" s="45">
        <f>'[1]北部 '!T944</f>
        <v>29</v>
      </c>
      <c r="F69" s="45">
        <f>'[1]北部 '!T945</f>
        <v>5</v>
      </c>
      <c r="G69" s="46">
        <f>D69/$D$36</f>
        <v>3.6363636363636362E-2</v>
      </c>
      <c r="H69" s="43">
        <f>SUM(I69:J69)</f>
        <v>314</v>
      </c>
      <c r="I69" s="45">
        <f>'[1]北部 '!U944</f>
        <v>259</v>
      </c>
      <c r="J69" s="45">
        <f>'[1]北部 '!U945</f>
        <v>55</v>
      </c>
      <c r="K69" s="46">
        <f>H69/$D$36</f>
        <v>0.33582887700534758</v>
      </c>
      <c r="L69" s="43">
        <f>SUM(M69:N69)</f>
        <v>122</v>
      </c>
      <c r="M69" s="45">
        <f>'[1]北部 '!V944</f>
        <v>106</v>
      </c>
      <c r="N69" s="45">
        <f>'[1]北部 '!V945</f>
        <v>16</v>
      </c>
      <c r="O69" s="46">
        <f>L69/$D$36</f>
        <v>0.1304812834224599</v>
      </c>
      <c r="P69" s="43">
        <f>SUM(Q69:R69)</f>
        <v>53</v>
      </c>
      <c r="Q69" s="45">
        <f>'[1]北部 '!W944</f>
        <v>45</v>
      </c>
      <c r="R69" s="45">
        <f>'[1]北部 '!W945</f>
        <v>8</v>
      </c>
      <c r="S69" s="46">
        <f>P69/$D$36</f>
        <v>5.6684491978609627E-2</v>
      </c>
    </row>
    <row r="70" spans="2:19" x14ac:dyDescent="0.15">
      <c r="B70" s="62" t="s">
        <v>51</v>
      </c>
      <c r="C70" s="41"/>
      <c r="D70" s="43">
        <f>SUM(E70:F70)</f>
        <v>68</v>
      </c>
      <c r="E70" s="45">
        <f>[1]東部!T1325</f>
        <v>52</v>
      </c>
      <c r="F70" s="45">
        <f>[1]東部!T1326</f>
        <v>16</v>
      </c>
      <c r="G70" s="46">
        <f>D70/$D$37</f>
        <v>5.1671732522796353E-2</v>
      </c>
      <c r="H70" s="43">
        <f>SUM(I70:J70)</f>
        <v>526</v>
      </c>
      <c r="I70" s="45">
        <f>[1]東部!U1325</f>
        <v>407</v>
      </c>
      <c r="J70" s="45">
        <f>[1]東部!U1326</f>
        <v>119</v>
      </c>
      <c r="K70" s="46">
        <f>H70/$D$37</f>
        <v>0.39969604863221886</v>
      </c>
      <c r="L70" s="43">
        <f>SUM(M70:N70)</f>
        <v>310</v>
      </c>
      <c r="M70" s="45">
        <f>[1]東部!V1325</f>
        <v>244</v>
      </c>
      <c r="N70" s="45">
        <f>[1]東部!V1326</f>
        <v>66</v>
      </c>
      <c r="O70" s="46">
        <f>L70/$D$37</f>
        <v>0.23556231003039513</v>
      </c>
      <c r="P70" s="43">
        <f>SUM(Q70:R70)</f>
        <v>73</v>
      </c>
      <c r="Q70" s="45">
        <f>[1]東部!W1325</f>
        <v>55</v>
      </c>
      <c r="R70" s="45">
        <f>[1]東部!W1326</f>
        <v>18</v>
      </c>
      <c r="S70" s="46">
        <f>P70/$D$37</f>
        <v>5.5471124620060791E-2</v>
      </c>
    </row>
    <row r="71" spans="2:19" ht="13.5" customHeight="1" x14ac:dyDescent="0.15">
      <c r="B71" s="62" t="s">
        <v>52</v>
      </c>
      <c r="C71" s="41"/>
      <c r="D71" s="43">
        <f>SUM(E71:F71)</f>
        <v>12</v>
      </c>
      <c r="E71" s="45">
        <f>[1]気仙沼!T297</f>
        <v>9</v>
      </c>
      <c r="F71" s="45">
        <f>[1]気仙沼!T298</f>
        <v>3</v>
      </c>
      <c r="G71" s="46">
        <f>D71/$D$38</f>
        <v>4.1666666666666664E-2</v>
      </c>
      <c r="H71" s="43">
        <f>SUM(I71:J71)</f>
        <v>116</v>
      </c>
      <c r="I71" s="45">
        <f>[1]気仙沼!U297</f>
        <v>86</v>
      </c>
      <c r="J71" s="45">
        <f>[1]気仙沼!U298</f>
        <v>30</v>
      </c>
      <c r="K71" s="46">
        <f>H71/$D$38</f>
        <v>0.40277777777777779</v>
      </c>
      <c r="L71" s="43">
        <f>SUM(M71:N71)</f>
        <v>74</v>
      </c>
      <c r="M71" s="45">
        <f>[1]気仙沼!V297</f>
        <v>54</v>
      </c>
      <c r="N71" s="45">
        <f>[1]気仙沼!V298</f>
        <v>20</v>
      </c>
      <c r="O71" s="46">
        <f>L71/$D$38</f>
        <v>0.25694444444444442</v>
      </c>
      <c r="P71" s="43">
        <f>SUM(Q71:R71)</f>
        <v>17</v>
      </c>
      <c r="Q71" s="45">
        <f>[1]気仙沼!W297</f>
        <v>14</v>
      </c>
      <c r="R71" s="45">
        <f>[1]気仙沼!W298</f>
        <v>3</v>
      </c>
      <c r="S71" s="46">
        <f>P71/$D$38</f>
        <v>5.9027777777777776E-2</v>
      </c>
    </row>
    <row r="72" spans="2:19" x14ac:dyDescent="0.15">
      <c r="B72" s="63" t="s">
        <v>53</v>
      </c>
      <c r="C72" s="63"/>
      <c r="D72" s="51">
        <f>SUM(D67:D71)</f>
        <v>532</v>
      </c>
      <c r="E72" s="52">
        <f t="shared" ref="E72:R72" si="4">SUM(E67:E71)</f>
        <v>377</v>
      </c>
      <c r="F72" s="52">
        <f t="shared" si="4"/>
        <v>155</v>
      </c>
      <c r="G72" s="53">
        <f>D72/$D$39</f>
        <v>6.2795089707271004E-2</v>
      </c>
      <c r="H72" s="51">
        <f t="shared" si="4"/>
        <v>2284</v>
      </c>
      <c r="I72" s="52">
        <f t="shared" si="4"/>
        <v>1771</v>
      </c>
      <c r="J72" s="52">
        <f t="shared" si="4"/>
        <v>513</v>
      </c>
      <c r="K72" s="53">
        <f>H72/$D$39</f>
        <v>0.26959395656279511</v>
      </c>
      <c r="L72" s="51">
        <f t="shared" si="4"/>
        <v>1193</v>
      </c>
      <c r="M72" s="52">
        <f t="shared" si="4"/>
        <v>963</v>
      </c>
      <c r="N72" s="52">
        <f t="shared" si="4"/>
        <v>230</v>
      </c>
      <c r="O72" s="53">
        <f>L72/$D$39</f>
        <v>0.14081680830972615</v>
      </c>
      <c r="P72" s="51">
        <f t="shared" si="4"/>
        <v>703</v>
      </c>
      <c r="Q72" s="52">
        <f t="shared" si="4"/>
        <v>550</v>
      </c>
      <c r="R72" s="52">
        <f t="shared" si="4"/>
        <v>153</v>
      </c>
      <c r="S72" s="53">
        <f>P72/$D$39</f>
        <v>8.2979225684608124E-2</v>
      </c>
    </row>
    <row r="75" spans="2:19" s="16" customFormat="1" x14ac:dyDescent="0.15">
      <c r="B75" s="16" t="s">
        <v>93</v>
      </c>
    </row>
    <row r="76" spans="2:19" ht="7.5" customHeight="1" x14ac:dyDescent="0.15">
      <c r="B76" s="22" t="s">
        <v>32</v>
      </c>
      <c r="C76" s="26"/>
      <c r="D76" s="22" t="s">
        <v>94</v>
      </c>
      <c r="E76" s="25"/>
      <c r="F76" s="25"/>
      <c r="G76" s="26"/>
      <c r="H76" s="22" t="s">
        <v>95</v>
      </c>
      <c r="I76" s="25"/>
      <c r="J76" s="25"/>
      <c r="K76" s="26"/>
      <c r="L76" s="22" t="s">
        <v>96</v>
      </c>
      <c r="M76" s="25"/>
      <c r="N76" s="25"/>
      <c r="O76" s="26"/>
      <c r="P76" s="22" t="s">
        <v>97</v>
      </c>
      <c r="Q76" s="25"/>
      <c r="R76" s="25"/>
      <c r="S76" s="26"/>
    </row>
    <row r="77" spans="2:19" ht="7.5" customHeight="1" x14ac:dyDescent="0.15">
      <c r="B77" s="60"/>
      <c r="C77" s="28"/>
      <c r="D77" s="29"/>
      <c r="E77" s="30"/>
      <c r="F77" s="30"/>
      <c r="G77" s="35"/>
      <c r="H77" s="29"/>
      <c r="I77" s="30"/>
      <c r="J77" s="30"/>
      <c r="K77" s="35"/>
      <c r="L77" s="29"/>
      <c r="M77" s="30"/>
      <c r="N77" s="30"/>
      <c r="O77" s="35"/>
      <c r="P77" s="29"/>
      <c r="Q77" s="30"/>
      <c r="R77" s="30"/>
      <c r="S77" s="35"/>
    </row>
    <row r="78" spans="2:19" x14ac:dyDescent="0.15">
      <c r="B78" s="61"/>
      <c r="C78" s="35"/>
      <c r="D78" s="38" t="s">
        <v>98</v>
      </c>
      <c r="E78" s="38" t="s">
        <v>41</v>
      </c>
      <c r="F78" s="38" t="s">
        <v>42</v>
      </c>
      <c r="G78" s="38" t="s">
        <v>99</v>
      </c>
      <c r="H78" s="38" t="s">
        <v>100</v>
      </c>
      <c r="I78" s="38" t="s">
        <v>41</v>
      </c>
      <c r="J78" s="38" t="s">
        <v>42</v>
      </c>
      <c r="K78" s="38" t="s">
        <v>101</v>
      </c>
      <c r="L78" s="38" t="s">
        <v>102</v>
      </c>
      <c r="M78" s="38" t="s">
        <v>41</v>
      </c>
      <c r="N78" s="38" t="s">
        <v>42</v>
      </c>
      <c r="O78" s="38" t="s">
        <v>103</v>
      </c>
      <c r="P78" s="38" t="s">
        <v>104</v>
      </c>
      <c r="Q78" s="38" t="s">
        <v>41</v>
      </c>
      <c r="R78" s="38" t="s">
        <v>42</v>
      </c>
      <c r="S78" s="38" t="s">
        <v>105</v>
      </c>
    </row>
    <row r="79" spans="2:19" ht="13.5" customHeight="1" x14ac:dyDescent="0.15">
      <c r="B79" s="62" t="s">
        <v>48</v>
      </c>
      <c r="C79" s="41"/>
      <c r="D79" s="43">
        <f>SUM(E79:F79)</f>
        <v>9</v>
      </c>
      <c r="E79" s="45">
        <f>[1]大河原!X623</f>
        <v>2</v>
      </c>
      <c r="F79" s="45">
        <f>[1]大河原!X624</f>
        <v>7</v>
      </c>
      <c r="G79" s="46">
        <f>D79/$D$34</f>
        <v>1.4657980456026058E-2</v>
      </c>
      <c r="H79" s="43">
        <f>SUM(I79:J79)</f>
        <v>42</v>
      </c>
      <c r="I79" s="45">
        <f>[1]大河原!Y623</f>
        <v>22</v>
      </c>
      <c r="J79" s="45">
        <f>[1]大河原!Y624</f>
        <v>20</v>
      </c>
      <c r="K79" s="46">
        <f>H79/$D$34</f>
        <v>6.8403908794788276E-2</v>
      </c>
      <c r="L79" s="43">
        <f>SUM(M79:N79)</f>
        <v>12</v>
      </c>
      <c r="M79" s="45">
        <f>[1]大河原!Z623</f>
        <v>4</v>
      </c>
      <c r="N79" s="45">
        <f>[1]大河原!Z624</f>
        <v>8</v>
      </c>
      <c r="O79" s="46">
        <f>L79/$D$34</f>
        <v>1.9543973941368076E-2</v>
      </c>
      <c r="P79" s="43">
        <f>SUM(Q79:R79)</f>
        <v>33</v>
      </c>
      <c r="Q79" s="45">
        <f>[1]大河原!AA623</f>
        <v>19</v>
      </c>
      <c r="R79" s="45">
        <f>[1]大河原!AA624</f>
        <v>14</v>
      </c>
      <c r="S79" s="46">
        <f>P79/$D$34</f>
        <v>5.3745928338762218E-2</v>
      </c>
    </row>
    <row r="80" spans="2:19" x14ac:dyDescent="0.15">
      <c r="B80" s="62" t="s">
        <v>49</v>
      </c>
      <c r="C80" s="41"/>
      <c r="D80" s="43">
        <f>SUM(E80:F80)</f>
        <v>508</v>
      </c>
      <c r="E80" s="45">
        <f>[1]仙台!X5328</f>
        <v>391</v>
      </c>
      <c r="F80" s="45">
        <f>[1]仙台!X5329</f>
        <v>117</v>
      </c>
      <c r="G80" s="46">
        <f>D80/$D$35</f>
        <v>9.5506674186877236E-2</v>
      </c>
      <c r="H80" s="43">
        <f>SUM(I80:J80)</f>
        <v>1029</v>
      </c>
      <c r="I80" s="45">
        <f>[1]仙台!Y5328</f>
        <v>799</v>
      </c>
      <c r="J80" s="45">
        <f>[1]仙台!Y5329</f>
        <v>230</v>
      </c>
      <c r="K80" s="46">
        <f>H80/$D$35</f>
        <v>0.19345741680767062</v>
      </c>
      <c r="L80" s="43">
        <f>SUM(M80:N80)</f>
        <v>630</v>
      </c>
      <c r="M80" s="45">
        <f>[1]仙台!Z5328</f>
        <v>494</v>
      </c>
      <c r="N80" s="45">
        <f>[1]仙台!Z5329</f>
        <v>136</v>
      </c>
      <c r="O80" s="46">
        <f>L80/$D$35</f>
        <v>0.11844331641285956</v>
      </c>
      <c r="P80" s="43">
        <f>SUM(Q80:R80)</f>
        <v>1261</v>
      </c>
      <c r="Q80" s="45">
        <f>[1]仙台!AA5328</f>
        <v>1074</v>
      </c>
      <c r="R80" s="45">
        <f>[1]仙台!AA5329</f>
        <v>187</v>
      </c>
      <c r="S80" s="46">
        <f>P80/$D$35</f>
        <v>0.23707463808986651</v>
      </c>
    </row>
    <row r="81" spans="2:19" x14ac:dyDescent="0.15">
      <c r="B81" s="62" t="s">
        <v>50</v>
      </c>
      <c r="C81" s="41"/>
      <c r="D81" s="43">
        <f>SUM(E81:F81)</f>
        <v>45</v>
      </c>
      <c r="E81" s="45">
        <f>'[1]北部 '!X944</f>
        <v>37</v>
      </c>
      <c r="F81" s="45">
        <f>'[1]北部 '!X945</f>
        <v>8</v>
      </c>
      <c r="G81" s="46">
        <f>D81/$D$36</f>
        <v>4.8128342245989303E-2</v>
      </c>
      <c r="H81" s="43">
        <f>SUM(I81:J81)</f>
        <v>118</v>
      </c>
      <c r="I81" s="45">
        <f>'[1]北部 '!Y944</f>
        <v>95</v>
      </c>
      <c r="J81" s="45">
        <f>'[1]北部 '!Y945</f>
        <v>23</v>
      </c>
      <c r="K81" s="46">
        <f>H81/$D$36</f>
        <v>0.12620320855614972</v>
      </c>
      <c r="L81" s="43">
        <f>SUM(M81:N81)</f>
        <v>57</v>
      </c>
      <c r="M81" s="45">
        <f>'[1]北部 '!Z944</f>
        <v>46</v>
      </c>
      <c r="N81" s="45">
        <f>'[1]北部 '!Z945</f>
        <v>11</v>
      </c>
      <c r="O81" s="46">
        <f>L81/$D$36</f>
        <v>6.0962566844919783E-2</v>
      </c>
      <c r="P81" s="43">
        <f>SUM(Q81:R81)</f>
        <v>143</v>
      </c>
      <c r="Q81" s="45">
        <f>'[1]北部 '!AA944</f>
        <v>129</v>
      </c>
      <c r="R81" s="45">
        <f>'[1]北部 '!AA945</f>
        <v>14</v>
      </c>
      <c r="S81" s="46">
        <f>P81/$D$36</f>
        <v>0.15294117647058825</v>
      </c>
    </row>
    <row r="82" spans="2:19" x14ac:dyDescent="0.15">
      <c r="B82" s="62" t="s">
        <v>51</v>
      </c>
      <c r="C82" s="41"/>
      <c r="D82" s="43">
        <f>SUM(E82:F82)</f>
        <v>52</v>
      </c>
      <c r="E82" s="45">
        <f>[1]東部!X1325</f>
        <v>37</v>
      </c>
      <c r="F82" s="45">
        <f>[1]東部!X1326</f>
        <v>15</v>
      </c>
      <c r="G82" s="46">
        <f>D82/$D$37</f>
        <v>3.9513677811550151E-2</v>
      </c>
      <c r="H82" s="43">
        <f>SUM(I82:J82)</f>
        <v>211</v>
      </c>
      <c r="I82" s="45">
        <f>[1]東部!Y1325</f>
        <v>153</v>
      </c>
      <c r="J82" s="45">
        <f>[1]東部!Y1326</f>
        <v>58</v>
      </c>
      <c r="K82" s="46">
        <f>H82/$D$37</f>
        <v>0.16033434650455927</v>
      </c>
      <c r="L82" s="43">
        <f>SUM(M82:N82)</f>
        <v>66</v>
      </c>
      <c r="M82" s="45">
        <f>[1]東部!Z1325</f>
        <v>46</v>
      </c>
      <c r="N82" s="45">
        <f>[1]東部!Z1326</f>
        <v>20</v>
      </c>
      <c r="O82" s="46">
        <f>L82/$D$37</f>
        <v>5.0151975683890578E-2</v>
      </c>
      <c r="P82" s="43">
        <f>SUM(Q82:R82)</f>
        <v>194</v>
      </c>
      <c r="Q82" s="45">
        <f>[1]東部!AA1325</f>
        <v>164</v>
      </c>
      <c r="R82" s="45">
        <f>[1]東部!AA1326</f>
        <v>30</v>
      </c>
      <c r="S82" s="46">
        <f>P82/$D$37</f>
        <v>0.14741641337386019</v>
      </c>
    </row>
    <row r="83" spans="2:19" ht="13.5" customHeight="1" x14ac:dyDescent="0.15">
      <c r="B83" s="62" t="s">
        <v>52</v>
      </c>
      <c r="C83" s="41"/>
      <c r="D83" s="43">
        <f>SUM(E83:F83)</f>
        <v>14</v>
      </c>
      <c r="E83" s="45">
        <f>[1]気仙沼!X297</f>
        <v>11</v>
      </c>
      <c r="F83" s="45">
        <f>[1]気仙沼!X298</f>
        <v>3</v>
      </c>
      <c r="G83" s="46">
        <f>D83/$D$38</f>
        <v>4.8611111111111112E-2</v>
      </c>
      <c r="H83" s="43">
        <f>SUM(I83:J83)</f>
        <v>31</v>
      </c>
      <c r="I83" s="45">
        <f>[1]気仙沼!Y297</f>
        <v>20</v>
      </c>
      <c r="J83" s="45">
        <f>[1]気仙沼!Y298</f>
        <v>11</v>
      </c>
      <c r="K83" s="46">
        <f>H83/$D$38</f>
        <v>0.1076388888888889</v>
      </c>
      <c r="L83" s="43">
        <f>SUM(M83:N83)</f>
        <v>12</v>
      </c>
      <c r="M83" s="45">
        <f>[1]気仙沼!Z297</f>
        <v>8</v>
      </c>
      <c r="N83" s="45">
        <f>[1]気仙沼!Z298</f>
        <v>4</v>
      </c>
      <c r="O83" s="46">
        <f>L83/$D$38</f>
        <v>4.1666666666666664E-2</v>
      </c>
      <c r="P83" s="43">
        <f>SUM(Q83:R83)</f>
        <v>51</v>
      </c>
      <c r="Q83" s="45">
        <f>[1]気仙沼!AA297</f>
        <v>42</v>
      </c>
      <c r="R83" s="45">
        <f>[1]気仙沼!AA298</f>
        <v>9</v>
      </c>
      <c r="S83" s="46">
        <f>P83/$D$38</f>
        <v>0.17708333333333334</v>
      </c>
    </row>
    <row r="84" spans="2:19" x14ac:dyDescent="0.15">
      <c r="B84" s="63" t="s">
        <v>53</v>
      </c>
      <c r="C84" s="63"/>
      <c r="D84" s="51">
        <f>SUM(D79:D83)</f>
        <v>628</v>
      </c>
      <c r="E84" s="52">
        <f t="shared" ref="E84:R84" si="5">SUM(E79:E83)</f>
        <v>478</v>
      </c>
      <c r="F84" s="52">
        <f t="shared" si="5"/>
        <v>150</v>
      </c>
      <c r="G84" s="53">
        <f>D84/$D$39</f>
        <v>7.4126534466477809E-2</v>
      </c>
      <c r="H84" s="51">
        <f t="shared" si="5"/>
        <v>1431</v>
      </c>
      <c r="I84" s="52">
        <f t="shared" si="5"/>
        <v>1089</v>
      </c>
      <c r="J84" s="52">
        <f t="shared" si="5"/>
        <v>342</v>
      </c>
      <c r="K84" s="53">
        <f>H84/$D$39</f>
        <v>0.16890934844192634</v>
      </c>
      <c r="L84" s="51">
        <f t="shared" si="5"/>
        <v>777</v>
      </c>
      <c r="M84" s="52">
        <f t="shared" si="5"/>
        <v>598</v>
      </c>
      <c r="N84" s="52">
        <f t="shared" si="5"/>
        <v>179</v>
      </c>
      <c r="O84" s="53">
        <f>L84/$D$39</f>
        <v>9.1713881019830024E-2</v>
      </c>
      <c r="P84" s="51">
        <f t="shared" si="5"/>
        <v>1682</v>
      </c>
      <c r="Q84" s="52">
        <f t="shared" si="5"/>
        <v>1428</v>
      </c>
      <c r="R84" s="52">
        <f t="shared" si="5"/>
        <v>254</v>
      </c>
      <c r="S84" s="53">
        <f>P84/$D$39</f>
        <v>0.19853635505193579</v>
      </c>
    </row>
    <row r="85" spans="2:19" s="58" customFormat="1" x14ac:dyDescent="0.15">
      <c r="B85" s="54"/>
      <c r="C85" s="54"/>
      <c r="D85" s="55"/>
      <c r="E85" s="56"/>
      <c r="F85" s="56"/>
      <c r="G85" s="57"/>
      <c r="H85" s="55"/>
      <c r="I85" s="56"/>
      <c r="J85" s="56"/>
      <c r="K85" s="57"/>
      <c r="L85" s="55"/>
      <c r="M85" s="56"/>
      <c r="N85" s="56"/>
      <c r="O85" s="57"/>
      <c r="P85" s="55"/>
      <c r="Q85" s="56"/>
      <c r="R85" s="56"/>
      <c r="S85" s="57"/>
    </row>
    <row r="86" spans="2:19" s="16" customFormat="1" x14ac:dyDescent="0.15">
      <c r="B86" s="16" t="s">
        <v>106</v>
      </c>
    </row>
    <row r="87" spans="2:19" ht="8.25" customHeight="1" x14ac:dyDescent="0.15">
      <c r="B87" s="22" t="s">
        <v>32</v>
      </c>
      <c r="C87" s="26"/>
      <c r="D87" s="22" t="s">
        <v>107</v>
      </c>
      <c r="E87" s="25"/>
      <c r="F87" s="25"/>
      <c r="G87" s="26"/>
      <c r="H87" s="22" t="s">
        <v>108</v>
      </c>
      <c r="I87" s="25"/>
      <c r="J87" s="25"/>
      <c r="K87" s="26"/>
      <c r="L87" s="22" t="s">
        <v>109</v>
      </c>
      <c r="M87" s="25"/>
      <c r="N87" s="25"/>
      <c r="O87" s="26"/>
      <c r="P87" s="22" t="s">
        <v>110</v>
      </c>
      <c r="Q87" s="25"/>
      <c r="R87" s="25"/>
      <c r="S87" s="26"/>
    </row>
    <row r="88" spans="2:19" ht="8.25" customHeight="1" x14ac:dyDescent="0.15">
      <c r="B88" s="60"/>
      <c r="C88" s="28"/>
      <c r="D88" s="29"/>
      <c r="E88" s="30"/>
      <c r="F88" s="30"/>
      <c r="G88" s="35"/>
      <c r="H88" s="29"/>
      <c r="I88" s="30"/>
      <c r="J88" s="30"/>
      <c r="K88" s="35"/>
      <c r="L88" s="29"/>
      <c r="M88" s="30"/>
      <c r="N88" s="30"/>
      <c r="O88" s="35"/>
      <c r="P88" s="29"/>
      <c r="Q88" s="30"/>
      <c r="R88" s="30"/>
      <c r="S88" s="35"/>
    </row>
    <row r="89" spans="2:19" x14ac:dyDescent="0.15">
      <c r="B89" s="61"/>
      <c r="C89" s="35"/>
      <c r="D89" s="38" t="s">
        <v>111</v>
      </c>
      <c r="E89" s="38" t="s">
        <v>41</v>
      </c>
      <c r="F89" s="38" t="s">
        <v>42</v>
      </c>
      <c r="G89" s="38" t="s">
        <v>112</v>
      </c>
      <c r="H89" s="38" t="s">
        <v>113</v>
      </c>
      <c r="I89" s="38" t="s">
        <v>41</v>
      </c>
      <c r="J89" s="38" t="s">
        <v>42</v>
      </c>
      <c r="K89" s="38" t="s">
        <v>114</v>
      </c>
      <c r="L89" s="38" t="s">
        <v>115</v>
      </c>
      <c r="M89" s="38" t="s">
        <v>41</v>
      </c>
      <c r="N89" s="38" t="s">
        <v>42</v>
      </c>
      <c r="O89" s="38" t="s">
        <v>116</v>
      </c>
      <c r="P89" s="38" t="s">
        <v>117</v>
      </c>
      <c r="Q89" s="38" t="s">
        <v>41</v>
      </c>
      <c r="R89" s="38" t="s">
        <v>42</v>
      </c>
      <c r="S89" s="38" t="s">
        <v>118</v>
      </c>
    </row>
    <row r="90" spans="2:19" ht="13.5" customHeight="1" x14ac:dyDescent="0.15">
      <c r="B90" s="62" t="s">
        <v>48</v>
      </c>
      <c r="C90" s="41"/>
      <c r="D90" s="43">
        <f>SUM(E90:F90)</f>
        <v>5</v>
      </c>
      <c r="E90" s="45">
        <f>[1]大河原!AB623</f>
        <v>4</v>
      </c>
      <c r="F90" s="45">
        <f>[1]大河原!AB624</f>
        <v>1</v>
      </c>
      <c r="G90" s="46">
        <f>D90/$D$34</f>
        <v>8.1433224755700327E-3</v>
      </c>
      <c r="H90" s="43">
        <f>SUM(I90:J90)</f>
        <v>11</v>
      </c>
      <c r="I90" s="45">
        <f>[1]大河原!AC623</f>
        <v>6</v>
      </c>
      <c r="J90" s="45">
        <f>[1]大河原!AC624</f>
        <v>5</v>
      </c>
      <c r="K90" s="46">
        <f>H90/$D$34</f>
        <v>1.7915309446254073E-2</v>
      </c>
      <c r="L90" s="43">
        <f>SUM(M90:N90)</f>
        <v>2</v>
      </c>
      <c r="M90" s="45">
        <f>[1]大河原!AD623</f>
        <v>2</v>
      </c>
      <c r="N90" s="45">
        <f>[1]大河原!AD624</f>
        <v>0</v>
      </c>
      <c r="O90" s="46">
        <f>L90/$D$34</f>
        <v>3.2573289902280132E-3</v>
      </c>
      <c r="P90" s="43">
        <f>SUM(Q90:R90)</f>
        <v>16</v>
      </c>
      <c r="Q90" s="45">
        <f>[1]大河原!AE623</f>
        <v>13</v>
      </c>
      <c r="R90" s="45">
        <f>[1]大河原!AE624</f>
        <v>3</v>
      </c>
      <c r="S90" s="46">
        <f>P90/$D$34</f>
        <v>2.6058631921824105E-2</v>
      </c>
    </row>
    <row r="91" spans="2:19" x14ac:dyDescent="0.15">
      <c r="B91" s="62" t="s">
        <v>49</v>
      </c>
      <c r="C91" s="41"/>
      <c r="D91" s="43">
        <f>SUM(E91:F91)</f>
        <v>233</v>
      </c>
      <c r="E91" s="45">
        <f>[1]仙台!AB5328</f>
        <v>215</v>
      </c>
      <c r="F91" s="45">
        <f>[1]仙台!AB5329</f>
        <v>18</v>
      </c>
      <c r="G91" s="46">
        <f>D91/$D$35</f>
        <v>4.38052265463433E-2</v>
      </c>
      <c r="H91" s="43">
        <f>SUM(I91:J91)</f>
        <v>492</v>
      </c>
      <c r="I91" s="45">
        <f>[1]仙台!AC5328</f>
        <v>384</v>
      </c>
      <c r="J91" s="45">
        <f>[1]仙台!AC5329</f>
        <v>108</v>
      </c>
      <c r="K91" s="46">
        <f>H91/$D$35</f>
        <v>9.2498589960518893E-2</v>
      </c>
      <c r="L91" s="43">
        <f>SUM(M91:N91)</f>
        <v>241</v>
      </c>
      <c r="M91" s="45">
        <f>[1]仙台!AD5328</f>
        <v>216</v>
      </c>
      <c r="N91" s="45">
        <f>[1]仙台!AD5329</f>
        <v>25</v>
      </c>
      <c r="O91" s="46">
        <f>L91/$D$35</f>
        <v>4.5309268659522464E-2</v>
      </c>
      <c r="P91" s="43">
        <f>SUM(Q91:R91)</f>
        <v>237</v>
      </c>
      <c r="Q91" s="45">
        <f>[1]仙台!AE5328</f>
        <v>195</v>
      </c>
      <c r="R91" s="45">
        <f>[1]仙台!AE5329</f>
        <v>42</v>
      </c>
      <c r="S91" s="46">
        <f>P91/$D$35</f>
        <v>4.4557247602932885E-2</v>
      </c>
    </row>
    <row r="92" spans="2:19" x14ac:dyDescent="0.15">
      <c r="B92" s="62" t="s">
        <v>50</v>
      </c>
      <c r="C92" s="41"/>
      <c r="D92" s="43">
        <f>SUM(E92:F92)</f>
        <v>16</v>
      </c>
      <c r="E92" s="45">
        <f>'[1]北部 '!AB944</f>
        <v>15</v>
      </c>
      <c r="F92" s="45">
        <f>'[1]北部 '!AB945</f>
        <v>1</v>
      </c>
      <c r="G92" s="46">
        <f>D92/$D$36</f>
        <v>1.7112299465240642E-2</v>
      </c>
      <c r="H92" s="43">
        <f>SUM(I92:J92)</f>
        <v>39</v>
      </c>
      <c r="I92" s="45">
        <f>'[1]北部 '!AC944</f>
        <v>37</v>
      </c>
      <c r="J92" s="45">
        <f>'[1]北部 '!AC945</f>
        <v>2</v>
      </c>
      <c r="K92" s="46">
        <f>H92/$D$36</f>
        <v>4.1711229946524063E-2</v>
      </c>
      <c r="L92" s="43">
        <f>SUM(M92:N92)</f>
        <v>22</v>
      </c>
      <c r="M92" s="45">
        <f>'[1]北部 '!AD944</f>
        <v>22</v>
      </c>
      <c r="N92" s="45">
        <f>'[1]北部 '!AD945</f>
        <v>0</v>
      </c>
      <c r="O92" s="46">
        <f>L92/$D$36</f>
        <v>2.3529411764705882E-2</v>
      </c>
      <c r="P92" s="43">
        <f>SUM(Q92:R92)</f>
        <v>45</v>
      </c>
      <c r="Q92" s="45">
        <f>'[1]北部 '!AE944</f>
        <v>39</v>
      </c>
      <c r="R92" s="45">
        <f>'[1]北部 '!AE945</f>
        <v>6</v>
      </c>
      <c r="S92" s="46">
        <f>P92/$D$36</f>
        <v>4.8128342245989303E-2</v>
      </c>
    </row>
    <row r="93" spans="2:19" x14ac:dyDescent="0.15">
      <c r="B93" s="62" t="s">
        <v>51</v>
      </c>
      <c r="C93" s="41"/>
      <c r="D93" s="43">
        <f>SUM(E93:F93)</f>
        <v>67</v>
      </c>
      <c r="E93" s="45">
        <f>[1]東部!AB1325</f>
        <v>64</v>
      </c>
      <c r="F93" s="45">
        <f>[1]東部!AB1326</f>
        <v>3</v>
      </c>
      <c r="G93" s="46">
        <f>D93/$D$37</f>
        <v>5.0911854103343465E-2</v>
      </c>
      <c r="H93" s="43">
        <f>SUM(I93:J93)</f>
        <v>62</v>
      </c>
      <c r="I93" s="45">
        <f>[1]東部!AC1325</f>
        <v>49</v>
      </c>
      <c r="J93" s="45">
        <f>[1]東部!AC1326</f>
        <v>13</v>
      </c>
      <c r="K93" s="46">
        <f>H93/$D$37</f>
        <v>4.7112462006079027E-2</v>
      </c>
      <c r="L93" s="43">
        <f>SUM(M93:N93)</f>
        <v>25</v>
      </c>
      <c r="M93" s="45">
        <f>[1]東部!AD1325</f>
        <v>22</v>
      </c>
      <c r="N93" s="45">
        <f>[1]東部!AD1326</f>
        <v>3</v>
      </c>
      <c r="O93" s="46">
        <f>L93/$D$37</f>
        <v>1.8996960486322188E-2</v>
      </c>
      <c r="P93" s="43">
        <f>SUM(Q93:R93)</f>
        <v>62</v>
      </c>
      <c r="Q93" s="45">
        <f>[1]東部!AE1325</f>
        <v>49</v>
      </c>
      <c r="R93" s="45">
        <f>[1]東部!AE1326</f>
        <v>13</v>
      </c>
      <c r="S93" s="46">
        <f>P93/$D$37</f>
        <v>4.7112462006079027E-2</v>
      </c>
    </row>
    <row r="94" spans="2:19" ht="13.5" customHeight="1" x14ac:dyDescent="0.15">
      <c r="B94" s="62" t="s">
        <v>52</v>
      </c>
      <c r="C94" s="41"/>
      <c r="D94" s="43">
        <f>SUM(E94:F94)</f>
        <v>8</v>
      </c>
      <c r="E94" s="45">
        <f>[1]気仙沼!AB297</f>
        <v>7</v>
      </c>
      <c r="F94" s="45">
        <f>[1]気仙沼!AB298</f>
        <v>1</v>
      </c>
      <c r="G94" s="46">
        <f>D94/$D$38</f>
        <v>2.7777777777777776E-2</v>
      </c>
      <c r="H94" s="43">
        <f>SUM(I94:J94)</f>
        <v>14</v>
      </c>
      <c r="I94" s="45">
        <f>[1]気仙沼!AC297</f>
        <v>11</v>
      </c>
      <c r="J94" s="45">
        <f>[1]気仙沼!AC298</f>
        <v>3</v>
      </c>
      <c r="K94" s="46">
        <f>H94/$D$38</f>
        <v>4.8611111111111112E-2</v>
      </c>
      <c r="L94" s="43">
        <f>SUM(M94:N94)</f>
        <v>2</v>
      </c>
      <c r="M94" s="45">
        <f>[1]気仙沼!AD297</f>
        <v>2</v>
      </c>
      <c r="N94" s="45">
        <f>[1]気仙沼!AD298</f>
        <v>0</v>
      </c>
      <c r="O94" s="46">
        <f>L94/$D$38</f>
        <v>6.9444444444444441E-3</v>
      </c>
      <c r="P94" s="43">
        <f>SUM(Q94:R94)</f>
        <v>5</v>
      </c>
      <c r="Q94" s="45">
        <f>[1]気仙沼!AE297</f>
        <v>3</v>
      </c>
      <c r="R94" s="45">
        <f>[1]気仙沼!AE298</f>
        <v>2</v>
      </c>
      <c r="S94" s="46">
        <f>P94/$D$38</f>
        <v>1.7361111111111112E-2</v>
      </c>
    </row>
    <row r="95" spans="2:19" x14ac:dyDescent="0.15">
      <c r="B95" s="63" t="s">
        <v>53</v>
      </c>
      <c r="C95" s="63"/>
      <c r="D95" s="51">
        <f>SUM(D90:D94)</f>
        <v>329</v>
      </c>
      <c r="E95" s="52">
        <f t="shared" ref="E95:R95" si="6">SUM(E90:E94)</f>
        <v>305</v>
      </c>
      <c r="F95" s="52">
        <f t="shared" si="6"/>
        <v>24</v>
      </c>
      <c r="G95" s="53">
        <f>D95/$D$39</f>
        <v>3.883380547686497E-2</v>
      </c>
      <c r="H95" s="51">
        <f t="shared" si="6"/>
        <v>618</v>
      </c>
      <c r="I95" s="52">
        <f t="shared" si="6"/>
        <v>487</v>
      </c>
      <c r="J95" s="52">
        <f t="shared" si="6"/>
        <v>131</v>
      </c>
      <c r="K95" s="53">
        <f>H95/$D$39</f>
        <v>7.2946175637393765E-2</v>
      </c>
      <c r="L95" s="51">
        <f t="shared" si="6"/>
        <v>292</v>
      </c>
      <c r="M95" s="52">
        <f t="shared" si="6"/>
        <v>264</v>
      </c>
      <c r="N95" s="52">
        <f t="shared" si="6"/>
        <v>28</v>
      </c>
      <c r="O95" s="53">
        <f>L95/$D$39</f>
        <v>3.4466477809254013E-2</v>
      </c>
      <c r="P95" s="51">
        <f t="shared" si="6"/>
        <v>365</v>
      </c>
      <c r="Q95" s="52">
        <f t="shared" si="6"/>
        <v>299</v>
      </c>
      <c r="R95" s="52">
        <f t="shared" si="6"/>
        <v>66</v>
      </c>
      <c r="S95" s="53">
        <f>P95/$D$39</f>
        <v>4.3083097261567518E-2</v>
      </c>
    </row>
    <row r="96" spans="2:19" s="58" customFormat="1" x14ac:dyDescent="0.15">
      <c r="B96" s="54"/>
      <c r="C96" s="54"/>
      <c r="D96" s="55"/>
      <c r="E96" s="56"/>
      <c r="F96" s="56"/>
      <c r="G96" s="57"/>
      <c r="H96" s="55"/>
      <c r="I96" s="56"/>
      <c r="J96" s="56"/>
      <c r="K96" s="57"/>
      <c r="L96" s="55"/>
      <c r="M96" s="56"/>
      <c r="N96" s="56"/>
      <c r="O96" s="57"/>
      <c r="P96" s="55"/>
      <c r="Q96" s="56"/>
      <c r="R96" s="56"/>
      <c r="S96" s="57"/>
    </row>
    <row r="97" spans="2:19" s="16" customFormat="1" x14ac:dyDescent="0.15">
      <c r="B97" s="16" t="s">
        <v>119</v>
      </c>
    </row>
    <row r="98" spans="2:19" ht="9.75" customHeight="1" x14ac:dyDescent="0.15">
      <c r="B98" s="22" t="s">
        <v>32</v>
      </c>
      <c r="C98" s="26"/>
      <c r="D98" s="22" t="s">
        <v>120</v>
      </c>
      <c r="E98" s="25"/>
      <c r="F98" s="25"/>
      <c r="G98" s="26"/>
      <c r="H98" s="22" t="s">
        <v>121</v>
      </c>
      <c r="I98" s="25"/>
      <c r="J98" s="25"/>
      <c r="K98" s="26"/>
      <c r="L98" s="22" t="s">
        <v>122</v>
      </c>
      <c r="M98" s="25"/>
      <c r="N98" s="25"/>
      <c r="O98" s="26"/>
      <c r="P98" s="22" t="s">
        <v>123</v>
      </c>
      <c r="Q98" s="25"/>
      <c r="R98" s="25"/>
      <c r="S98" s="26"/>
    </row>
    <row r="99" spans="2:19" ht="9.75" customHeight="1" x14ac:dyDescent="0.15">
      <c r="B99" s="60"/>
      <c r="C99" s="28"/>
      <c r="D99" s="29"/>
      <c r="E99" s="30"/>
      <c r="F99" s="30"/>
      <c r="G99" s="35"/>
      <c r="H99" s="29"/>
      <c r="I99" s="30"/>
      <c r="J99" s="30"/>
      <c r="K99" s="35"/>
      <c r="L99" s="29"/>
      <c r="M99" s="30"/>
      <c r="N99" s="30"/>
      <c r="O99" s="35"/>
      <c r="P99" s="29"/>
      <c r="Q99" s="30"/>
      <c r="R99" s="30"/>
      <c r="S99" s="35"/>
    </row>
    <row r="100" spans="2:19" x14ac:dyDescent="0.15">
      <c r="B100" s="61"/>
      <c r="C100" s="35"/>
      <c r="D100" s="38" t="s">
        <v>124</v>
      </c>
      <c r="E100" s="38" t="s">
        <v>41</v>
      </c>
      <c r="F100" s="38" t="s">
        <v>42</v>
      </c>
      <c r="G100" s="38" t="s">
        <v>125</v>
      </c>
      <c r="H100" s="38" t="s">
        <v>126</v>
      </c>
      <c r="I100" s="38" t="s">
        <v>41</v>
      </c>
      <c r="J100" s="38" t="s">
        <v>42</v>
      </c>
      <c r="K100" s="38" t="s">
        <v>127</v>
      </c>
      <c r="L100" s="38" t="s">
        <v>128</v>
      </c>
      <c r="M100" s="38" t="s">
        <v>41</v>
      </c>
      <c r="N100" s="38" t="s">
        <v>42</v>
      </c>
      <c r="O100" s="38" t="s">
        <v>129</v>
      </c>
      <c r="P100" s="38" t="s">
        <v>130</v>
      </c>
      <c r="Q100" s="38" t="s">
        <v>41</v>
      </c>
      <c r="R100" s="38" t="s">
        <v>42</v>
      </c>
      <c r="S100" s="38" t="s">
        <v>131</v>
      </c>
    </row>
    <row r="101" spans="2:19" ht="13.5" customHeight="1" x14ac:dyDescent="0.15">
      <c r="B101" s="62" t="s">
        <v>48</v>
      </c>
      <c r="C101" s="41"/>
      <c r="D101" s="43">
        <f>SUM(E101:F101)</f>
        <v>1</v>
      </c>
      <c r="E101" s="45">
        <f>[1]大河原!AF623</f>
        <v>1</v>
      </c>
      <c r="F101" s="45">
        <f>[1]大河原!AF624</f>
        <v>0</v>
      </c>
      <c r="G101" s="46">
        <f>D101/$D$34</f>
        <v>1.6286644951140066E-3</v>
      </c>
      <c r="H101" s="43">
        <f>SUM(I101:J101)</f>
        <v>20</v>
      </c>
      <c r="I101" s="45">
        <f>[1]大河原!AG623</f>
        <v>11</v>
      </c>
      <c r="J101" s="45">
        <f>[1]大河原!AG624</f>
        <v>9</v>
      </c>
      <c r="K101" s="46">
        <f>H101/$D$34</f>
        <v>3.2573289902280131E-2</v>
      </c>
      <c r="L101" s="43">
        <f>SUM(M101:N101)</f>
        <v>98</v>
      </c>
      <c r="M101" s="45">
        <f>[1]大河原!AH623</f>
        <v>54</v>
      </c>
      <c r="N101" s="45">
        <f>[1]大河原!AH624</f>
        <v>44</v>
      </c>
      <c r="O101" s="46">
        <f>L101/$D$34</f>
        <v>0.15960912052117263</v>
      </c>
      <c r="P101" s="43">
        <f>SUM(Q101:R101)</f>
        <v>8</v>
      </c>
      <c r="Q101" s="45">
        <f>[1]大河原!AI623</f>
        <v>8</v>
      </c>
      <c r="R101" s="45">
        <f>[1]大河原!AI624</f>
        <v>0</v>
      </c>
      <c r="S101" s="46">
        <f>P101/$D$34</f>
        <v>1.3029315960912053E-2</v>
      </c>
    </row>
    <row r="102" spans="2:19" x14ac:dyDescent="0.15">
      <c r="B102" s="62" t="s">
        <v>49</v>
      </c>
      <c r="C102" s="41"/>
      <c r="D102" s="43">
        <f>SUM(E102:F102)</f>
        <v>17</v>
      </c>
      <c r="E102" s="45">
        <f>[1]仙台!AF5328</f>
        <v>15</v>
      </c>
      <c r="F102" s="45">
        <f>[1]仙台!AF5329</f>
        <v>2</v>
      </c>
      <c r="G102" s="46">
        <f>D102/$D$35</f>
        <v>3.1960894905057342E-3</v>
      </c>
      <c r="H102" s="43">
        <f>SUM(I102:J102)</f>
        <v>583</v>
      </c>
      <c r="I102" s="45">
        <f>[1]仙台!AG5328</f>
        <v>462</v>
      </c>
      <c r="J102" s="45">
        <f>[1]仙台!AG5329</f>
        <v>121</v>
      </c>
      <c r="K102" s="46">
        <f>H102/$D$35</f>
        <v>0.10960706899793195</v>
      </c>
      <c r="L102" s="43">
        <f>SUM(M102:N102)</f>
        <v>917</v>
      </c>
      <c r="M102" s="45">
        <f>[1]仙台!AH5328</f>
        <v>705</v>
      </c>
      <c r="N102" s="45">
        <f>[1]仙台!AH5329</f>
        <v>212</v>
      </c>
      <c r="O102" s="46">
        <f>L102/$D$35</f>
        <v>0.17240082722316225</v>
      </c>
      <c r="P102" s="43">
        <f>SUM(Q102:R102)</f>
        <v>174</v>
      </c>
      <c r="Q102" s="45">
        <f>[1]仙台!AI5328</f>
        <v>170</v>
      </c>
      <c r="R102" s="45">
        <f>[1]仙台!AI5329</f>
        <v>4</v>
      </c>
      <c r="S102" s="46">
        <f>P102/$D$35</f>
        <v>3.2712915961646924E-2</v>
      </c>
    </row>
    <row r="103" spans="2:19" x14ac:dyDescent="0.15">
      <c r="B103" s="62" t="s">
        <v>50</v>
      </c>
      <c r="C103" s="41"/>
      <c r="D103" s="43">
        <f>SUM(E103:F103)</f>
        <v>4</v>
      </c>
      <c r="E103" s="45">
        <f>'[1]北部 '!AF944</f>
        <v>4</v>
      </c>
      <c r="F103" s="45">
        <f>'[1]北部 '!AF945</f>
        <v>0</v>
      </c>
      <c r="G103" s="46">
        <f>D103/$D$36</f>
        <v>4.2780748663101605E-3</v>
      </c>
      <c r="H103" s="43">
        <f>SUM(I103:J103)</f>
        <v>60</v>
      </c>
      <c r="I103" s="45">
        <f>'[1]北部 '!AG944</f>
        <v>53</v>
      </c>
      <c r="J103" s="45">
        <f>'[1]北部 '!AG945</f>
        <v>7</v>
      </c>
      <c r="K103" s="46">
        <f>H103/$D$36</f>
        <v>6.4171122994652413E-2</v>
      </c>
      <c r="L103" s="43">
        <f>SUM(M103:N103)</f>
        <v>279</v>
      </c>
      <c r="M103" s="45">
        <f>'[1]北部 '!AH944</f>
        <v>228</v>
      </c>
      <c r="N103" s="45">
        <f>'[1]北部 '!AH945</f>
        <v>51</v>
      </c>
      <c r="O103" s="46">
        <f>L103/$D$36</f>
        <v>0.29839572192513369</v>
      </c>
      <c r="P103" s="43">
        <f>SUM(Q103:R103)</f>
        <v>12</v>
      </c>
      <c r="Q103" s="45">
        <f>'[1]北部 '!AI944</f>
        <v>12</v>
      </c>
      <c r="R103" s="45">
        <f>'[1]北部 '!AI945</f>
        <v>0</v>
      </c>
      <c r="S103" s="46">
        <f>P103/$D$36</f>
        <v>1.2834224598930482E-2</v>
      </c>
    </row>
    <row r="104" spans="2:19" x14ac:dyDescent="0.15">
      <c r="B104" s="62" t="s">
        <v>51</v>
      </c>
      <c r="C104" s="41"/>
      <c r="D104" s="43">
        <f>SUM(E104:F104)</f>
        <v>0</v>
      </c>
      <c r="E104" s="45">
        <f>[1]東部!AF1325</f>
        <v>0</v>
      </c>
      <c r="F104" s="45">
        <f>[1]東部!AF1326</f>
        <v>0</v>
      </c>
      <c r="G104" s="46">
        <f>D104/$D$37</f>
        <v>0</v>
      </c>
      <c r="H104" s="43">
        <f>SUM(I104:J104)</f>
        <v>59</v>
      </c>
      <c r="I104" s="45">
        <f>[1]東部!AG1325</f>
        <v>45</v>
      </c>
      <c r="J104" s="45">
        <f>[1]東部!AG1326</f>
        <v>14</v>
      </c>
      <c r="K104" s="46">
        <f>H104/$D$37</f>
        <v>4.4832826747720364E-2</v>
      </c>
      <c r="L104" s="43">
        <f>SUM(M104:N104)</f>
        <v>467</v>
      </c>
      <c r="M104" s="45">
        <f>[1]東部!AH1325</f>
        <v>358</v>
      </c>
      <c r="N104" s="45">
        <f>[1]東部!AH1326</f>
        <v>109</v>
      </c>
      <c r="O104" s="46">
        <f>L104/$D$37</f>
        <v>0.35486322188449848</v>
      </c>
      <c r="P104" s="43">
        <f>SUM(Q104:R104)</f>
        <v>44</v>
      </c>
      <c r="Q104" s="45">
        <f>[1]東部!AI1325</f>
        <v>44</v>
      </c>
      <c r="R104" s="45">
        <f>[1]東部!AI1326</f>
        <v>0</v>
      </c>
      <c r="S104" s="46">
        <f>P104/$D$37</f>
        <v>3.3434650455927049E-2</v>
      </c>
    </row>
    <row r="105" spans="2:19" ht="13.5" customHeight="1" x14ac:dyDescent="0.15">
      <c r="B105" s="62" t="s">
        <v>52</v>
      </c>
      <c r="C105" s="41"/>
      <c r="D105" s="43">
        <f>SUM(E105:F105)</f>
        <v>1</v>
      </c>
      <c r="E105" s="45">
        <f>[1]気仙沼!AF297</f>
        <v>1</v>
      </c>
      <c r="F105" s="45">
        <f>[1]気仙沼!AF298</f>
        <v>0</v>
      </c>
      <c r="G105" s="46">
        <f>D105/$D$38</f>
        <v>3.472222222222222E-3</v>
      </c>
      <c r="H105" s="43">
        <f>SUM(I105:J105)</f>
        <v>14</v>
      </c>
      <c r="I105" s="45">
        <f>[1]気仙沼!AG297</f>
        <v>11</v>
      </c>
      <c r="J105" s="45">
        <f>[1]気仙沼!AG298</f>
        <v>3</v>
      </c>
      <c r="K105" s="46">
        <f>H105/$D$38</f>
        <v>4.8611111111111112E-2</v>
      </c>
      <c r="L105" s="43">
        <f>SUM(M105:N105)</f>
        <v>101</v>
      </c>
      <c r="M105" s="45">
        <f>[1]気仙沼!AH297</f>
        <v>72</v>
      </c>
      <c r="N105" s="45">
        <f>[1]気仙沼!AH298</f>
        <v>29</v>
      </c>
      <c r="O105" s="46">
        <f>L105/$D$38</f>
        <v>0.35069444444444442</v>
      </c>
      <c r="P105" s="43">
        <f>SUM(Q105:R105)</f>
        <v>7</v>
      </c>
      <c r="Q105" s="45">
        <f>[1]気仙沼!AI297</f>
        <v>7</v>
      </c>
      <c r="R105" s="45">
        <f>[1]気仙沼!AI298</f>
        <v>0</v>
      </c>
      <c r="S105" s="46">
        <f>P105/$D$38</f>
        <v>2.4305555555555556E-2</v>
      </c>
    </row>
    <row r="106" spans="2:19" x14ac:dyDescent="0.15">
      <c r="B106" s="63" t="s">
        <v>53</v>
      </c>
      <c r="C106" s="63"/>
      <c r="D106" s="51">
        <f>SUM(D101:D105)</f>
        <v>23</v>
      </c>
      <c r="E106" s="52">
        <f t="shared" ref="E106:R106" si="7">SUM(E101:E105)</f>
        <v>21</v>
      </c>
      <c r="F106" s="52">
        <f t="shared" si="7"/>
        <v>2</v>
      </c>
      <c r="G106" s="53">
        <f>D106/$D$39</f>
        <v>2.7148253068932956E-3</v>
      </c>
      <c r="H106" s="51">
        <f t="shared" si="7"/>
        <v>736</v>
      </c>
      <c r="I106" s="52">
        <f t="shared" si="7"/>
        <v>582</v>
      </c>
      <c r="J106" s="52">
        <f t="shared" si="7"/>
        <v>154</v>
      </c>
      <c r="K106" s="53">
        <f>H106/$D$39</f>
        <v>8.687440982058546E-2</v>
      </c>
      <c r="L106" s="51">
        <f t="shared" si="7"/>
        <v>1862</v>
      </c>
      <c r="M106" s="52">
        <f t="shared" si="7"/>
        <v>1417</v>
      </c>
      <c r="N106" s="52">
        <f t="shared" si="7"/>
        <v>445</v>
      </c>
      <c r="O106" s="53">
        <f>L106/$D$39</f>
        <v>0.21978281397544855</v>
      </c>
      <c r="P106" s="51">
        <f t="shared" si="7"/>
        <v>245</v>
      </c>
      <c r="Q106" s="52">
        <f t="shared" si="7"/>
        <v>241</v>
      </c>
      <c r="R106" s="52">
        <f t="shared" si="7"/>
        <v>4</v>
      </c>
      <c r="S106" s="53">
        <f>P106/$D$39</f>
        <v>2.891879131255902E-2</v>
      </c>
    </row>
    <row r="107" spans="2:19" s="58" customFormat="1" x14ac:dyDescent="0.15">
      <c r="B107" s="54"/>
      <c r="C107" s="54"/>
      <c r="D107" s="55"/>
      <c r="E107" s="56"/>
      <c r="F107" s="56"/>
      <c r="G107" s="57"/>
      <c r="H107" s="55"/>
      <c r="I107" s="56"/>
      <c r="J107" s="56"/>
      <c r="K107" s="57"/>
      <c r="L107" s="55"/>
      <c r="M107" s="56"/>
      <c r="N107" s="56"/>
      <c r="O107" s="57"/>
      <c r="P107" s="55"/>
      <c r="Q107" s="56"/>
      <c r="R107" s="56"/>
      <c r="S107" s="57"/>
    </row>
    <row r="108" spans="2:19" s="16" customFormat="1" x14ac:dyDescent="0.15">
      <c r="B108" s="16" t="s">
        <v>132</v>
      </c>
    </row>
    <row r="109" spans="2:19" ht="8.25" customHeight="1" x14ac:dyDescent="0.15">
      <c r="B109" s="22" t="s">
        <v>32</v>
      </c>
      <c r="C109" s="26"/>
      <c r="D109" s="22" t="s">
        <v>133</v>
      </c>
      <c r="E109" s="25"/>
      <c r="F109" s="25"/>
      <c r="G109" s="26"/>
      <c r="H109" s="22" t="s">
        <v>134</v>
      </c>
      <c r="I109" s="25"/>
      <c r="J109" s="25"/>
      <c r="K109" s="26"/>
      <c r="L109" s="64"/>
      <c r="M109" s="65"/>
      <c r="N109" s="65"/>
      <c r="O109" s="65"/>
      <c r="P109" s="64"/>
      <c r="Q109" s="65"/>
      <c r="R109" s="65"/>
      <c r="S109" s="65"/>
    </row>
    <row r="110" spans="2:19" ht="8.25" customHeight="1" x14ac:dyDescent="0.15">
      <c r="B110" s="60"/>
      <c r="C110" s="28"/>
      <c r="D110" s="29"/>
      <c r="E110" s="30"/>
      <c r="F110" s="30"/>
      <c r="G110" s="35"/>
      <c r="H110" s="29"/>
      <c r="I110" s="30"/>
      <c r="J110" s="30"/>
      <c r="K110" s="35"/>
      <c r="L110" s="65"/>
      <c r="M110" s="65"/>
      <c r="N110" s="65"/>
      <c r="O110" s="65"/>
      <c r="P110" s="65"/>
      <c r="Q110" s="65"/>
      <c r="R110" s="65"/>
      <c r="S110" s="65"/>
    </row>
    <row r="111" spans="2:19" x14ac:dyDescent="0.15">
      <c r="B111" s="61"/>
      <c r="C111" s="35"/>
      <c r="D111" s="38" t="s">
        <v>135</v>
      </c>
      <c r="E111" s="38" t="s">
        <v>41</v>
      </c>
      <c r="F111" s="38" t="s">
        <v>42</v>
      </c>
      <c r="G111" s="38" t="s">
        <v>136</v>
      </c>
      <c r="H111" s="38" t="s">
        <v>137</v>
      </c>
      <c r="I111" s="38" t="s">
        <v>41</v>
      </c>
      <c r="J111" s="38" t="s">
        <v>42</v>
      </c>
      <c r="K111" s="38" t="s">
        <v>138</v>
      </c>
      <c r="L111" s="66"/>
      <c r="M111" s="66"/>
      <c r="N111" s="66"/>
      <c r="O111" s="66"/>
      <c r="P111" s="66"/>
      <c r="Q111" s="66"/>
      <c r="R111" s="66"/>
      <c r="S111" s="66"/>
    </row>
    <row r="112" spans="2:19" ht="13.5" customHeight="1" x14ac:dyDescent="0.15">
      <c r="B112" s="62" t="s">
        <v>48</v>
      </c>
      <c r="C112" s="41"/>
      <c r="D112" s="43">
        <f>SUM(E112:F112)</f>
        <v>2</v>
      </c>
      <c r="E112" s="45">
        <f>[1]大河原!AJ623</f>
        <v>1</v>
      </c>
      <c r="F112" s="45">
        <f>[1]大河原!AJ624</f>
        <v>1</v>
      </c>
      <c r="G112" s="46">
        <f>D112/$D$34</f>
        <v>3.2573289902280132E-3</v>
      </c>
      <c r="H112" s="43">
        <f>SUM(I112:J112)</f>
        <v>78</v>
      </c>
      <c r="I112" s="45">
        <f>[1]大河原!AK623</f>
        <v>40</v>
      </c>
      <c r="J112" s="45">
        <f>[1]大河原!AK624</f>
        <v>38</v>
      </c>
      <c r="K112" s="46">
        <f>H112/$D$34</f>
        <v>0.12703583061889251</v>
      </c>
      <c r="L112" s="67"/>
      <c r="M112" s="68"/>
      <c r="N112" s="68"/>
      <c r="O112" s="67"/>
      <c r="P112" s="67"/>
      <c r="Q112" s="68"/>
      <c r="R112" s="68"/>
      <c r="S112" s="67"/>
    </row>
    <row r="113" spans="2:19" x14ac:dyDescent="0.15">
      <c r="B113" s="62" t="s">
        <v>49</v>
      </c>
      <c r="C113" s="41"/>
      <c r="D113" s="43">
        <f>SUM(E113:F113)</f>
        <v>5</v>
      </c>
      <c r="E113" s="45">
        <f>[1]仙台!AJ5328</f>
        <v>4</v>
      </c>
      <c r="F113" s="45">
        <f>[1]仙台!AJ5329</f>
        <v>1</v>
      </c>
      <c r="G113" s="46">
        <f>D113/$D$35</f>
        <v>9.4002632073698065E-4</v>
      </c>
      <c r="H113" s="43">
        <f>SUM(I113:J113)</f>
        <v>852</v>
      </c>
      <c r="I113" s="45">
        <f>[1]仙台!AK5328</f>
        <v>616</v>
      </c>
      <c r="J113" s="45">
        <f>[1]仙台!AK5329</f>
        <v>236</v>
      </c>
      <c r="K113" s="46">
        <f>H113/$D$35</f>
        <v>0.16018048505358151</v>
      </c>
      <c r="L113" s="67"/>
      <c r="M113" s="68"/>
      <c r="N113" s="68"/>
      <c r="O113" s="67"/>
      <c r="P113" s="67"/>
      <c r="Q113" s="68"/>
      <c r="R113" s="68"/>
      <c r="S113" s="67"/>
    </row>
    <row r="114" spans="2:19" x14ac:dyDescent="0.15">
      <c r="B114" s="62" t="s">
        <v>50</v>
      </c>
      <c r="C114" s="41"/>
      <c r="D114" s="43">
        <f>SUM(E114:F114)</f>
        <v>0</v>
      </c>
      <c r="E114" s="45">
        <f>'[1]北部 '!AJ944</f>
        <v>0</v>
      </c>
      <c r="F114" s="45">
        <f>'[1]北部 '!AJ945</f>
        <v>0</v>
      </c>
      <c r="G114" s="46">
        <f>D114/$D$36</f>
        <v>0</v>
      </c>
      <c r="H114" s="43">
        <f>SUM(I114:J114)</f>
        <v>174</v>
      </c>
      <c r="I114" s="45">
        <f>'[1]北部 '!AK944</f>
        <v>130</v>
      </c>
      <c r="J114" s="45">
        <f>'[1]北部 '!AK945</f>
        <v>44</v>
      </c>
      <c r="K114" s="46">
        <f>H114/$D$36</f>
        <v>0.18609625668449198</v>
      </c>
      <c r="L114" s="67"/>
      <c r="M114" s="68"/>
      <c r="N114" s="68"/>
      <c r="O114" s="67"/>
      <c r="P114" s="67"/>
      <c r="Q114" s="68"/>
      <c r="R114" s="68"/>
      <c r="S114" s="67"/>
    </row>
    <row r="115" spans="2:19" x14ac:dyDescent="0.15">
      <c r="B115" s="62" t="s">
        <v>51</v>
      </c>
      <c r="C115" s="41"/>
      <c r="D115" s="43">
        <f>SUM(E115:F115)</f>
        <v>1</v>
      </c>
      <c r="E115" s="45">
        <f>[1]東部!AJ1325</f>
        <v>1</v>
      </c>
      <c r="F115" s="45">
        <f>[1]東部!AJ1326</f>
        <v>0</v>
      </c>
      <c r="G115" s="46">
        <f>D115/$D$37</f>
        <v>7.5987841945288754E-4</v>
      </c>
      <c r="H115" s="43">
        <f>SUM(I115:J115)</f>
        <v>323</v>
      </c>
      <c r="I115" s="45">
        <f>[1]東部!AK1325</f>
        <v>225</v>
      </c>
      <c r="J115" s="45">
        <f>[1]東部!AK1326</f>
        <v>98</v>
      </c>
      <c r="K115" s="46">
        <f>H115/$D$37</f>
        <v>0.24544072948328269</v>
      </c>
      <c r="L115" s="67"/>
      <c r="M115" s="68"/>
      <c r="N115" s="68"/>
      <c r="O115" s="67"/>
      <c r="P115" s="67"/>
      <c r="Q115" s="68"/>
      <c r="R115" s="68"/>
      <c r="S115" s="67"/>
    </row>
    <row r="116" spans="2:19" ht="13.5" customHeight="1" x14ac:dyDescent="0.15">
      <c r="B116" s="62" t="s">
        <v>52</v>
      </c>
      <c r="C116" s="41"/>
      <c r="D116" s="43">
        <f>SUM(E116:F116)</f>
        <v>1</v>
      </c>
      <c r="E116" s="45">
        <f>[1]気仙沼!AJ297</f>
        <v>1</v>
      </c>
      <c r="F116" s="45">
        <f>[1]気仙沼!AJ298</f>
        <v>0</v>
      </c>
      <c r="G116" s="46">
        <f>D116/$D$38</f>
        <v>3.472222222222222E-3</v>
      </c>
      <c r="H116" s="43">
        <f>SUM(I116:J116)</f>
        <v>65</v>
      </c>
      <c r="I116" s="45">
        <f>[1]気仙沼!AK297</f>
        <v>42</v>
      </c>
      <c r="J116" s="45">
        <f>[1]気仙沼!AK298</f>
        <v>23</v>
      </c>
      <c r="K116" s="46">
        <f>H116/$D$38</f>
        <v>0.22569444444444445</v>
      </c>
      <c r="L116" s="67"/>
      <c r="M116" s="68"/>
      <c r="N116" s="68"/>
      <c r="O116" s="67"/>
      <c r="P116" s="67"/>
      <c r="Q116" s="68"/>
      <c r="R116" s="68"/>
      <c r="S116" s="67"/>
    </row>
    <row r="117" spans="2:19" x14ac:dyDescent="0.15">
      <c r="B117" s="63" t="s">
        <v>53</v>
      </c>
      <c r="C117" s="63"/>
      <c r="D117" s="51">
        <f>SUM(D112:D116)</f>
        <v>9</v>
      </c>
      <c r="E117" s="52">
        <f>SUM(E112:E116)</f>
        <v>7</v>
      </c>
      <c r="F117" s="52">
        <f>SUM(F112:F116)</f>
        <v>2</v>
      </c>
      <c r="G117" s="53">
        <f>D117/$D$39</f>
        <v>1.0623229461756375E-3</v>
      </c>
      <c r="H117" s="51">
        <f>SUM(H112:H116)</f>
        <v>1492</v>
      </c>
      <c r="I117" s="52">
        <f>SUM(I112:I116)</f>
        <v>1053</v>
      </c>
      <c r="J117" s="52">
        <f>SUM(J112:J116)</f>
        <v>439</v>
      </c>
      <c r="K117" s="53">
        <f>H117/$D$39</f>
        <v>0.17610953729933901</v>
      </c>
      <c r="L117" s="55"/>
      <c r="M117" s="56"/>
      <c r="N117" s="56"/>
      <c r="O117" s="55"/>
      <c r="P117" s="55"/>
      <c r="Q117" s="56"/>
      <c r="R117" s="56"/>
      <c r="S117" s="55"/>
    </row>
  </sheetData>
  <mergeCells count="88">
    <mergeCell ref="B113:C113"/>
    <mergeCell ref="B114:C114"/>
    <mergeCell ref="B115:C115"/>
    <mergeCell ref="B116:C116"/>
    <mergeCell ref="B109:C111"/>
    <mergeCell ref="D109:G110"/>
    <mergeCell ref="H109:K110"/>
    <mergeCell ref="L109:O110"/>
    <mergeCell ref="P109:S110"/>
    <mergeCell ref="B112:C112"/>
    <mergeCell ref="P98:S99"/>
    <mergeCell ref="B101:C101"/>
    <mergeCell ref="B102:C102"/>
    <mergeCell ref="B103:C103"/>
    <mergeCell ref="B104:C104"/>
    <mergeCell ref="B105:C105"/>
    <mergeCell ref="B93:C93"/>
    <mergeCell ref="B94:C94"/>
    <mergeCell ref="B98:C100"/>
    <mergeCell ref="D98:G99"/>
    <mergeCell ref="H98:K99"/>
    <mergeCell ref="L98:O99"/>
    <mergeCell ref="H87:K88"/>
    <mergeCell ref="L87:O88"/>
    <mergeCell ref="P87:S88"/>
    <mergeCell ref="B90:C90"/>
    <mergeCell ref="B91:C91"/>
    <mergeCell ref="B92:C92"/>
    <mergeCell ref="B80:C80"/>
    <mergeCell ref="B81:C81"/>
    <mergeCell ref="B82:C82"/>
    <mergeCell ref="B83:C83"/>
    <mergeCell ref="B87:C89"/>
    <mergeCell ref="D87:G88"/>
    <mergeCell ref="B76:C78"/>
    <mergeCell ref="D76:G77"/>
    <mergeCell ref="H76:K77"/>
    <mergeCell ref="L76:O77"/>
    <mergeCell ref="P76:S77"/>
    <mergeCell ref="B79:C79"/>
    <mergeCell ref="P64:S65"/>
    <mergeCell ref="B67:C67"/>
    <mergeCell ref="B68:C68"/>
    <mergeCell ref="B69:C69"/>
    <mergeCell ref="B70:C70"/>
    <mergeCell ref="B71:C71"/>
    <mergeCell ref="B59:C59"/>
    <mergeCell ref="B60:C60"/>
    <mergeCell ref="B64:C66"/>
    <mergeCell ref="D64:G65"/>
    <mergeCell ref="H64:K65"/>
    <mergeCell ref="L64:O65"/>
    <mergeCell ref="H53:K54"/>
    <mergeCell ref="L53:O54"/>
    <mergeCell ref="P53:S54"/>
    <mergeCell ref="B56:C56"/>
    <mergeCell ref="B57:C57"/>
    <mergeCell ref="B58:C58"/>
    <mergeCell ref="B46:C46"/>
    <mergeCell ref="B47:C47"/>
    <mergeCell ref="B48:C48"/>
    <mergeCell ref="B49:C49"/>
    <mergeCell ref="B53:C55"/>
    <mergeCell ref="D53:G54"/>
    <mergeCell ref="B42:C44"/>
    <mergeCell ref="D42:G43"/>
    <mergeCell ref="H42:K43"/>
    <mergeCell ref="L42:O43"/>
    <mergeCell ref="P42:S43"/>
    <mergeCell ref="B45:C45"/>
    <mergeCell ref="O31:R32"/>
    <mergeCell ref="B34:C34"/>
    <mergeCell ref="B35:C35"/>
    <mergeCell ref="B36:C36"/>
    <mergeCell ref="B37:C37"/>
    <mergeCell ref="B38:C38"/>
    <mergeCell ref="D26:G26"/>
    <mergeCell ref="D27:G27"/>
    <mergeCell ref="B31:C33"/>
    <mergeCell ref="D31:F32"/>
    <mergeCell ref="G31:J32"/>
    <mergeCell ref="K31:N32"/>
    <mergeCell ref="B7:R8"/>
    <mergeCell ref="C21:L21"/>
    <mergeCell ref="D22:H22"/>
    <mergeCell ref="D23:H23"/>
    <mergeCell ref="D24:H24"/>
    <mergeCell ref="D25:H25"/>
  </mergeCells>
  <phoneticPr fontId="3"/>
  <pageMargins left="0.27559055118110237" right="0.27559055118110237" top="0.59055118110236227" bottom="0.59055118110236227" header="0.51181102362204722" footer="0.31496062992125984"/>
  <pageSetup paperSize="9" scale="94" orientation="landscape" r:id="rId1"/>
  <headerFooter alignWithMargins="0">
    <oddFooter>&amp;C&amp;P</oddFooter>
  </headerFooter>
  <rowBreaks count="2" manualBreakCount="2">
    <brk id="27" max="16383" man="1"/>
    <brk id="7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はじめに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2025-06-27T07:22:56Z</dcterms:created>
  <dcterms:modified xsi:type="dcterms:W3CDTF">2025-06-27T07:24:43Z</dcterms:modified>
</cp:coreProperties>
</file>