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0" yWindow="0" windowWidth="19155" windowHeight="6645"/>
  </bookViews>
  <sheets>
    <sheet name="計算シート" sheetId="1" r:id="rId1"/>
  </sheets>
  <definedNames>
    <definedName name="_xlnm.Print_Area" localSheetId="0">計算シート!$A$1:$Q$24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 r="D12" i="1"/>
  <c r="F20" i="1" s="1"/>
  <c r="I16" i="1" l="1"/>
  <c r="D20" i="1" l="1"/>
  <c r="I20" i="1" s="1"/>
  <c r="F23" i="1" l="1"/>
  <c r="D9" i="1"/>
  <c r="L20" i="1"/>
</calcChain>
</file>

<file path=xl/sharedStrings.xml><?xml version="1.0" encoding="utf-8"?>
<sst xmlns="http://schemas.openxmlformats.org/spreadsheetml/2006/main" count="42" uniqueCount="36">
  <si>
    <t>①助成金額の算出</t>
    <rPh sb="1" eb="3">
      <t>ジョセイ</t>
    </rPh>
    <rPh sb="3" eb="5">
      <t>キンガク</t>
    </rPh>
    <rPh sb="6" eb="8">
      <t>サンシュツ</t>
    </rPh>
    <phoneticPr fontId="3"/>
  </si>
  <si>
    <t>助成対象経費計</t>
    <rPh sb="0" eb="2">
      <t>ジョセイ</t>
    </rPh>
    <rPh sb="2" eb="4">
      <t>タイショウ</t>
    </rPh>
    <rPh sb="4" eb="6">
      <t>ケイヒ</t>
    </rPh>
    <rPh sb="6" eb="7">
      <t>ケイ</t>
    </rPh>
    <phoneticPr fontId="3"/>
  </si>
  <si>
    <t>補助率</t>
    <rPh sb="0" eb="3">
      <t>ホジョリツ</t>
    </rPh>
    <phoneticPr fontId="3"/>
  </si>
  <si>
    <t>×</t>
  </si>
  <si>
    <t>＝</t>
  </si>
  <si>
    <t>(a)</t>
  </si>
  <si>
    <t>②助成上限額との比較</t>
    <rPh sb="1" eb="3">
      <t>ジョセイ</t>
    </rPh>
    <rPh sb="3" eb="6">
      <t>ジョウゲンガク</t>
    </rPh>
    <rPh sb="8" eb="10">
      <t>ヒカク</t>
    </rPh>
    <phoneticPr fontId="3"/>
  </si>
  <si>
    <t>比較結果</t>
    <rPh sb="0" eb="2">
      <t>ヒカク</t>
    </rPh>
    <rPh sb="2" eb="4">
      <t>ケッカ</t>
    </rPh>
    <phoneticPr fontId="3"/>
  </si>
  <si>
    <t>(a)</t>
    <phoneticPr fontId="4"/>
  </si>
  <si>
    <t>円</t>
    <rPh sb="0" eb="1">
      <t>エン</t>
    </rPh>
    <phoneticPr fontId="4"/>
  </si>
  <si>
    <t>上限額</t>
    <rPh sb="0" eb="3">
      <t>ジョウゲンガク</t>
    </rPh>
    <phoneticPr fontId="3"/>
  </si>
  <si>
    <t>助成金額</t>
    <rPh sb="0" eb="2">
      <t>ジョセイ</t>
    </rPh>
    <rPh sb="2" eb="4">
      <t>キンガク</t>
    </rPh>
    <phoneticPr fontId="3"/>
  </si>
  <si>
    <t>③申請額</t>
    <rPh sb="1" eb="4">
      <t>シンセイガク</t>
    </rPh>
    <phoneticPr fontId="3"/>
  </si>
  <si>
    <t>採用額</t>
    <rPh sb="0" eb="2">
      <t>サイヨウ</t>
    </rPh>
    <rPh sb="2" eb="3">
      <t>ガク</t>
    </rPh>
    <phoneticPr fontId="3"/>
  </si>
  <si>
    <t>円</t>
    <rPh sb="0" eb="1">
      <t>エン</t>
    </rPh>
    <phoneticPr fontId="4"/>
  </si>
  <si>
    <t>※黄色の欄に治療名及び金額を入力してください。自動計算されます。</t>
    <rPh sb="1" eb="3">
      <t>キイロ</t>
    </rPh>
    <rPh sb="4" eb="5">
      <t>ラン</t>
    </rPh>
    <rPh sb="6" eb="8">
      <t>チリョウ</t>
    </rPh>
    <rPh sb="8" eb="9">
      <t>メイ</t>
    </rPh>
    <rPh sb="9" eb="10">
      <t>オヨ</t>
    </rPh>
    <rPh sb="11" eb="13">
      <t>キンガク</t>
    </rPh>
    <rPh sb="14" eb="16">
      <t>ニュウリョク</t>
    </rPh>
    <rPh sb="23" eb="25">
      <t>ジドウ</t>
    </rPh>
    <rPh sb="25" eb="27">
      <t>ケイサン</t>
    </rPh>
    <phoneticPr fontId="4"/>
  </si>
  <si>
    <t>←</t>
  </si>
  <si>
    <t>←</t>
    <phoneticPr fontId="4"/>
  </si>
  <si>
    <t>→</t>
    <phoneticPr fontId="4"/>
  </si>
  <si>
    <t>※申請書の申請額へ記入してください。</t>
    <rPh sb="1" eb="4">
      <t>シンセイショ</t>
    </rPh>
    <phoneticPr fontId="4"/>
  </si>
  <si>
    <t>治療名</t>
    <rPh sb="0" eb="2">
      <t>チリョウ</t>
    </rPh>
    <rPh sb="2" eb="3">
      <t>メイ</t>
    </rPh>
    <phoneticPr fontId="4"/>
  </si>
  <si>
    <t>上限額</t>
    <rPh sb="0" eb="3">
      <t>ジョウゲンガク</t>
    </rPh>
    <phoneticPr fontId="4"/>
  </si>
  <si>
    <t>※自動計算された申請額を申請書に御記入願います。</t>
    <rPh sb="1" eb="3">
      <t>ジドウ</t>
    </rPh>
    <rPh sb="3" eb="5">
      <t>ケイサン</t>
    </rPh>
    <rPh sb="8" eb="11">
      <t>シンセイガク</t>
    </rPh>
    <rPh sb="12" eb="15">
      <t>シンセイショ</t>
    </rPh>
    <rPh sb="16" eb="19">
      <t>ゴキニュウ</t>
    </rPh>
    <rPh sb="19" eb="20">
      <t>ネガ</t>
    </rPh>
    <phoneticPr fontId="4"/>
  </si>
  <si>
    <t>温存後生殖補助医療名</t>
    <rPh sb="0" eb="2">
      <t>オンゾン</t>
    </rPh>
    <rPh sb="2" eb="3">
      <t>ゴ</t>
    </rPh>
    <rPh sb="3" eb="5">
      <t>セイショク</t>
    </rPh>
    <rPh sb="5" eb="7">
      <t>ホジョ</t>
    </rPh>
    <rPh sb="7" eb="9">
      <t>イリョウ</t>
    </rPh>
    <rPh sb="9" eb="10">
      <t>メイ</t>
    </rPh>
    <phoneticPr fontId="4"/>
  </si>
  <si>
    <t>助成対象額
温存後生殖補助医療費</t>
    <rPh sb="0" eb="2">
      <t>ジョセイ</t>
    </rPh>
    <rPh sb="2" eb="5">
      <t>タイショウガク</t>
    </rPh>
    <rPh sb="6" eb="8">
      <t>オンゾン</t>
    </rPh>
    <rPh sb="8" eb="9">
      <t>ゴ</t>
    </rPh>
    <rPh sb="9" eb="11">
      <t>セイショク</t>
    </rPh>
    <rPh sb="11" eb="13">
      <t>ホジョ</t>
    </rPh>
    <rPh sb="13" eb="15">
      <t>イリョウ</t>
    </rPh>
    <rPh sb="15" eb="16">
      <t>ヒ</t>
    </rPh>
    <phoneticPr fontId="3"/>
  </si>
  <si>
    <t>申請額</t>
    <rPh sb="0" eb="3">
      <t>シンセイガク</t>
    </rPh>
    <phoneticPr fontId="4"/>
  </si>
  <si>
    <t>妊孕性温存療法で凍結した胚（受精卵）を用いた不妊治療</t>
    <rPh sb="0" eb="2">
      <t>ニンヨウ</t>
    </rPh>
    <rPh sb="2" eb="3">
      <t>セイ</t>
    </rPh>
    <rPh sb="3" eb="5">
      <t>オンゾン</t>
    </rPh>
    <rPh sb="5" eb="7">
      <t>リョウホウ</t>
    </rPh>
    <phoneticPr fontId="4"/>
  </si>
  <si>
    <t>※１　以前に凍結した胚を解凍した胚移植を実施する場合</t>
    <rPh sb="3" eb="5">
      <t>イゼン</t>
    </rPh>
    <rPh sb="6" eb="8">
      <t>トウケツ</t>
    </rPh>
    <rPh sb="10" eb="11">
      <t>ハイ</t>
    </rPh>
    <rPh sb="12" eb="14">
      <t>カイトウ</t>
    </rPh>
    <rPh sb="16" eb="19">
      <t>ハイイショク</t>
    </rPh>
    <rPh sb="20" eb="22">
      <t>ジッシ</t>
    </rPh>
    <rPh sb="24" eb="26">
      <t>バアイ</t>
    </rPh>
    <phoneticPr fontId="1"/>
  </si>
  <si>
    <t>※２　人工授精を実施する場合</t>
    <rPh sb="3" eb="5">
      <t>ジンコウ</t>
    </rPh>
    <rPh sb="5" eb="7">
      <t>ジュセイ</t>
    </rPh>
    <rPh sb="8" eb="10">
      <t>ジッシ</t>
    </rPh>
    <rPh sb="12" eb="14">
      <t>バアイ</t>
    </rPh>
    <phoneticPr fontId="1"/>
  </si>
  <si>
    <t>※３　 採卵したが卵が得られない、又は状態の良い卵が得られないため中止する場合</t>
    <rPh sb="4" eb="6">
      <t>サイラン</t>
    </rPh>
    <rPh sb="9" eb="10">
      <t>タマゴ</t>
    </rPh>
    <rPh sb="11" eb="12">
      <t>エ</t>
    </rPh>
    <rPh sb="17" eb="18">
      <t>マタ</t>
    </rPh>
    <rPh sb="19" eb="21">
      <t>ジョウタイ</t>
    </rPh>
    <rPh sb="22" eb="23">
      <t>ヨ</t>
    </rPh>
    <rPh sb="24" eb="25">
      <t>タマゴ</t>
    </rPh>
    <rPh sb="26" eb="27">
      <t>エ</t>
    </rPh>
    <rPh sb="33" eb="35">
      <t>チュウシ</t>
    </rPh>
    <rPh sb="37" eb="39">
      <t>バアイ</t>
    </rPh>
    <phoneticPr fontId="1"/>
  </si>
  <si>
    <t>(温存後生殖補助医療費）</t>
    <rPh sb="10" eb="11">
      <t>ヒ</t>
    </rPh>
    <phoneticPr fontId="3"/>
  </si>
  <si>
    <t>宮城県がん患者生殖機能温存治療費等助成事業に係る温存後生殖補助医療証明書（様式第８号）で，○の付いている治療名と同じ治療名を選択してください。</t>
    <rPh sb="0" eb="3">
      <t>ミヤギケン</t>
    </rPh>
    <rPh sb="5" eb="7">
      <t>カンジャ</t>
    </rPh>
    <rPh sb="7" eb="9">
      <t>セイショク</t>
    </rPh>
    <rPh sb="9" eb="11">
      <t>キノウ</t>
    </rPh>
    <rPh sb="11" eb="13">
      <t>オンゾン</t>
    </rPh>
    <rPh sb="13" eb="15">
      <t>チリョウ</t>
    </rPh>
    <rPh sb="15" eb="16">
      <t>ヒ</t>
    </rPh>
    <rPh sb="16" eb="17">
      <t>トウ</t>
    </rPh>
    <rPh sb="17" eb="19">
      <t>ジョセイ</t>
    </rPh>
    <rPh sb="19" eb="21">
      <t>ジギョウ</t>
    </rPh>
    <rPh sb="22" eb="23">
      <t>カカ</t>
    </rPh>
    <rPh sb="24" eb="26">
      <t>オンゾン</t>
    </rPh>
    <rPh sb="26" eb="27">
      <t>ゴ</t>
    </rPh>
    <rPh sb="27" eb="29">
      <t>セイショク</t>
    </rPh>
    <rPh sb="29" eb="31">
      <t>ホジョ</t>
    </rPh>
    <rPh sb="31" eb="33">
      <t>イリョウ</t>
    </rPh>
    <rPh sb="33" eb="36">
      <t>ショウメイショ</t>
    </rPh>
    <rPh sb="37" eb="39">
      <t>ヨウシキ</t>
    </rPh>
    <rPh sb="39" eb="40">
      <t>ダイ</t>
    </rPh>
    <rPh sb="41" eb="42">
      <t>ゴウ</t>
    </rPh>
    <rPh sb="47" eb="48">
      <t>ツ</t>
    </rPh>
    <rPh sb="52" eb="54">
      <t>チリョウ</t>
    </rPh>
    <rPh sb="54" eb="55">
      <t>メイ</t>
    </rPh>
    <rPh sb="56" eb="57">
      <t>オナ</t>
    </rPh>
    <rPh sb="58" eb="60">
      <t>チリョウ</t>
    </rPh>
    <rPh sb="60" eb="61">
      <t>メイ</t>
    </rPh>
    <rPh sb="62" eb="64">
      <t>センタク</t>
    </rPh>
    <phoneticPr fontId="4"/>
  </si>
  <si>
    <t>宮城県がん患者生殖機能温存治療費等助成事業に係る温存後生殖補助医療証明書（様式第８号）の助成対象費用合計を入力してください。</t>
    <rPh sb="37" eb="39">
      <t>ヨウシキ</t>
    </rPh>
    <rPh sb="39" eb="40">
      <t>ダイ</t>
    </rPh>
    <rPh sb="41" eb="42">
      <t>ゴウ</t>
    </rPh>
    <rPh sb="48" eb="50">
      <t>ヒヨウ</t>
    </rPh>
    <rPh sb="50" eb="52">
      <t>ゴウケイ</t>
    </rPh>
    <rPh sb="53" eb="55">
      <t>ニュウリョク</t>
    </rPh>
    <phoneticPr fontId="4"/>
  </si>
  <si>
    <t>妊孕性温存療法で凍結した未受精卵子を用いた不妊治療（下記※１の場合を除く）</t>
    <rPh sb="0" eb="2">
      <t>ニンヨウ</t>
    </rPh>
    <rPh sb="2" eb="3">
      <t>セイ</t>
    </rPh>
    <rPh sb="3" eb="5">
      <t>オンゾン</t>
    </rPh>
    <rPh sb="5" eb="7">
      <t>リョウホウ</t>
    </rPh>
    <rPh sb="26" eb="28">
      <t>カキ</t>
    </rPh>
    <rPh sb="31" eb="33">
      <t>バアイ</t>
    </rPh>
    <rPh sb="34" eb="35">
      <t>ノゾ</t>
    </rPh>
    <phoneticPr fontId="1"/>
  </si>
  <si>
    <t>妊孕性温存療法で凍結した卵巣組織再移植後の不妊治療（下記※１～３の場合を除く）</t>
    <rPh sb="0" eb="2">
      <t>ニンヨウ</t>
    </rPh>
    <rPh sb="2" eb="3">
      <t>セイ</t>
    </rPh>
    <rPh sb="3" eb="5">
      <t>オンゾン</t>
    </rPh>
    <rPh sb="5" eb="7">
      <t>リョウホウ</t>
    </rPh>
    <rPh sb="26" eb="28">
      <t>カキ</t>
    </rPh>
    <rPh sb="33" eb="35">
      <t>バアイ</t>
    </rPh>
    <rPh sb="36" eb="37">
      <t>ノゾ</t>
    </rPh>
    <phoneticPr fontId="1"/>
  </si>
  <si>
    <t>妊孕性温存療法で凍結した精子を用いた不妊治療（下記※１～３の場合を除く）</t>
    <rPh sb="0" eb="2">
      <t>ニンヨウ</t>
    </rPh>
    <rPh sb="2" eb="3">
      <t>セイ</t>
    </rPh>
    <rPh sb="3" eb="5">
      <t>オンゾン</t>
    </rPh>
    <rPh sb="5" eb="7">
      <t>リョウホウ</t>
    </rPh>
    <rPh sb="23" eb="25">
      <t>カキ</t>
    </rPh>
    <rPh sb="30" eb="32">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</si>
</sst>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quot;△ &quot;#,##0&quot;円&quot;"/>
    <numFmt numFmtId="177" formatCode="#,##0_);[Red]\(#,##0\)"/>
    <numFmt numFmtId="178" formatCode="#,##0_ "/>
  </numFmts>
  <fonts count="15"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6"/>
      <name val="游ゴシック"/>
      <family val="3"/>
      <charset val="128"/>
      <scheme val="minor"/>
    </font>
    <font>
      <sz val="6"/>
      <color theme="1"/>
      <name val="BIZ UDゴシック"/>
      <family val="3"/>
      <charset val="128"/>
    </font>
    <font>
      <sz val="12"/>
      <color theme="1"/>
      <name val="BIZ UDゴシック"/>
      <family val="3"/>
      <charset val="128"/>
    </font>
    <font>
      <b/>
      <sz val="12"/>
      <color theme="1"/>
      <name val="BIZ UDゴシック"/>
      <family val="3"/>
      <charset val="128"/>
    </font>
    <font>
      <sz val="9"/>
      <color theme="1"/>
      <name val="BIZ UDゴシック"/>
      <family val="3"/>
      <charset val="128"/>
    </font>
    <font>
      <b/>
      <sz val="14"/>
      <color theme="1"/>
      <name val="BIZ UDゴシック"/>
      <family val="3"/>
      <charset val="128"/>
    </font>
    <font>
      <b/>
      <sz val="11"/>
      <color theme="1"/>
      <name val="BIZ UDゴシック"/>
      <family val="3"/>
      <charset val="128"/>
    </font>
    <font>
      <sz val="11"/>
      <color theme="1"/>
      <name val="BIZ UDゴシック"/>
      <family val="3"/>
      <charset val="128"/>
    </font>
    <font>
      <b/>
      <u/>
      <sz val="11"/>
      <color theme="1"/>
      <name val="BIZ UDゴシック"/>
      <family val="3"/>
      <charset val="128"/>
    </font>
    <font>
      <sz val="10"/>
      <color theme="1"/>
      <name val="BIZ UDゴシック"/>
      <family val="3"/>
      <charset val="128"/>
    </font>
    <font>
      <sz val="14"/>
      <color theme="1"/>
      <name val="BIZ UD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s>
  <borders count="3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thin">
        <color indexed="64"/>
      </bottom>
      <diagonal/>
    </border>
  </borders>
  <cellStyleXfs count="4">
    <xf numFmtId="0" fontId="0"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0">
    <xf numFmtId="0" fontId="0" fillId="0" borderId="0" xfId="0"/>
    <xf numFmtId="0" fontId="6" fillId="2" borderId="0" xfId="0" applyFont="1" applyFill="1" applyAlignment="1">
      <alignment vertical="center"/>
    </xf>
    <xf numFmtId="0" fontId="6" fillId="0" borderId="0" xfId="0" applyFont="1" applyAlignment="1">
      <alignment vertical="center"/>
    </xf>
    <xf numFmtId="0" fontId="7" fillId="2" borderId="7" xfId="2"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7" fillId="2" borderId="10" xfId="2" applyFont="1" applyFill="1" applyBorder="1" applyAlignment="1">
      <alignment vertical="center"/>
    </xf>
    <xf numFmtId="0" fontId="6" fillId="2" borderId="11" xfId="0" applyFont="1" applyFill="1" applyBorder="1" applyAlignment="1">
      <alignment vertical="center"/>
    </xf>
    <xf numFmtId="0" fontId="6" fillId="2" borderId="12" xfId="0" applyFont="1" applyFill="1" applyBorder="1" applyAlignment="1">
      <alignment vertical="center"/>
    </xf>
    <xf numFmtId="0" fontId="6" fillId="2" borderId="0" xfId="0" applyFont="1" applyFill="1" applyBorder="1" applyAlignment="1">
      <alignment vertical="center"/>
    </xf>
    <xf numFmtId="0" fontId="7" fillId="2" borderId="0" xfId="2" applyFont="1" applyFill="1" applyBorder="1" applyAlignment="1">
      <alignment vertical="center"/>
    </xf>
    <xf numFmtId="0" fontId="6" fillId="5" borderId="0" xfId="0" applyFont="1" applyFill="1" applyAlignment="1">
      <alignment vertical="center"/>
    </xf>
    <xf numFmtId="0" fontId="6" fillId="5" borderId="0" xfId="2" applyFont="1" applyFill="1" applyAlignment="1">
      <alignment vertical="center"/>
    </xf>
    <xf numFmtId="0" fontId="6" fillId="5" borderId="0" xfId="0" applyFont="1" applyFill="1" applyBorder="1" applyAlignment="1">
      <alignment vertical="center"/>
    </xf>
    <xf numFmtId="0" fontId="6" fillId="5" borderId="0" xfId="2" applyFont="1" applyFill="1" applyAlignment="1">
      <alignment horizontal="left" vertical="center"/>
    </xf>
    <xf numFmtId="0" fontId="6" fillId="5" borderId="0" xfId="2" applyFont="1" applyFill="1" applyBorder="1" applyAlignment="1">
      <alignment vertical="center"/>
    </xf>
    <xf numFmtId="0" fontId="6" fillId="5" borderId="0" xfId="0" applyFont="1" applyFill="1" applyAlignment="1">
      <alignment horizontal="center" vertical="center"/>
    </xf>
    <xf numFmtId="0" fontId="6" fillId="5" borderId="0" xfId="2" applyFont="1" applyFill="1" applyBorder="1" applyAlignment="1">
      <alignment horizontal="left" vertical="center"/>
    </xf>
    <xf numFmtId="0" fontId="12" fillId="2" borderId="0" xfId="2" applyFont="1" applyFill="1" applyBorder="1" applyAlignment="1">
      <alignment vertical="center"/>
    </xf>
    <xf numFmtId="0" fontId="6" fillId="2" borderId="13" xfId="0" applyFont="1" applyFill="1" applyBorder="1"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6" xfId="0" applyFont="1" applyFill="1" applyBorder="1" applyAlignment="1">
      <alignment vertical="center"/>
    </xf>
    <xf numFmtId="0" fontId="6" fillId="2" borderId="17" xfId="0" applyFont="1" applyFill="1" applyBorder="1" applyAlignment="1">
      <alignment vertical="center"/>
    </xf>
    <xf numFmtId="0" fontId="6" fillId="2" borderId="5" xfId="0" applyFont="1" applyFill="1" applyBorder="1" applyAlignment="1">
      <alignment vertical="center"/>
    </xf>
    <xf numFmtId="0" fontId="6" fillId="2" borderId="4" xfId="0" applyFont="1" applyFill="1" applyBorder="1" applyAlignment="1">
      <alignment vertical="center"/>
    </xf>
    <xf numFmtId="0" fontId="10" fillId="2" borderId="4" xfId="2" applyFont="1" applyFill="1" applyBorder="1" applyAlignment="1">
      <alignment vertical="center"/>
    </xf>
    <xf numFmtId="0" fontId="6" fillId="2" borderId="3" xfId="0" applyFont="1" applyFill="1" applyBorder="1" applyAlignment="1">
      <alignment vertical="center"/>
    </xf>
    <xf numFmtId="0" fontId="6" fillId="5" borderId="0" xfId="2" applyFont="1" applyFill="1" applyAlignment="1">
      <alignment horizontal="center" vertical="center"/>
    </xf>
    <xf numFmtId="0" fontId="13" fillId="5" borderId="15" xfId="0" applyFont="1" applyFill="1" applyBorder="1" applyAlignment="1">
      <alignment vertical="center"/>
    </xf>
    <xf numFmtId="38" fontId="13" fillId="5" borderId="15" xfId="1" applyFont="1" applyFill="1" applyBorder="1" applyAlignment="1">
      <alignment vertical="center"/>
    </xf>
    <xf numFmtId="0" fontId="6" fillId="2" borderId="0" xfId="0" applyFont="1" applyFill="1" applyBorder="1" applyAlignment="1">
      <alignment vertical="center"/>
    </xf>
    <xf numFmtId="0" fontId="11" fillId="5" borderId="0" xfId="2" applyFont="1" applyFill="1" applyBorder="1" applyAlignment="1">
      <alignment vertical="center"/>
    </xf>
    <xf numFmtId="0" fontId="13" fillId="5" borderId="15" xfId="0" applyFont="1" applyFill="1" applyBorder="1" applyAlignment="1">
      <alignment vertical="center" wrapText="1"/>
    </xf>
    <xf numFmtId="0" fontId="10" fillId="2" borderId="0" xfId="2" applyFont="1" applyFill="1" applyBorder="1" applyAlignment="1">
      <alignment vertical="center" wrapText="1"/>
    </xf>
    <xf numFmtId="176" fontId="9" fillId="4" borderId="24" xfId="2" applyNumberFormat="1" applyFont="1" applyFill="1" applyBorder="1" applyAlignment="1">
      <alignment vertical="center"/>
    </xf>
    <xf numFmtId="0" fontId="6" fillId="5" borderId="18" xfId="2" applyFont="1" applyFill="1" applyBorder="1" applyAlignment="1">
      <alignment vertical="center"/>
    </xf>
    <xf numFmtId="0" fontId="6" fillId="5" borderId="18" xfId="2" applyFont="1" applyFill="1" applyBorder="1" applyAlignment="1">
      <alignment horizontal="center" vertical="center"/>
    </xf>
    <xf numFmtId="0" fontId="6" fillId="5" borderId="27" xfId="2" applyFont="1" applyFill="1" applyBorder="1" applyAlignment="1">
      <alignment vertical="center"/>
    </xf>
    <xf numFmtId="176" fontId="8" fillId="5" borderId="19" xfId="3" applyNumberFormat="1" applyFont="1" applyFill="1" applyBorder="1" applyAlignment="1">
      <alignment horizontal="left" vertical="center"/>
    </xf>
    <xf numFmtId="176" fontId="5" fillId="5" borderId="20" xfId="3" applyNumberFormat="1" applyFont="1" applyFill="1" applyBorder="1" applyAlignment="1">
      <alignment horizontal="left" vertical="center"/>
    </xf>
    <xf numFmtId="0" fontId="6" fillId="5" borderId="28" xfId="2" applyFont="1" applyFill="1" applyBorder="1" applyAlignment="1">
      <alignment horizontal="center" vertical="center"/>
    </xf>
    <xf numFmtId="12" fontId="6" fillId="5" borderId="28" xfId="2" applyNumberFormat="1" applyFont="1" applyFill="1" applyBorder="1" applyAlignment="1">
      <alignment horizontal="center" vertical="center"/>
    </xf>
    <xf numFmtId="178" fontId="6" fillId="5" borderId="28" xfId="3" applyNumberFormat="1" applyFont="1" applyFill="1" applyBorder="1" applyAlignment="1">
      <alignment horizontal="right" vertical="center"/>
    </xf>
    <xf numFmtId="176" fontId="6" fillId="5" borderId="28" xfId="3" applyNumberFormat="1" applyFont="1" applyFill="1" applyBorder="1" applyAlignment="1">
      <alignment horizontal="right" vertical="center"/>
    </xf>
    <xf numFmtId="0" fontId="6" fillId="5" borderId="29" xfId="2" applyFont="1" applyFill="1" applyBorder="1" applyAlignment="1">
      <alignment vertical="center"/>
    </xf>
    <xf numFmtId="176" fontId="11" fillId="5" borderId="19" xfId="3" applyNumberFormat="1" applyFont="1" applyFill="1" applyBorder="1" applyAlignment="1">
      <alignment horizontal="left" vertical="center"/>
    </xf>
    <xf numFmtId="0" fontId="6" fillId="5" borderId="25" xfId="2" applyFont="1" applyFill="1" applyBorder="1" applyAlignment="1">
      <alignment vertical="center"/>
    </xf>
    <xf numFmtId="0" fontId="6" fillId="5" borderId="26" xfId="2" applyFont="1" applyFill="1" applyBorder="1" applyAlignment="1">
      <alignment horizontal="center" vertical="center"/>
    </xf>
    <xf numFmtId="0" fontId="6" fillId="5" borderId="25" xfId="2" applyFont="1" applyFill="1" applyBorder="1" applyAlignment="1">
      <alignment horizontal="center" vertical="center"/>
    </xf>
    <xf numFmtId="0" fontId="6" fillId="5" borderId="30" xfId="2" applyFont="1" applyFill="1" applyBorder="1" applyAlignment="1">
      <alignment vertical="center"/>
    </xf>
    <xf numFmtId="176" fontId="6" fillId="5" borderId="31" xfId="3" applyNumberFormat="1" applyFont="1" applyFill="1" applyBorder="1" applyAlignment="1">
      <alignment horizontal="left" vertical="center"/>
    </xf>
    <xf numFmtId="177" fontId="6" fillId="5" borderId="20" xfId="2" applyNumberFormat="1" applyFont="1" applyFill="1" applyBorder="1" applyAlignment="1">
      <alignment vertical="center"/>
    </xf>
    <xf numFmtId="0" fontId="6" fillId="5" borderId="20" xfId="2" applyFont="1" applyFill="1" applyBorder="1" applyAlignment="1">
      <alignment vertical="center"/>
    </xf>
    <xf numFmtId="38" fontId="6" fillId="5" borderId="31" xfId="1" applyFont="1" applyFill="1" applyBorder="1" applyAlignment="1">
      <alignment vertical="center"/>
    </xf>
    <xf numFmtId="38" fontId="6" fillId="5" borderId="20" xfId="1" applyFont="1" applyFill="1" applyBorder="1" applyAlignment="1">
      <alignment vertical="center"/>
    </xf>
    <xf numFmtId="0" fontId="6" fillId="5" borderId="31" xfId="2" applyFont="1" applyFill="1" applyBorder="1" applyAlignment="1">
      <alignment horizontal="center" vertical="center"/>
    </xf>
    <xf numFmtId="178" fontId="6" fillId="5" borderId="20" xfId="3" applyNumberFormat="1" applyFont="1" applyFill="1" applyBorder="1" applyAlignment="1">
      <alignment horizontal="right" vertical="center"/>
    </xf>
    <xf numFmtId="176" fontId="6" fillId="5" borderId="20" xfId="3" applyNumberFormat="1" applyFont="1" applyFill="1" applyBorder="1" applyAlignment="1">
      <alignment horizontal="right" vertical="center"/>
    </xf>
    <xf numFmtId="176" fontId="6" fillId="5" borderId="32" xfId="3" applyNumberFormat="1" applyFont="1" applyFill="1" applyBorder="1" applyAlignment="1">
      <alignment horizontal="right" vertical="center"/>
    </xf>
    <xf numFmtId="176" fontId="14" fillId="5" borderId="15" xfId="2" applyNumberFormat="1" applyFont="1" applyFill="1" applyBorder="1" applyAlignment="1">
      <alignment vertical="center"/>
    </xf>
    <xf numFmtId="176" fontId="6" fillId="5" borderId="15" xfId="3" applyNumberFormat="1" applyFont="1" applyFill="1" applyBorder="1" applyAlignment="1" applyProtection="1">
      <alignment vertical="center"/>
    </xf>
    <xf numFmtId="0" fontId="6" fillId="5" borderId="15" xfId="0" applyFont="1" applyFill="1" applyBorder="1" applyAlignment="1" applyProtection="1">
      <alignment horizontal="center" vertical="center" wrapText="1"/>
    </xf>
    <xf numFmtId="0" fontId="6" fillId="5" borderId="15" xfId="2" applyFont="1" applyFill="1" applyBorder="1" applyAlignment="1">
      <alignment horizontal="center" vertical="center"/>
    </xf>
    <xf numFmtId="0" fontId="6" fillId="2" borderId="0" xfId="0" applyFont="1" applyFill="1" applyBorder="1" applyAlignment="1">
      <alignment vertical="center" wrapText="1"/>
    </xf>
    <xf numFmtId="176" fontId="11" fillId="2" borderId="15" xfId="3" applyNumberFormat="1" applyFont="1" applyFill="1" applyBorder="1" applyAlignment="1">
      <alignment horizontal="center" vertical="center" wrapText="1"/>
    </xf>
    <xf numFmtId="176" fontId="11" fillId="2" borderId="21" xfId="3" applyNumberFormat="1" applyFont="1" applyFill="1" applyBorder="1" applyAlignment="1">
      <alignment horizontal="center" vertical="center" wrapText="1"/>
    </xf>
    <xf numFmtId="176" fontId="6" fillId="3" borderId="15" xfId="3" applyNumberFormat="1" applyFont="1" applyFill="1" applyBorder="1" applyAlignment="1" applyProtection="1">
      <alignment vertical="center"/>
      <protection locked="0"/>
    </xf>
    <xf numFmtId="176" fontId="6" fillId="3" borderId="21" xfId="3" applyNumberFormat="1" applyFont="1" applyFill="1" applyBorder="1" applyAlignment="1" applyProtection="1">
      <alignment vertical="center"/>
      <protection locked="0"/>
    </xf>
    <xf numFmtId="0" fontId="6" fillId="5" borderId="25" xfId="2" applyFont="1" applyFill="1" applyBorder="1" applyAlignment="1">
      <alignment horizontal="center" vertical="center"/>
    </xf>
    <xf numFmtId="0" fontId="6" fillId="5" borderId="26" xfId="2" applyFont="1" applyFill="1" applyBorder="1" applyAlignment="1">
      <alignment horizontal="center" vertical="center"/>
    </xf>
    <xf numFmtId="0" fontId="6" fillId="5" borderId="18" xfId="2" applyFont="1" applyFill="1" applyBorder="1" applyAlignment="1">
      <alignment horizontal="center" vertical="center"/>
    </xf>
    <xf numFmtId="0" fontId="6" fillId="5" borderId="0" xfId="2" applyFont="1" applyFill="1" applyBorder="1" applyAlignment="1">
      <alignment horizontal="center" vertical="center"/>
    </xf>
    <xf numFmtId="0" fontId="6" fillId="5" borderId="0" xfId="2" applyFont="1" applyFill="1" applyAlignment="1">
      <alignment horizontal="center" vertical="center"/>
    </xf>
    <xf numFmtId="0" fontId="11" fillId="5" borderId="14" xfId="2" applyFont="1" applyFill="1" applyBorder="1" applyAlignment="1">
      <alignment horizontal="center" vertical="center" wrapText="1"/>
    </xf>
    <xf numFmtId="0" fontId="11" fillId="5" borderId="16" xfId="2" applyFont="1" applyFill="1" applyBorder="1" applyAlignment="1">
      <alignment horizontal="center"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0" fontId="6" fillId="2" borderId="15" xfId="2" applyFont="1" applyFill="1" applyBorder="1" applyAlignment="1">
      <alignment horizontal="center" vertical="center"/>
    </xf>
    <xf numFmtId="0" fontId="6" fillId="3" borderId="15" xfId="0" applyFont="1" applyFill="1" applyBorder="1" applyAlignment="1" applyProtection="1">
      <alignment vertical="center" wrapText="1"/>
      <protection locked="0"/>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tabSelected="1" view="pageBreakPreview" zoomScale="80" zoomScaleNormal="100" zoomScaleSheetLayoutView="80" workbookViewId="0">
      <selection activeCell="J12" sqref="J12"/>
    </sheetView>
  </sheetViews>
  <sheetFormatPr defaultRowHeight="14.25" x14ac:dyDescent="0.4"/>
  <cols>
    <col min="1" max="1" width="1.5" style="2" customWidth="1"/>
    <col min="2" max="2" width="18.5" style="2" customWidth="1"/>
    <col min="3" max="3" width="5.125" style="2" bestFit="1" customWidth="1"/>
    <col min="4" max="4" width="33.625" style="2" customWidth="1"/>
    <col min="5" max="5" width="3.625" style="2" bestFit="1" customWidth="1"/>
    <col min="6" max="6" width="21.25" style="2" customWidth="1"/>
    <col min="7" max="7" width="3.5" style="2" customWidth="1"/>
    <col min="8" max="8" width="3.625" style="2" bestFit="1" customWidth="1"/>
    <col min="9" max="9" width="20.125" style="2" customWidth="1"/>
    <col min="10" max="10" width="3.625" style="1" bestFit="1" customWidth="1"/>
    <col min="11" max="11" width="4.625" style="2" bestFit="1" customWidth="1"/>
    <col min="12" max="12" width="11.25" style="2" customWidth="1"/>
    <col min="13" max="13" width="7.625" style="2" customWidth="1"/>
    <col min="14" max="14" width="3" style="2" customWidth="1"/>
    <col min="15" max="15" width="2.5" style="11" bestFit="1" customWidth="1"/>
    <col min="16" max="16" width="38.75" style="11" customWidth="1"/>
    <col min="17" max="17" width="10.125" style="11" customWidth="1"/>
    <col min="18" max="16384" width="9" style="2"/>
  </cols>
  <sheetData>
    <row r="1" spans="1:19" ht="8.25" customHeight="1" thickBot="1" x14ac:dyDescent="0.45">
      <c r="A1" s="19"/>
      <c r="B1" s="20"/>
      <c r="C1" s="20"/>
      <c r="D1" s="20"/>
      <c r="E1" s="20"/>
      <c r="F1" s="20"/>
      <c r="G1" s="20"/>
      <c r="H1" s="20"/>
      <c r="I1" s="20"/>
      <c r="J1" s="20"/>
      <c r="K1" s="20"/>
      <c r="L1" s="20"/>
      <c r="M1" s="20"/>
      <c r="N1" s="21"/>
    </row>
    <row r="2" spans="1:19" ht="25.5" customHeight="1" thickTop="1" x14ac:dyDescent="0.4">
      <c r="A2" s="22"/>
      <c r="B2" s="3" t="s">
        <v>15</v>
      </c>
      <c r="C2" s="4"/>
      <c r="D2" s="4"/>
      <c r="E2" s="4"/>
      <c r="F2" s="5"/>
      <c r="G2" s="9"/>
      <c r="H2" s="9"/>
      <c r="I2" s="9"/>
      <c r="J2" s="9"/>
      <c r="K2" s="9"/>
      <c r="L2" s="9"/>
      <c r="M2" s="9"/>
      <c r="N2" s="23"/>
      <c r="P2" s="29" t="s">
        <v>20</v>
      </c>
      <c r="Q2" s="29" t="s">
        <v>21</v>
      </c>
    </row>
    <row r="3" spans="1:19" ht="25.5" customHeight="1" thickBot="1" x14ac:dyDescent="0.45">
      <c r="A3" s="22"/>
      <c r="B3" s="6" t="s">
        <v>22</v>
      </c>
      <c r="C3" s="7"/>
      <c r="D3" s="7"/>
      <c r="E3" s="7"/>
      <c r="F3" s="8"/>
      <c r="G3" s="9"/>
      <c r="H3" s="9"/>
      <c r="I3" s="9"/>
      <c r="J3" s="9"/>
      <c r="K3" s="9"/>
      <c r="L3" s="9"/>
      <c r="M3" s="9"/>
      <c r="N3" s="23"/>
      <c r="P3" s="33" t="s">
        <v>26</v>
      </c>
      <c r="Q3" s="30">
        <v>100000</v>
      </c>
    </row>
    <row r="4" spans="1:19" ht="25.5" customHeight="1" thickTop="1" x14ac:dyDescent="0.4">
      <c r="A4" s="22"/>
      <c r="B4" s="10"/>
      <c r="C4" s="9"/>
      <c r="D4" s="9"/>
      <c r="E4" s="9"/>
      <c r="F4" s="9"/>
      <c r="G4" s="9"/>
      <c r="H4" s="9"/>
      <c r="I4" s="9"/>
      <c r="J4" s="9"/>
      <c r="K4" s="9"/>
      <c r="L4" s="9"/>
      <c r="M4" s="9"/>
      <c r="N4" s="23"/>
      <c r="P4" s="33" t="s">
        <v>33</v>
      </c>
      <c r="Q4" s="30">
        <v>250000</v>
      </c>
    </row>
    <row r="5" spans="1:19" ht="25.5" customHeight="1" x14ac:dyDescent="0.4">
      <c r="A5" s="22"/>
      <c r="B5" s="78" t="s">
        <v>23</v>
      </c>
      <c r="C5" s="78"/>
      <c r="D5" s="79"/>
      <c r="E5" s="9" t="s">
        <v>17</v>
      </c>
      <c r="F5" s="64" t="s">
        <v>31</v>
      </c>
      <c r="G5" s="64"/>
      <c r="H5" s="64"/>
      <c r="I5" s="64"/>
      <c r="J5" s="64"/>
      <c r="K5" s="64"/>
      <c r="L5" s="64"/>
      <c r="M5" s="64"/>
      <c r="N5" s="23"/>
      <c r="P5" s="33" t="s">
        <v>34</v>
      </c>
      <c r="Q5" s="30">
        <v>300000</v>
      </c>
    </row>
    <row r="6" spans="1:19" ht="25.5" customHeight="1" x14ac:dyDescent="0.4">
      <c r="A6" s="22"/>
      <c r="B6" s="78"/>
      <c r="C6" s="78"/>
      <c r="D6" s="79"/>
      <c r="E6" s="31"/>
      <c r="F6" s="64"/>
      <c r="G6" s="64"/>
      <c r="H6" s="64"/>
      <c r="I6" s="64"/>
      <c r="J6" s="64"/>
      <c r="K6" s="64"/>
      <c r="L6" s="64"/>
      <c r="M6" s="64"/>
      <c r="N6" s="23"/>
      <c r="P6" s="33" t="s">
        <v>35</v>
      </c>
      <c r="Q6" s="30">
        <v>300000</v>
      </c>
    </row>
    <row r="7" spans="1:19" ht="25.5" customHeight="1" x14ac:dyDescent="0.4">
      <c r="A7" s="22"/>
      <c r="B7" s="65" t="s">
        <v>24</v>
      </c>
      <c r="C7" s="65"/>
      <c r="D7" s="67"/>
      <c r="E7" s="31" t="s">
        <v>16</v>
      </c>
      <c r="F7" s="64" t="s">
        <v>32</v>
      </c>
      <c r="G7" s="64"/>
      <c r="H7" s="64"/>
      <c r="I7" s="64"/>
      <c r="J7" s="64"/>
      <c r="K7" s="64"/>
      <c r="L7" s="64"/>
      <c r="M7" s="64"/>
      <c r="N7" s="23"/>
      <c r="P7" s="33" t="s">
        <v>27</v>
      </c>
      <c r="Q7" s="30">
        <v>100000</v>
      </c>
    </row>
    <row r="8" spans="1:19" ht="25.5" customHeight="1" thickBot="1" x14ac:dyDescent="0.45">
      <c r="A8" s="22"/>
      <c r="B8" s="66"/>
      <c r="C8" s="66"/>
      <c r="D8" s="68"/>
      <c r="E8" s="31"/>
      <c r="F8" s="64"/>
      <c r="G8" s="64"/>
      <c r="H8" s="64"/>
      <c r="I8" s="64"/>
      <c r="J8" s="64"/>
      <c r="K8" s="64"/>
      <c r="L8" s="64"/>
      <c r="M8" s="64"/>
      <c r="N8" s="23"/>
      <c r="P8" s="33" t="s">
        <v>28</v>
      </c>
      <c r="Q8" s="30">
        <v>10000</v>
      </c>
    </row>
    <row r="9" spans="1:19" ht="25.5" customHeight="1" thickBot="1" x14ac:dyDescent="0.45">
      <c r="A9" s="22"/>
      <c r="B9" s="76" t="s">
        <v>25</v>
      </c>
      <c r="C9" s="77"/>
      <c r="D9" s="35">
        <f>I20</f>
        <v>0</v>
      </c>
      <c r="E9" s="34" t="s">
        <v>18</v>
      </c>
      <c r="F9" s="18" t="s">
        <v>19</v>
      </c>
      <c r="G9" s="9"/>
      <c r="H9" s="9"/>
      <c r="I9" s="9"/>
      <c r="J9" s="9"/>
      <c r="K9" s="9"/>
      <c r="L9" s="9"/>
      <c r="M9" s="9"/>
      <c r="N9" s="23"/>
      <c r="P9" s="33" t="s">
        <v>29</v>
      </c>
      <c r="Q9" s="30">
        <v>100000</v>
      </c>
      <c r="R9" s="11"/>
    </row>
    <row r="10" spans="1:19" ht="25.5" customHeight="1" thickBot="1" x14ac:dyDescent="0.45">
      <c r="A10" s="24"/>
      <c r="B10" s="25"/>
      <c r="C10" s="25"/>
      <c r="D10" s="25"/>
      <c r="E10" s="25"/>
      <c r="F10" s="26"/>
      <c r="G10" s="25"/>
      <c r="H10" s="25"/>
      <c r="I10" s="25"/>
      <c r="J10" s="25"/>
      <c r="K10" s="25"/>
      <c r="L10" s="25"/>
      <c r="M10" s="25"/>
      <c r="N10" s="27"/>
      <c r="R10" s="11"/>
    </row>
    <row r="11" spans="1:19" x14ac:dyDescent="0.4">
      <c r="A11" s="11"/>
      <c r="B11" s="14" t="s">
        <v>0</v>
      </c>
      <c r="C11" s="14"/>
      <c r="D11" s="12"/>
      <c r="E11" s="15"/>
      <c r="F11" s="32"/>
      <c r="G11" s="15"/>
      <c r="H11" s="15"/>
      <c r="I11" s="15"/>
      <c r="J11" s="15"/>
      <c r="K11" s="15"/>
      <c r="L11" s="12"/>
      <c r="M11" s="12"/>
      <c r="N11" s="12"/>
      <c r="O11" s="12"/>
      <c r="R11" s="11"/>
      <c r="S11" s="11"/>
    </row>
    <row r="12" spans="1:19" ht="24.75" customHeight="1" x14ac:dyDescent="0.4">
      <c r="A12" s="11"/>
      <c r="B12" s="63" t="s">
        <v>23</v>
      </c>
      <c r="C12" s="63"/>
      <c r="D12" s="62" t="str">
        <f>IF(D5="","",D5)</f>
        <v/>
      </c>
      <c r="E12" s="12"/>
      <c r="F12" s="12"/>
      <c r="G12" s="15"/>
      <c r="H12" s="15"/>
      <c r="I12" s="12"/>
      <c r="J12" s="12"/>
      <c r="K12" s="12"/>
      <c r="L12" s="12"/>
      <c r="M12" s="12"/>
      <c r="N12" s="12"/>
      <c r="R12" s="11"/>
      <c r="S12" s="11"/>
    </row>
    <row r="13" spans="1:19" ht="24.75" customHeight="1" x14ac:dyDescent="0.4">
      <c r="A13" s="11"/>
      <c r="B13" s="63"/>
      <c r="C13" s="63"/>
      <c r="D13" s="62"/>
      <c r="E13" s="12"/>
      <c r="F13" s="12"/>
      <c r="G13" s="15"/>
      <c r="H13" s="15"/>
      <c r="I13" s="12"/>
      <c r="J13" s="12"/>
      <c r="K13" s="12"/>
      <c r="L13" s="12"/>
      <c r="M13" s="12"/>
      <c r="N13" s="12"/>
      <c r="R13" s="11"/>
      <c r="S13" s="11"/>
    </row>
    <row r="14" spans="1:19" s="11" customFormat="1" x14ac:dyDescent="0.4">
      <c r="B14" s="14"/>
      <c r="C14" s="14"/>
      <c r="D14" s="12"/>
      <c r="E14" s="12"/>
      <c r="F14" s="12"/>
      <c r="G14" s="12"/>
      <c r="H14" s="12"/>
      <c r="I14" s="12"/>
      <c r="J14" s="12"/>
      <c r="K14" s="12"/>
      <c r="L14" s="12"/>
      <c r="M14" s="12"/>
      <c r="N14" s="12"/>
    </row>
    <row r="15" spans="1:19" s="11" customFormat="1" x14ac:dyDescent="0.4">
      <c r="B15" s="69" t="s">
        <v>1</v>
      </c>
      <c r="C15" s="70"/>
      <c r="D15" s="71"/>
      <c r="E15" s="36"/>
      <c r="F15" s="37" t="s">
        <v>2</v>
      </c>
      <c r="G15" s="37"/>
      <c r="H15" s="36"/>
      <c r="I15" s="37" t="s">
        <v>11</v>
      </c>
      <c r="J15" s="37"/>
      <c r="K15" s="38"/>
      <c r="L15" s="12"/>
      <c r="M15" s="12"/>
      <c r="N15" s="12"/>
    </row>
    <row r="16" spans="1:19" s="11" customFormat="1" ht="31.5" customHeight="1" x14ac:dyDescent="0.4">
      <c r="B16" s="46" t="s">
        <v>30</v>
      </c>
      <c r="C16" s="40"/>
      <c r="D16" s="61">
        <f>D7</f>
        <v>0</v>
      </c>
      <c r="E16" s="41" t="s">
        <v>3</v>
      </c>
      <c r="F16" s="42">
        <v>0.5</v>
      </c>
      <c r="G16" s="42"/>
      <c r="H16" s="41" t="s">
        <v>4</v>
      </c>
      <c r="I16" s="43">
        <f>ROUNDDOWN(D16*1/2,0)</f>
        <v>0</v>
      </c>
      <c r="J16" s="44" t="s">
        <v>14</v>
      </c>
      <c r="K16" s="45" t="s">
        <v>5</v>
      </c>
      <c r="L16" s="12"/>
      <c r="M16" s="12"/>
      <c r="N16" s="12"/>
    </row>
    <row r="17" spans="1:19" s="11" customFormat="1" x14ac:dyDescent="0.4">
      <c r="H17" s="16"/>
    </row>
    <row r="18" spans="1:19" s="11" customFormat="1" x14ac:dyDescent="0.4">
      <c r="B18" s="14" t="s">
        <v>6</v>
      </c>
      <c r="C18" s="14"/>
      <c r="D18" s="12"/>
      <c r="E18" s="12"/>
      <c r="F18" s="12"/>
      <c r="G18" s="12"/>
      <c r="H18" s="28"/>
      <c r="I18" s="12"/>
      <c r="J18" s="12"/>
      <c r="K18" s="12"/>
      <c r="L18" s="12"/>
      <c r="M18" s="12"/>
      <c r="N18" s="12"/>
      <c r="O18" s="12"/>
    </row>
    <row r="19" spans="1:19" s="11" customFormat="1" x14ac:dyDescent="0.4">
      <c r="B19" s="47"/>
      <c r="C19" s="47"/>
      <c r="D19" s="48" t="s">
        <v>11</v>
      </c>
      <c r="E19" s="48"/>
      <c r="F19" s="49" t="s">
        <v>10</v>
      </c>
      <c r="G19" s="48"/>
      <c r="H19" s="49"/>
      <c r="I19" s="48" t="s">
        <v>13</v>
      </c>
      <c r="J19" s="48"/>
      <c r="K19" s="50"/>
      <c r="L19" s="72" t="s">
        <v>7</v>
      </c>
      <c r="M19" s="72"/>
      <c r="N19" s="12"/>
      <c r="O19" s="12"/>
    </row>
    <row r="20" spans="1:19" s="11" customFormat="1" ht="31.5" customHeight="1" x14ac:dyDescent="0.4">
      <c r="B20" s="39" t="s">
        <v>30</v>
      </c>
      <c r="C20" s="51" t="s">
        <v>8</v>
      </c>
      <c r="D20" s="52">
        <f>I16</f>
        <v>0</v>
      </c>
      <c r="E20" s="53" t="s">
        <v>9</v>
      </c>
      <c r="F20" s="54" t="str">
        <f>IF(D12=P3,Q3,IF(D12=P4,Q4,IF(D12=P5,Q5,IF(D12=P6,Q6,IF(D12=P7,Q7,IF(D12=P8,Q8,IF(D12=P9,Q9,"")))))))</f>
        <v/>
      </c>
      <c r="G20" s="55" t="s">
        <v>9</v>
      </c>
      <c r="H20" s="56"/>
      <c r="I20" s="57">
        <f>IF(D20&lt;F20,D20,F20)</f>
        <v>0</v>
      </c>
      <c r="J20" s="58" t="s">
        <v>14</v>
      </c>
      <c r="K20" s="59"/>
      <c r="L20" s="72" t="str">
        <f>IF(D16="","",IF(D20&lt;F20,D19,F19))</f>
        <v>助成金額</v>
      </c>
      <c r="M20" s="73"/>
      <c r="N20" s="12"/>
      <c r="O20" s="12"/>
    </row>
    <row r="21" spans="1:19" s="11" customFormat="1" x14ac:dyDescent="0.4"/>
    <row r="22" spans="1:19" s="11" customFormat="1" x14ac:dyDescent="0.4">
      <c r="B22" s="14" t="s">
        <v>12</v>
      </c>
      <c r="C22" s="14"/>
      <c r="D22" s="12"/>
      <c r="E22" s="12"/>
      <c r="F22" s="12"/>
      <c r="G22" s="15"/>
      <c r="H22" s="15"/>
      <c r="I22" s="15"/>
      <c r="J22" s="15"/>
      <c r="K22" s="12"/>
      <c r="L22" s="12"/>
      <c r="M22" s="12"/>
      <c r="N22" s="12"/>
      <c r="O22" s="12"/>
    </row>
    <row r="23" spans="1:19" s="11" customFormat="1" ht="31.5" customHeight="1" x14ac:dyDescent="0.4">
      <c r="B23" s="74" t="s">
        <v>25</v>
      </c>
      <c r="C23" s="75"/>
      <c r="D23" s="75"/>
      <c r="E23" s="75"/>
      <c r="F23" s="60">
        <f>I20</f>
        <v>0</v>
      </c>
      <c r="G23" s="17"/>
      <c r="H23" s="15"/>
      <c r="I23" s="15"/>
      <c r="J23" s="15"/>
      <c r="K23" s="72"/>
      <c r="L23" s="72"/>
      <c r="M23" s="72"/>
      <c r="N23" s="12"/>
      <c r="O23" s="12"/>
      <c r="R23" s="2"/>
    </row>
    <row r="24" spans="1:19" s="11" customFormat="1" x14ac:dyDescent="0.4">
      <c r="G24" s="13"/>
      <c r="I24" s="13"/>
      <c r="J24" s="13"/>
      <c r="R24" s="2"/>
    </row>
    <row r="25" spans="1:19" s="11" customFormat="1" ht="31.5" customHeight="1" x14ac:dyDescent="0.4">
      <c r="A25" s="1"/>
      <c r="B25" s="2"/>
      <c r="C25" s="2"/>
      <c r="D25" s="2"/>
      <c r="E25" s="2"/>
      <c r="F25" s="2"/>
      <c r="G25" s="2"/>
      <c r="H25" s="2"/>
      <c r="I25" s="2"/>
      <c r="J25" s="1"/>
      <c r="K25" s="2"/>
      <c r="L25" s="2"/>
      <c r="M25" s="2"/>
      <c r="N25" s="2"/>
      <c r="R25" s="2"/>
      <c r="S25" s="2"/>
    </row>
    <row r="26" spans="1:19" s="11" customFormat="1" ht="31.5" customHeight="1" x14ac:dyDescent="0.4">
      <c r="A26" s="1"/>
      <c r="B26" s="2"/>
      <c r="C26" s="2"/>
      <c r="D26" s="2"/>
      <c r="E26" s="2"/>
      <c r="F26" s="2"/>
      <c r="G26" s="2"/>
      <c r="H26" s="2"/>
      <c r="I26" s="2"/>
      <c r="J26" s="1"/>
      <c r="K26" s="2"/>
      <c r="L26" s="2"/>
      <c r="M26" s="2"/>
      <c r="N26" s="2"/>
      <c r="R26" s="2"/>
      <c r="S26" s="2"/>
    </row>
    <row r="27" spans="1:19" ht="21" customHeight="1" x14ac:dyDescent="0.4"/>
    <row r="28" spans="1:19" ht="20.25" customHeight="1" x14ac:dyDescent="0.4"/>
  </sheetData>
  <sheetProtection password="AE21" sheet="1" formatCells="0" formatColumns="0" formatRows="0" insertColumns="0" insertRows="0" insertHyperlinks="0" deleteColumns="0" deleteRows="0" sort="0" autoFilter="0" pivotTables="0"/>
  <mergeCells count="14">
    <mergeCell ref="B15:D15"/>
    <mergeCell ref="K23:M23"/>
    <mergeCell ref="L19:M19"/>
    <mergeCell ref="L20:M20"/>
    <mergeCell ref="B23:E23"/>
    <mergeCell ref="D12:D13"/>
    <mergeCell ref="B12:C13"/>
    <mergeCell ref="F5:M6"/>
    <mergeCell ref="B7:C8"/>
    <mergeCell ref="D7:D8"/>
    <mergeCell ref="F7:M8"/>
    <mergeCell ref="B9:C9"/>
    <mergeCell ref="B5:C6"/>
    <mergeCell ref="D5:D6"/>
  </mergeCells>
  <phoneticPr fontId="4"/>
  <dataValidations count="1">
    <dataValidation type="list" allowBlank="1" showInputMessage="1" showErrorMessage="1" errorTitle="入力が無効です。" error="治療名を選択してください。" promptTitle="治療名" prompt="治療名を選択してください。" sqref="D5:D6">
      <formula1>$P$3:$P$9</formula1>
    </dataValidation>
  </dataValidations>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計算シート</vt:lpstr>
      <vt:lpstr>計算シート!Print_Area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2022-06-07T10:48:33Z</dcterms:modified>
</cp:coreProperties>
</file>