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<sst xmlns="http://schemas.openxmlformats.org/spreadsheetml/2006/main" count="221" uniqueCount="110">
  <si>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</si>
  <si>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</si>
  <si>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</si>
  <si>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</si>
  <si>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</si>
  <si>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</si>
  <si>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</si>
  <si>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</si>
  <si>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</si>
  <si>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</si>
  <si>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</si>
  <si>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</si>
  <si>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</si>
  <si>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</si>
  <si>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</si>
  <si>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</si>
  <si>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</si>
  <si>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</si>
  <si>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</si>
  <si>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</si>
  <si>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</si>
  <si>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</si>
  <si>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</si>
  <si>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</si>
  <si>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</si>
  <si>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</si>
  <si>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</si>
  <si>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</si>
  <si>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</si>
  <si>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</si>
  <si>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</si>
  <si>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</si>
  <si>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</si>
  <si>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</si>
  <si>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</si>
  <si>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</si>
  <si>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</si>
  <si>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</si>
  <si>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</si>
  <si>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</si>
  <si>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</si>
  <si>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</si>
  <si>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</si>
  <si>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</si>
  <si>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</si>
  <si>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</si>
  <si>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</si>
  <si>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</si>
  <si>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</si>
  <si>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</si>
  <si>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</si>
  <si>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</si>
  <si>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</si>
  <si>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</si>
  <si>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</si>
  <si>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</si>
  <si>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</si>
  <si>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</si>
  <si>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</si>
  <si>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</si>
  <si>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</si>
  <si>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</si>
  <si>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</si>
  <si>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</si>
  <si>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</si>
  <si>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</si>
  <si>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</si>
  <si>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</si>
  <si>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</si>
  <si>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</si>
  <si>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</si>
  <si>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</si>
  <si>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</si>
  <si>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</si>
  <si>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</si>
  <si>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</si>
  <si>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</si>
  <si>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</si>
  <si>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</si>
  <si>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</si>
  <si>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</si>
  <si>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</si>
  <si>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</si>
  <si>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</si>
  <si>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</si>
  <si>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</si>
  <si>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</si>
  <si>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</si>
  <si>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</si>
  <si>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</si>
  <si>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</si>
  <si>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</si>
  <si>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</si>
  <si>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</si>
  <si>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</si>
  <si>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</si>
  <si>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</si>
  <si>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</si>
  <si>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</si>
  <si>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</si>
  <si>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</si>
  <si>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</si>
  <si>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</si>
  <si>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</si>
  <si>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</si>
  <si>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</si>
  <si>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</si>
  <si>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公営企業会計の導入に当たっては、平成27年度から平成31年度までの５年間で取り組むことが総務省から要請されているため、現在平成32年度の開始を目途に、その準備作業を進めている。</t>
    <rPh sb="185" eb="187">
      <t>ゲンザイ</t>
    </rPh>
    <rPh sb="187" eb="189">
      <t>ヘイセイ</t>
    </rPh>
    <rPh sb="191" eb="193">
      <t>ネンド</t>
    </rPh>
    <rPh sb="194" eb="196">
      <t>カイシ</t>
    </rPh>
    <rPh sb="197" eb="199">
      <t>モクト</t>
    </rPh>
    <rPh sb="208" eb="209">
      <t>スス</t>
    </rPh>
    <phoneticPr fontId="4"/>
  </si>
  <si>
    <t>　供用開始から20年以上が経過すると同時に、東日本大震災による被害もあり、その対応が喫緊の課題である。一部の地区については、公共下水道への移管や、長寿命化対策等の計画を策定しているのが現状である。
　今後は、各地区の農業集落排水処理計画と費用対効果を検証しながら、復旧地区以外の老朽箇所や不明水発生箇所等を重点的に対応していく予定である。</t>
    <rPh sb="1" eb="3">
      <t>キョウヨウ</t>
    </rPh>
    <rPh sb="3" eb="5">
      <t>カイシ</t>
    </rPh>
    <rPh sb="9" eb="10">
      <t>ネン</t>
    </rPh>
    <rPh sb="10" eb="12">
      <t>イジョウ</t>
    </rPh>
    <rPh sb="13" eb="15">
      <t>ケイカ</t>
    </rPh>
    <rPh sb="18" eb="20">
      <t>ドウジ</t>
    </rPh>
    <rPh sb="22" eb="23">
      <t>ヒガシ</t>
    </rPh>
    <rPh sb="23" eb="25">
      <t>ニホン</t>
    </rPh>
    <rPh sb="25" eb="28">
      <t>ダイシンサイ</t>
    </rPh>
    <rPh sb="31" eb="33">
      <t>ヒガイ</t>
    </rPh>
    <rPh sb="39" eb="41">
      <t>タイオウ</t>
    </rPh>
    <rPh sb="42" eb="44">
      <t>キッキン</t>
    </rPh>
    <rPh sb="45" eb="47">
      <t>カダイ</t>
    </rPh>
    <rPh sb="51" eb="53">
      <t>イチブ</t>
    </rPh>
    <rPh sb="54" eb="56">
      <t>チク</t>
    </rPh>
    <rPh sb="62" eb="64">
      <t>コウキョウ</t>
    </rPh>
    <rPh sb="64" eb="67">
      <t>ゲスイドウ</t>
    </rPh>
    <rPh sb="69" eb="71">
      <t>イカン</t>
    </rPh>
    <rPh sb="73" eb="74">
      <t>チョウ</t>
    </rPh>
    <rPh sb="74" eb="77">
      <t>ジュミョウカ</t>
    </rPh>
    <rPh sb="77" eb="79">
      <t>タイサク</t>
    </rPh>
    <rPh sb="79" eb="80">
      <t>トウ</t>
    </rPh>
    <rPh sb="81" eb="83">
      <t>ケイカク</t>
    </rPh>
    <rPh sb="84" eb="86">
      <t>サクテイ</t>
    </rPh>
    <rPh sb="92" eb="94">
      <t>ゲンジョウ</t>
    </rPh>
    <rPh sb="100" eb="102">
      <t>コンゴ</t>
    </rPh>
    <rPh sb="104" eb="107">
      <t>カクチク</t>
    </rPh>
    <rPh sb="108" eb="110">
      <t>ノウギョウ</t>
    </rPh>
    <rPh sb="110" eb="112">
      <t>シュウラク</t>
    </rPh>
    <rPh sb="112" eb="114">
      <t>ハイスイ</t>
    </rPh>
    <rPh sb="114" eb="116">
      <t>ショリ</t>
    </rPh>
    <rPh sb="116" eb="118">
      <t>ケイカク</t>
    </rPh>
    <rPh sb="119" eb="124">
      <t>ヒヨウタイコウカ</t>
    </rPh>
    <rPh sb="125" eb="127">
      <t>ケンショウ</t>
    </rPh>
    <rPh sb="132" eb="134">
      <t>フッキュウ</t>
    </rPh>
    <rPh sb="134" eb="136">
      <t>チク</t>
    </rPh>
    <rPh sb="136" eb="138">
      <t>イガイ</t>
    </rPh>
    <rPh sb="144" eb="146">
      <t>フメイ</t>
    </rPh>
    <rPh sb="146" eb="147">
      <t>スイ</t>
    </rPh>
    <rPh sb="147" eb="149">
      <t>ハッセイ</t>
    </rPh>
    <rPh sb="149" eb="151">
      <t>カショ</t>
    </rPh>
    <rPh sb="151" eb="152">
      <t>トウ</t>
    </rPh>
    <rPh sb="153" eb="156">
      <t>ジュウテンテキ</t>
    </rPh>
    <rPh sb="157" eb="159">
      <t>タイオウ</t>
    </rPh>
    <rPh sb="163" eb="165">
      <t>ヨテイ</t>
    </rPh>
    <phoneticPr fontId="4"/>
  </si>
  <si>
    <t>　全ての項目において、おおむね良好といえる。しかし、東日本大震災の影響により区域外への流出があったため、普及率が伸び悩んでいるのが課題となっている。
　また、震災の影響により不明水が多く発生しているため、有収率の低下についても課題の一つである。
　経費回収率については、震災により維持管理費が増加しているものの、利用者のほとんどが被災者のため、状況を鑑み使用料の改定増を先送りしているためである。
　水洗化率及び施設利用率については、震災により大幅に減少したが、その後施設の復旧に併せて年々増加しているのが現状である。
　企業債残高対事業規模比率及び汚水処理原価については、流域下水道前の計画による歴史や地理的な要因等により、類似団体と比較し建設コストの増が考えられる。そこで、現在一部の地区については、流域下水道への移行を検討中である。
　以上のような理由から、収益的収支比率が100%未満となっていると考えられる。
　以上のことを踏まえ、積極的な地方公営企業法の適用等により経理内容を明確化するとともに、使用料水準をより適正化し、経営の安定化に努める必要がある。
　なお、使用料は徹底した効率化・合理化がなされていることを前提に設定されるものであることから、建設費・維持管理費のより一層の削減に努める必要があると考えられる。</t>
    <rPh sb="1" eb="2">
      <t>スベ</t>
    </rPh>
    <rPh sb="4" eb="6">
      <t>コウモク</t>
    </rPh>
    <rPh sb="15" eb="17">
      <t>リョウコウ</t>
    </rPh>
    <rPh sb="26" eb="27">
      <t>ヒガシ</t>
    </rPh>
    <rPh sb="27" eb="29">
      <t>ニホン</t>
    </rPh>
    <rPh sb="29" eb="32">
      <t>ダイシンサイ</t>
    </rPh>
    <rPh sb="33" eb="35">
      <t>エイキョウ</t>
    </rPh>
    <rPh sb="38" eb="41">
      <t>クイキガイ</t>
    </rPh>
    <rPh sb="43" eb="45">
      <t>リュウシュツ</t>
    </rPh>
    <rPh sb="52" eb="54">
      <t>フキュウ</t>
    </rPh>
    <rPh sb="54" eb="55">
      <t>リツ</t>
    </rPh>
    <rPh sb="56" eb="57">
      <t>ノ</t>
    </rPh>
    <rPh sb="58" eb="59">
      <t>ナヤ</t>
    </rPh>
    <rPh sb="65" eb="67">
      <t>カダイ</t>
    </rPh>
    <rPh sb="79" eb="81">
      <t>シンサイ</t>
    </rPh>
    <rPh sb="82" eb="84">
      <t>エイキョウ</t>
    </rPh>
    <rPh sb="87" eb="89">
      <t>フメイ</t>
    </rPh>
    <rPh sb="89" eb="90">
      <t>スイ</t>
    </rPh>
    <rPh sb="91" eb="92">
      <t>オオ</t>
    </rPh>
    <rPh sb="93" eb="95">
      <t>ハッセイ</t>
    </rPh>
    <rPh sb="102" eb="104">
      <t>ユウシュウ</t>
    </rPh>
    <rPh sb="104" eb="105">
      <t>リツ</t>
    </rPh>
    <rPh sb="106" eb="108">
      <t>テイカ</t>
    </rPh>
    <rPh sb="113" eb="115">
      <t>カダイ</t>
    </rPh>
    <rPh sb="116" eb="117">
      <t>ヒト</t>
    </rPh>
    <rPh sb="204" eb="205">
      <t>オヨ</t>
    </rPh>
    <rPh sb="206" eb="208">
      <t>シセツ</t>
    </rPh>
    <rPh sb="208" eb="211">
      <t>リヨウリツ</t>
    </rPh>
    <rPh sb="222" eb="224">
      <t>オオハバ</t>
    </rPh>
    <rPh sb="225" eb="227">
      <t>ゲンショウ</t>
    </rPh>
    <rPh sb="233" eb="234">
      <t>ゴ</t>
    </rPh>
    <rPh sb="234" eb="236">
      <t>シセツ</t>
    </rPh>
    <rPh sb="237" eb="239">
      <t>フッキュウ</t>
    </rPh>
    <rPh sb="240" eb="241">
      <t>アワ</t>
    </rPh>
    <rPh sb="261" eb="263">
      <t>キギョウ</t>
    </rPh>
    <rPh sb="263" eb="264">
      <t>サイ</t>
    </rPh>
    <rPh sb="264" eb="266">
      <t>ザンダカ</t>
    </rPh>
    <rPh sb="266" eb="267">
      <t>タイ</t>
    </rPh>
    <rPh sb="267" eb="269">
      <t>ジギョウ</t>
    </rPh>
    <rPh sb="269" eb="271">
      <t>キボ</t>
    </rPh>
    <rPh sb="271" eb="273">
      <t>ヒリツ</t>
    </rPh>
    <rPh sb="273" eb="274">
      <t>オヨ</t>
    </rPh>
    <rPh sb="275" eb="277">
      <t>オスイ</t>
    </rPh>
    <rPh sb="277" eb="279">
      <t>ショリ</t>
    </rPh>
    <rPh sb="279" eb="281">
      <t>ゲンカ</t>
    </rPh>
    <rPh sb="287" eb="289">
      <t>リュウイキ</t>
    </rPh>
    <rPh sb="289" eb="292">
      <t>ゲスイドウ</t>
    </rPh>
    <rPh sb="292" eb="293">
      <t>マエ</t>
    </rPh>
    <rPh sb="294" eb="296">
      <t>ケイカク</t>
    </rPh>
    <rPh sb="299" eb="301">
      <t>レキシ</t>
    </rPh>
    <rPh sb="302" eb="305">
      <t>チリテキ</t>
    </rPh>
    <rPh sb="306" eb="308">
      <t>ヨウイン</t>
    </rPh>
    <rPh sb="308" eb="309">
      <t>トウ</t>
    </rPh>
    <rPh sb="313" eb="315">
      <t>ルイジ</t>
    </rPh>
    <rPh sb="315" eb="317">
      <t>ダンタイ</t>
    </rPh>
    <rPh sb="318" eb="320">
      <t>ヒカク</t>
    </rPh>
    <rPh sb="321" eb="323">
      <t>ケンセツ</t>
    </rPh>
    <rPh sb="327" eb="328">
      <t>ゾウ</t>
    </rPh>
    <rPh sb="329" eb="330">
      <t>カンガ</t>
    </rPh>
    <rPh sb="339" eb="341">
      <t>ゲンザイ</t>
    </rPh>
    <rPh sb="341" eb="343">
      <t>イチブ</t>
    </rPh>
    <rPh sb="344" eb="346">
      <t>チク</t>
    </rPh>
    <rPh sb="352" eb="354">
      <t>リュウイキ</t>
    </rPh>
    <rPh sb="354" eb="357">
      <t>ゲスイドウ</t>
    </rPh>
    <rPh sb="359" eb="361">
      <t>イコウ</t>
    </rPh>
    <rPh sb="362" eb="364">
      <t>ケントウ</t>
    </rPh>
    <rPh sb="411" eb="413">
      <t>イジョウ</t>
    </rPh>
    <rPh sb="417" eb="418">
      <t>フ</t>
    </rPh>
    <rPh sb="421" eb="424">
      <t>セッキョクテキ</t>
    </rPh>
    <rPh sb="425" eb="427">
      <t>チホウ</t>
    </rPh>
    <rPh sb="427" eb="429">
      <t>コウエイ</t>
    </rPh>
    <rPh sb="429" eb="431">
      <t>キギョウ</t>
    </rPh>
    <rPh sb="431" eb="432">
      <t>ホウ</t>
    </rPh>
    <rPh sb="433" eb="435">
      <t>テキヨウ</t>
    </rPh>
    <rPh sb="435" eb="436">
      <t>トウ</t>
    </rPh>
    <rPh sb="439" eb="441">
      <t>ケイリ</t>
    </rPh>
    <rPh sb="441" eb="443">
      <t>ナイヨウ</t>
    </rPh>
    <rPh sb="444" eb="447">
      <t>メイカクカ</t>
    </rPh>
    <rPh sb="454" eb="457">
      <t>シヨウリョウ</t>
    </rPh>
    <rPh sb="457" eb="459">
      <t>スイジュン</t>
    </rPh>
    <rPh sb="462" eb="465">
      <t>テキセイカ</t>
    </rPh>
    <rPh sb="467" eb="469">
      <t>ケイエイ</t>
    </rPh>
    <rPh sb="470" eb="473">
      <t>アンテイカ</t>
    </rPh>
    <rPh sb="474" eb="475">
      <t>ツト</t>
    </rPh>
    <rPh sb="477" eb="479">
      <t>ヒツヨウ</t>
    </rPh>
    <rPh sb="488" eb="491">
      <t>シヨウリョウ</t>
    </rPh>
    <rPh sb="492" eb="494">
      <t>テッテイ</t>
    </rPh>
    <rPh sb="496" eb="499">
      <t>コウリツカ</t>
    </rPh>
    <rPh sb="500" eb="503">
      <t>ゴウリカ</t>
    </rPh>
    <rPh sb="513" eb="515">
      <t>ゼンテイ</t>
    </rPh>
    <rPh sb="516" eb="518">
      <t>セッテイ</t>
    </rPh>
    <rPh sb="531" eb="533">
      <t>ケンセツ</t>
    </rPh>
    <rPh sb="533" eb="534">
      <t>ヒ</t>
    </rPh>
    <rPh sb="535" eb="537">
      <t>イジ</t>
    </rPh>
    <rPh sb="537" eb="540">
      <t>カンリヒ</t>
    </rPh>
    <rPh sb="543" eb="545">
      <t>イッソウ</t>
    </rPh>
    <rPh sb="546" eb="548">
      <t>サクゲン</t>
    </rPh>
    <rPh sb="549" eb="550">
      <t>ツト</t>
    </rPh>
    <rPh sb="552" eb="554">
      <t>ヒツヨウ</t>
    </rPh>
    <rPh sb="558" eb="5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</si>
</sst>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3.19</c:v>
                </c:pt>
                <c:pt idx="4" formatCode="#,##0.00;&quot;△&quot;#,##0.00;&quot;-&quot;">
                  <c:v>4.0999999999999996</c:v>
                </c:pt>
              </c:numCache>
            </c:numRef>
          </c:val>
        </c:ser>
        <c:dLbls>
          <c:showLegendKey val="0"/>
          <c:showVal val="0"/>
          <c:showCatName val="0"/>
          <c:showSerName val="0"/>
          <c:showPercent val="0"/>
          <c:showBubbleSize val="0"/>
        </c:dLbls>
        <c:gapWidth val="150"/>
        <c:axId val="104666624"/>
        <c:axId val="104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4666624"/>
        <c:axId val="104668544"/>
      </c:lineChart>
      <c:dateAx>
        <c:axId val="104666624"/>
        <c:scaling>
          <c:orientation val="minMax"/>
        </c:scaling>
        <c:delete val="1"/>
        <c:axPos val="b"/>
        <c:numFmt formatCode="ge" sourceLinked="1"/>
        <c:majorTickMark val="none"/>
        <c:minorTickMark val="none"/>
        <c:tickLblPos val="none"/>
        <c:crossAx val="104668544"/>
        <c:crosses val="autoZero"/>
        <c:auto val="1"/>
        <c:lblOffset val="100"/>
        <c:baseTimeUnit val="years"/>
      </c:dateAx>
      <c:valAx>
        <c:axId val="104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45.72</c:v>
                </c:pt>
                <c:pt idx="1">
                  <c:v>30.48</c:v>
                </c:pt>
                <c:pt idx="2">
                  <c:v>40.71</c:v>
                </c:pt>
                <c:pt idx="3">
                  <c:v>42.37</c:v>
                </c:pt>
                <c:pt idx="4">
                  <c:v>42.81</c:v>
                </c:pt>
              </c:numCache>
            </c:numRef>
          </c:val>
        </c:ser>
        <c:dLbls>
          <c:showLegendKey val="0"/>
          <c:showVal val="0"/>
          <c:showCatName val="0"/>
          <c:showSerName val="0"/>
          <c:showPercent val="0"/>
          <c:showBubbleSize val="0"/>
        </c:dLbls>
        <c:gapWidth val="150"/>
        <c:axId val="119674752"/>
        <c:axId val="119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9674752"/>
        <c:axId val="119676928"/>
      </c:lineChart>
      <c:dateAx>
        <c:axId val="119674752"/>
        <c:scaling>
          <c:orientation val="minMax"/>
        </c:scaling>
        <c:delete val="1"/>
        <c:axPos val="b"/>
        <c:numFmt formatCode="ge" sourceLinked="1"/>
        <c:majorTickMark val="none"/>
        <c:minorTickMark val="none"/>
        <c:tickLblPos val="none"/>
        <c:crossAx val="119676928"/>
        <c:crosses val="autoZero"/>
        <c:auto val="1"/>
        <c:lblOffset val="100"/>
        <c:baseTimeUnit val="years"/>
      </c:dateAx>
      <c:valAx>
        <c:axId val="119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76.180000000000007</c:v>
                </c:pt>
                <c:pt idx="1">
                  <c:v>80.02</c:v>
                </c:pt>
                <c:pt idx="2">
                  <c:v>79.430000000000007</c:v>
                </c:pt>
                <c:pt idx="3">
                  <c:v>81</c:v>
                </c:pt>
                <c:pt idx="4">
                  <c:v>82.72</c:v>
                </c:pt>
              </c:numCache>
            </c:numRef>
          </c:val>
        </c:ser>
        <c:dLbls>
          <c:showLegendKey val="0"/>
          <c:showVal val="0"/>
          <c:showCatName val="0"/>
          <c:showSerName val="0"/>
          <c:showPercent val="0"/>
          <c:showBubbleSize val="0"/>
        </c:dLbls>
        <c:gapWidth val="150"/>
        <c:axId val="119715328"/>
        <c:axId val="119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9715328"/>
        <c:axId val="119717248"/>
      </c:lineChart>
      <c:dateAx>
        <c:axId val="119715328"/>
        <c:scaling>
          <c:orientation val="minMax"/>
        </c:scaling>
        <c:delete val="1"/>
        <c:axPos val="b"/>
        <c:numFmt formatCode="ge" sourceLinked="1"/>
        <c:majorTickMark val="none"/>
        <c:minorTickMark val="none"/>
        <c:tickLblPos val="none"/>
        <c:crossAx val="119717248"/>
        <c:crosses val="autoZero"/>
        <c:auto val="1"/>
        <c:lblOffset val="100"/>
        <c:baseTimeUnit val="years"/>
      </c:dateAx>
      <c:valAx>
        <c:axId val="119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73.12</c:v>
                </c:pt>
                <c:pt idx="1">
                  <c:v>41.53</c:v>
                </c:pt>
                <c:pt idx="2">
                  <c:v>62.18</c:v>
                </c:pt>
                <c:pt idx="3">
                  <c:v>49.87</c:v>
                </c:pt>
                <c:pt idx="4">
                  <c:v>49.29</c:v>
                </c:pt>
              </c:numCache>
            </c:numRef>
          </c:val>
        </c:ser>
        <c:dLbls>
          <c:showLegendKey val="0"/>
          <c:showVal val="0"/>
          <c:showCatName val="0"/>
          <c:showSerName val="0"/>
          <c:showPercent val="0"/>
          <c:showBubbleSize val="0"/>
        </c:dLbls>
        <c:gapWidth val="150"/>
        <c:axId val="104707200"/>
        <c:axId val="1047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07200"/>
        <c:axId val="104709120"/>
      </c:lineChart>
      <c:dateAx>
        <c:axId val="104707200"/>
        <c:scaling>
          <c:orientation val="minMax"/>
        </c:scaling>
        <c:delete val="1"/>
        <c:axPos val="b"/>
        <c:numFmt formatCode="ge" sourceLinked="1"/>
        <c:majorTickMark val="none"/>
        <c:minorTickMark val="none"/>
        <c:tickLblPos val="none"/>
        <c:crossAx val="104709120"/>
        <c:crosses val="autoZero"/>
        <c:auto val="1"/>
        <c:lblOffset val="100"/>
        <c:baseTimeUnit val="years"/>
      </c:dateAx>
      <c:valAx>
        <c:axId val="104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05344"/>
        <c:axId val="110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05344"/>
        <c:axId val="110107264"/>
      </c:lineChart>
      <c:dateAx>
        <c:axId val="110105344"/>
        <c:scaling>
          <c:orientation val="minMax"/>
        </c:scaling>
        <c:delete val="1"/>
        <c:axPos val="b"/>
        <c:numFmt formatCode="ge" sourceLinked="1"/>
        <c:majorTickMark val="none"/>
        <c:minorTickMark val="none"/>
        <c:tickLblPos val="none"/>
        <c:crossAx val="110107264"/>
        <c:crosses val="autoZero"/>
        <c:auto val="1"/>
        <c:lblOffset val="100"/>
        <c:baseTimeUnit val="years"/>
      </c:dateAx>
      <c:valAx>
        <c:axId val="110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50016"/>
        <c:axId val="1101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50016"/>
        <c:axId val="110151936"/>
      </c:lineChart>
      <c:dateAx>
        <c:axId val="110150016"/>
        <c:scaling>
          <c:orientation val="minMax"/>
        </c:scaling>
        <c:delete val="1"/>
        <c:axPos val="b"/>
        <c:numFmt formatCode="ge" sourceLinked="1"/>
        <c:majorTickMark val="none"/>
        <c:minorTickMark val="none"/>
        <c:tickLblPos val="none"/>
        <c:crossAx val="110151936"/>
        <c:crosses val="autoZero"/>
        <c:auto val="1"/>
        <c:lblOffset val="100"/>
        <c:baseTimeUnit val="years"/>
      </c:dateAx>
      <c:valAx>
        <c:axId val="1101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45472"/>
        <c:axId val="1123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45472"/>
        <c:axId val="112347392"/>
      </c:lineChart>
      <c:dateAx>
        <c:axId val="112345472"/>
        <c:scaling>
          <c:orientation val="minMax"/>
        </c:scaling>
        <c:delete val="1"/>
        <c:axPos val="b"/>
        <c:numFmt formatCode="ge" sourceLinked="1"/>
        <c:majorTickMark val="none"/>
        <c:minorTickMark val="none"/>
        <c:tickLblPos val="none"/>
        <c:crossAx val="112347392"/>
        <c:crosses val="autoZero"/>
        <c:auto val="1"/>
        <c:lblOffset val="100"/>
        <c:baseTimeUnit val="years"/>
      </c:dateAx>
      <c:valAx>
        <c:axId val="1123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81952"/>
        <c:axId val="1123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81952"/>
        <c:axId val="112383872"/>
      </c:lineChart>
      <c:dateAx>
        <c:axId val="112381952"/>
        <c:scaling>
          <c:orientation val="minMax"/>
        </c:scaling>
        <c:delete val="1"/>
        <c:axPos val="b"/>
        <c:numFmt formatCode="ge" sourceLinked="1"/>
        <c:majorTickMark val="none"/>
        <c:minorTickMark val="none"/>
        <c:tickLblPos val="none"/>
        <c:crossAx val="112383872"/>
        <c:crosses val="autoZero"/>
        <c:auto val="1"/>
        <c:lblOffset val="100"/>
        <c:baseTimeUnit val="years"/>
      </c:dateAx>
      <c:valAx>
        <c:axId val="112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1299.67</c:v>
                </c:pt>
                <c:pt idx="1">
                  <c:v>1551.22</c:v>
                </c:pt>
                <c:pt idx="2">
                  <c:v>1169.08</c:v>
                </c:pt>
                <c:pt idx="3">
                  <c:v>1819.59</c:v>
                </c:pt>
                <c:pt idx="4">
                  <c:v>1631.27</c:v>
                </c:pt>
              </c:numCache>
            </c:numRef>
          </c:val>
        </c:ser>
        <c:dLbls>
          <c:showLegendKey val="0"/>
          <c:showVal val="0"/>
          <c:showCatName val="0"/>
          <c:showSerName val="0"/>
          <c:showPercent val="0"/>
          <c:showBubbleSize val="0"/>
        </c:dLbls>
        <c:gapWidth val="150"/>
        <c:axId val="119487872"/>
        <c:axId val="119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9487872"/>
        <c:axId val="119490048"/>
      </c:lineChart>
      <c:dateAx>
        <c:axId val="119487872"/>
        <c:scaling>
          <c:orientation val="minMax"/>
        </c:scaling>
        <c:delete val="1"/>
        <c:axPos val="b"/>
        <c:numFmt formatCode="ge" sourceLinked="1"/>
        <c:majorTickMark val="none"/>
        <c:minorTickMark val="none"/>
        <c:tickLblPos val="none"/>
        <c:crossAx val="119490048"/>
        <c:crosses val="autoZero"/>
        <c:auto val="1"/>
        <c:lblOffset val="100"/>
        <c:baseTimeUnit val="years"/>
      </c:dateAx>
      <c:valAx>
        <c:axId val="119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51.18</c:v>
                </c:pt>
                <c:pt idx="1">
                  <c:v>50.57</c:v>
                </c:pt>
                <c:pt idx="2">
                  <c:v>40.14</c:v>
                </c:pt>
                <c:pt idx="3">
                  <c:v>38.909999999999997</c:v>
                </c:pt>
                <c:pt idx="4">
                  <c:v>55.55</c:v>
                </c:pt>
              </c:numCache>
            </c:numRef>
          </c:val>
        </c:ser>
        <c:dLbls>
          <c:showLegendKey val="0"/>
          <c:showVal val="0"/>
          <c:showCatName val="0"/>
          <c:showSerName val="0"/>
          <c:showPercent val="0"/>
          <c:showBubbleSize val="0"/>
        </c:dLbls>
        <c:gapWidth val="150"/>
        <c:axId val="119532544"/>
        <c:axId val="119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9532544"/>
        <c:axId val="119547008"/>
      </c:lineChart>
      <c:dateAx>
        <c:axId val="119532544"/>
        <c:scaling>
          <c:orientation val="minMax"/>
        </c:scaling>
        <c:delete val="1"/>
        <c:axPos val="b"/>
        <c:numFmt formatCode="ge" sourceLinked="1"/>
        <c:majorTickMark val="none"/>
        <c:minorTickMark val="none"/>
        <c:tickLblPos val="none"/>
        <c:crossAx val="119547008"/>
        <c:crosses val="autoZero"/>
        <c:auto val="1"/>
        <c:lblOffset val="100"/>
        <c:baseTimeUnit val="years"/>
      </c:dateAx>
      <c:valAx>
        <c:axId val="119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314.67</c:v>
                </c:pt>
                <c:pt idx="1">
                  <c:v>349.82</c:v>
                </c:pt>
                <c:pt idx="2">
                  <c:v>455.21</c:v>
                </c:pt>
                <c:pt idx="3">
                  <c:v>466.44</c:v>
                </c:pt>
                <c:pt idx="4">
                  <c:v>333.99</c:v>
                </c:pt>
              </c:numCache>
            </c:numRef>
          </c:val>
        </c:ser>
        <c:dLbls>
          <c:showLegendKey val="0"/>
          <c:showVal val="0"/>
          <c:showCatName val="0"/>
          <c:showSerName val="0"/>
          <c:showPercent val="0"/>
          <c:showBubbleSize val="0"/>
        </c:dLbls>
        <c:gapWidth val="150"/>
        <c:axId val="119556352"/>
        <c:axId val="119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9556352"/>
        <c:axId val="119574912"/>
      </c:lineChart>
      <c:dateAx>
        <c:axId val="119556352"/>
        <c:scaling>
          <c:orientation val="minMax"/>
        </c:scaling>
        <c:delete val="1"/>
        <c:axPos val="b"/>
        <c:numFmt formatCode="ge" sourceLinked="1"/>
        <c:majorTickMark val="none"/>
        <c:minorTickMark val="none"/>
        <c:tickLblPos val="none"/>
        <c:crossAx val="119574912"/>
        <c:crosses val="autoZero"/>
        <c:auto val="1"/>
        <c:lblOffset val="100"/>
        <c:baseTimeUnit val="years"/>
      </c:dateAx>
      <c:valAx>
        <c:axId val="119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149874</v>
      </c>
      <c r="AM8" s="47"/>
      <c r="AN8" s="47"/>
      <c r="AO8" s="47"/>
      <c r="AP8" s="47"/>
      <c r="AQ8" s="47"/>
      <c r="AR8" s="47"/>
      <c r="AS8" s="47"/>
      <c r="AT8" s="43">
        <f>データ!S6</f>
        <v>554.5</v>
      </c>
      <c r="AU8" s="43"/>
      <c r="AV8" s="43"/>
      <c r="AW8" s="43"/>
      <c r="AX8" s="43"/>
      <c r="AY8" s="43"/>
      <c r="AZ8" s="43"/>
      <c r="BA8" s="43"/>
      <c r="BB8" s="43">
        <f>データ!T6</f>
        <v>270.29000000000002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v>
      </c>
      <c r="Q10" s="43"/>
      <c r="R10" s="43"/>
      <c r="S10" s="43"/>
      <c r="T10" s="43"/>
      <c r="U10" s="43"/>
      <c r="V10" s="43"/>
      <c r="W10" s="43">
        <f>データ!P6</f>
        <v>89.5</v>
      </c>
      <c r="X10" s="43"/>
      <c r="Y10" s="43"/>
      <c r="Z10" s="43"/>
      <c r="AA10" s="43"/>
      <c r="AB10" s="43"/>
      <c r="AC10" s="43"/>
      <c r="AD10" s="47">
        <f>データ!Q6</f>
        <v>3510</v>
      </c>
      <c r="AE10" s="47"/>
      <c r="AF10" s="47"/>
      <c r="AG10" s="47"/>
      <c r="AH10" s="47"/>
      <c r="AI10" s="47"/>
      <c r="AJ10" s="47"/>
      <c r="AK10" s="2"/>
      <c r="AL10" s="47">
        <f>データ!U6</f>
        <v>8653</v>
      </c>
      <c r="AM10" s="47"/>
      <c r="AN10" s="47"/>
      <c r="AO10" s="47"/>
      <c r="AP10" s="47"/>
      <c r="AQ10" s="47"/>
      <c r="AR10" s="47"/>
      <c r="AS10" s="47"/>
      <c r="AT10" s="43">
        <f>データ!V6</f>
        <v>6.24</v>
      </c>
      <c r="AU10" s="43"/>
      <c r="AV10" s="43"/>
      <c r="AW10" s="43"/>
      <c r="AX10" s="43"/>
      <c r="AY10" s="43"/>
      <c r="AZ10" s="43"/>
      <c r="BA10" s="43"/>
      <c r="BB10" s="43">
        <f>データ!W6</f>
        <v>1386.7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42021</v>
      </c>
      <c r="D6" s="31">
        <f t="shared" si="3"/>
        <v>47</v>
      </c>
      <c r="E6" s="31">
        <f t="shared" si="3"/>
        <v>17</v>
      </c>
      <c r="F6" s="31">
        <f t="shared" si="3"/>
        <v>5</v>
      </c>
      <c r="G6" s="31">
        <f t="shared" si="3"/>
        <v>0</v>
      </c>
      <c r="H6" s="31" t="str">
        <f t="shared" si="3"/>
        <v>宮城県　石巻市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v>
      </c>
      <c r="P6" s="32">
        <f t="shared" si="3"/>
        <v>89.5</v>
      </c>
      <c r="Q6" s="32">
        <f t="shared" si="3"/>
        <v>3510</v>
      </c>
      <c r="R6" s="32">
        <f t="shared" si="3"/>
        <v>149874</v>
      </c>
      <c r="S6" s="32">
        <f t="shared" si="3"/>
        <v>554.5</v>
      </c>
      <c r="T6" s="32">
        <f t="shared" si="3"/>
        <v>270.29000000000002</v>
      </c>
      <c r="U6" s="32">
        <f t="shared" si="3"/>
        <v>8653</v>
      </c>
      <c r="V6" s="32">
        <f t="shared" si="3"/>
        <v>6.24</v>
      </c>
      <c r="W6" s="32">
        <f t="shared" si="3"/>
        <v>1386.7</v>
      </c>
      <c r="X6" s="33">
        <f>IF(X7="",NA(),X7)</f>
        <v>73.12</v>
      </c>
      <c r="Y6" s="33">
        <f t="shared" ref="Y6:AG6" si="4">IF(Y7="",NA(),Y7)</f>
        <v>41.53</v>
      </c>
      <c r="Z6" s="33">
        <f t="shared" si="4"/>
        <v>62.18</v>
      </c>
      <c r="AA6" s="33">
        <f t="shared" si="4"/>
        <v>49.87</v>
      </c>
      <c r="AB6" s="33">
        <f t="shared" si="4"/>
        <v>49.29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1299.67</v>
      </c>
      <c r="BF6" s="33">
        <f t="shared" ref="BF6:BN6" si="7">IF(BF7="",NA(),BF7)</f>
        <v>1551.22</v>
      </c>
      <c r="BG6" s="33">
        <f t="shared" si="7"/>
        <v>1169.08</v>
      </c>
      <c r="BH6" s="33">
        <f t="shared" si="7"/>
        <v>1819.59</v>
      </c>
      <c r="BI6" s="33">
        <f t="shared" si="7"/>
        <v>1631.27</v>
      </c>
      <c r="BJ6" s="33">
        <f t="shared" si="7"/>
        <v>1267.26</v>
      </c>
      <c r="BK6" s="33">
        <f t="shared" si="7"/>
        <v>1239.2</v>
      </c>
      <c r="BL6" s="33">
        <f t="shared" si="7"/>
        <v>1197.82</v>
      </c>
      <c r="BM6" s="33">
        <f t="shared" si="7"/>
        <v>1126.77</v>
      </c>
      <c r="BN6" s="33">
        <f t="shared" si="7"/>
        <v>1044.8</v>
      </c>
      <c r="BO6" s="32" t="str">
        <f>IF(BO7="","",IF(BO7="-","【-】","【"&amp;SUBSTITUTE(TEXT(BO7,"#,##0.00"),"-","△")&amp;"】"))</f>
        <v>【992.47】</v>
      </c>
      <c r="BP6" s="33">
        <f>IF(BP7="",NA(),BP7)</f>
        <v>51.18</v>
      </c>
      <c r="BQ6" s="33">
        <f t="shared" ref="BQ6:BY6" si="8">IF(BQ7="",NA(),BQ7)</f>
        <v>50.57</v>
      </c>
      <c r="BR6" s="33">
        <f t="shared" si="8"/>
        <v>40.14</v>
      </c>
      <c r="BS6" s="33">
        <f t="shared" si="8"/>
        <v>38.909999999999997</v>
      </c>
      <c r="BT6" s="33">
        <f t="shared" si="8"/>
        <v>55.55</v>
      </c>
      <c r="BU6" s="33">
        <f t="shared" si="8"/>
        <v>53.42</v>
      </c>
      <c r="BV6" s="33">
        <f t="shared" si="8"/>
        <v>51.56</v>
      </c>
      <c r="BW6" s="33">
        <f t="shared" si="8"/>
        <v>51.03</v>
      </c>
      <c r="BX6" s="33">
        <f t="shared" si="8"/>
        <v>50.9</v>
      </c>
      <c r="BY6" s="33">
        <f t="shared" si="8"/>
        <v>50.82</v>
      </c>
      <c r="BZ6" s="32" t="str">
        <f>IF(BZ7="","",IF(BZ7="-","【-】","【"&amp;SUBSTITUTE(TEXT(BZ7,"#,##0.00"),"-","△")&amp;"】"))</f>
        <v>【51.49】</v>
      </c>
      <c r="CA6" s="33">
        <f>IF(CA7="",NA(),CA7)</f>
        <v>314.67</v>
      </c>
      <c r="CB6" s="33">
        <f t="shared" ref="CB6:CJ6" si="9">IF(CB7="",NA(),CB7)</f>
        <v>349.82</v>
      </c>
      <c r="CC6" s="33">
        <f t="shared" si="9"/>
        <v>455.21</v>
      </c>
      <c r="CD6" s="33">
        <f t="shared" si="9"/>
        <v>466.44</v>
      </c>
      <c r="CE6" s="33">
        <f t="shared" si="9"/>
        <v>333.99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45.72</v>
      </c>
      <c r="CM6" s="33">
        <f t="shared" ref="CM6:CU6" si="10">IF(CM7="",NA(),CM7)</f>
        <v>30.48</v>
      </c>
      <c r="CN6" s="33">
        <f t="shared" si="10"/>
        <v>40.71</v>
      </c>
      <c r="CO6" s="33">
        <f t="shared" si="10"/>
        <v>42.37</v>
      </c>
      <c r="CP6" s="33">
        <f t="shared" si="10"/>
        <v>42.81</v>
      </c>
      <c r="CQ6" s="33">
        <f t="shared" si="10"/>
        <v>54.23</v>
      </c>
      <c r="CR6" s="33">
        <f t="shared" si="10"/>
        <v>55.2</v>
      </c>
      <c r="CS6" s="33">
        <f t="shared" si="10"/>
        <v>54.74</v>
      </c>
      <c r="CT6" s="33">
        <f t="shared" si="10"/>
        <v>53.78</v>
      </c>
      <c r="CU6" s="33">
        <f t="shared" si="10"/>
        <v>53.24</v>
      </c>
      <c r="CV6" s="32" t="str">
        <f>IF(CV7="","",IF(CV7="-","【-】","【"&amp;SUBSTITUTE(TEXT(CV7,"#,##0.00"),"-","△")&amp;"】"))</f>
        <v>【53.32】</v>
      </c>
      <c r="CW6" s="33">
        <f>IF(CW7="",NA(),CW7)</f>
        <v>76.180000000000007</v>
      </c>
      <c r="CX6" s="33">
        <f t="shared" ref="CX6:DF6" si="11">IF(CX7="",NA(),CX7)</f>
        <v>80.02</v>
      </c>
      <c r="CY6" s="33">
        <f t="shared" si="11"/>
        <v>79.430000000000007</v>
      </c>
      <c r="CZ6" s="33">
        <f t="shared" si="11"/>
        <v>81</v>
      </c>
      <c r="DA6" s="33">
        <f t="shared" si="11"/>
        <v>82.72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3.19</v>
      </c>
      <c r="EH6" s="33">
        <f t="shared" si="14"/>
        <v>4.0999999999999996</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42021</v>
      </c>
      <c r="D7" s="35">
        <v>47</v>
      </c>
      <c r="E7" s="35">
        <v>17</v>
      </c>
      <c r="F7" s="35">
        <v>5</v>
      </c>
      <c r="G7" s="35">
        <v>0</v>
      </c>
      <c r="H7" s="35" t="s">
        <v>95</v>
      </c>
      <c r="I7" s="35" t="s">
        <v>96</v>
      </c>
      <c r="J7" s="35" t="s">
        <v>97</v>
      </c>
      <c r="K7" s="35" t="s">
        <v>98</v>
      </c>
      <c r="L7" s="35" t="s">
        <v>99</v>
      </c>
      <c r="M7" s="36" t="s">
        <v>100</v>
      </c>
      <c r="N7" s="36" t="s">
        <v>101</v>
      </c>
      <c r="O7" s="36">
        <v>5.8</v>
      </c>
      <c r="P7" s="36">
        <v>89.5</v>
      </c>
      <c r="Q7" s="36">
        <v>3510</v>
      </c>
      <c r="R7" s="36">
        <v>149874</v>
      </c>
      <c r="S7" s="36">
        <v>554.5</v>
      </c>
      <c r="T7" s="36">
        <v>270.29000000000002</v>
      </c>
      <c r="U7" s="36">
        <v>8653</v>
      </c>
      <c r="V7" s="36">
        <v>6.24</v>
      </c>
      <c r="W7" s="36">
        <v>1386.7</v>
      </c>
      <c r="X7" s="36">
        <v>73.12</v>
      </c>
      <c r="Y7" s="36">
        <v>41.53</v>
      </c>
      <c r="Z7" s="36">
        <v>62.18</v>
      </c>
      <c r="AA7" s="36">
        <v>49.87</v>
      </c>
      <c r="AB7" s="36">
        <v>49.29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1299.67</v>
      </c>
      <c r="BF7" s="36">
        <v>1551.22</v>
      </c>
      <c r="BG7" s="36">
        <v>1169.08</v>
      </c>
      <c r="BH7" s="36">
        <v>1819.59</v>
      </c>
      <c r="BI7" s="36">
        <v>1631.27</v>
      </c>
      <c r="BJ7" s="36">
        <v>1267.26</v>
      </c>
      <c r="BK7" s="36">
        <v>1239.2</v>
      </c>
      <c r="BL7" s="36">
        <v>1197.82</v>
      </c>
      <c r="BM7" s="36">
        <v>1126.77</v>
      </c>
      <c r="BN7" s="36">
        <v>1044.8</v>
      </c>
      <c r="BO7" s="36">
        <v>992.47</v>
      </c>
      <c r="BP7" s="36">
        <v>51.18</v>
      </c>
      <c r="BQ7" s="36">
        <v>50.57</v>
      </c>
      <c r="BR7" s="36">
        <v>40.14</v>
      </c>
      <c r="BS7" s="36">
        <v>38.909999999999997</v>
      </c>
      <c r="BT7" s="36">
        <v>55.55</v>
      </c>
      <c r="BU7" s="36">
        <v>53.42</v>
      </c>
      <c r="BV7" s="36">
        <v>51.56</v>
      </c>
      <c r="BW7" s="36">
        <v>51.03</v>
      </c>
      <c r="BX7" s="36">
        <v>50.9</v>
      </c>
      <c r="BY7" s="36">
        <v>50.82</v>
      </c>
      <c r="BZ7" s="36">
        <v>51.49</v>
      </c>
      <c r="CA7" s="36">
        <v>314.67</v>
      </c>
      <c r="CB7" s="36">
        <v>349.82</v>
      </c>
      <c r="CC7" s="36">
        <v>455.21</v>
      </c>
      <c r="CD7" s="36">
        <v>466.44</v>
      </c>
      <c r="CE7" s="36">
        <v>333.99</v>
      </c>
      <c r="CF7" s="36">
        <v>269.12</v>
      </c>
      <c r="CG7" s="36">
        <v>283.26</v>
      </c>
      <c r="CH7" s="36">
        <v>289.60000000000002</v>
      </c>
      <c r="CI7" s="36">
        <v>293.27</v>
      </c>
      <c r="CJ7" s="36">
        <v>300.52</v>
      </c>
      <c r="CK7" s="36">
        <v>295.10000000000002</v>
      </c>
      <c r="CL7" s="36">
        <v>45.72</v>
      </c>
      <c r="CM7" s="36">
        <v>30.48</v>
      </c>
      <c r="CN7" s="36">
        <v>40.71</v>
      </c>
      <c r="CO7" s="36">
        <v>42.37</v>
      </c>
      <c r="CP7" s="36">
        <v>42.81</v>
      </c>
      <c r="CQ7" s="36">
        <v>54.23</v>
      </c>
      <c r="CR7" s="36">
        <v>55.2</v>
      </c>
      <c r="CS7" s="36">
        <v>54.74</v>
      </c>
      <c r="CT7" s="36">
        <v>53.78</v>
      </c>
      <c r="CU7" s="36">
        <v>53.24</v>
      </c>
      <c r="CV7" s="36">
        <v>53.32</v>
      </c>
      <c r="CW7" s="36">
        <v>76.180000000000007</v>
      </c>
      <c r="CX7" s="36">
        <v>80.02</v>
      </c>
      <c r="CY7" s="36">
        <v>79.430000000000007</v>
      </c>
      <c r="CZ7" s="36">
        <v>81</v>
      </c>
      <c r="DA7" s="36">
        <v>82.72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3.19</v>
      </c>
      <c r="EH7" s="36">
        <v>4.0999999999999996</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2016-02-22T04:12:08Z</cp:lastPrinted>
  <dcterms:created xsi:type="dcterms:W3CDTF">2016-02-03T09:09:07Z</dcterms:created>
  <dcterms:modified xsi:type="dcterms:W3CDTF">2016-02-24T08:22:14Z</dcterms:modified>
  <cp:category/>
</cp:coreProperties>
</file>