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<sst xmlns="http://schemas.openxmlformats.org/spreadsheetml/2006/main" count="226" uniqueCount="111">
  <si>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</si>
  <si>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</si>
  <si>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</si>
  <si>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</si>
  <si>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</si>
  <si>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</si>
  <si>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</si>
  <si>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</si>
  <si>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</si>
  <si>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</si>
  <si>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</si>
  <si>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</si>
  <si>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</si>
  <si>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</si>
  <si>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</si>
  <si>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</si>
  <si>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</si>
  <si>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</si>
  <si>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</si>
  <si>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</si>
  <si>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</si>
  <si>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</si>
  <si>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</si>
  <si>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</si>
  <si>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</si>
  <si>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</si>
  <si>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</si>
  <si>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</si>
  <si>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</si>
  <si>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</si>
  <si>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</si>
  <si>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</si>
  <si>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</si>
  <si>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</si>
  <si>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</si>
  <si>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</si>
  <si>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</si>
  <si>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</si>
  <si>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</si>
  <si>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</si>
  <si>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</si>
  <si>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</si>
  <si>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</si>
  <si>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</si>
  <si>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</si>
  <si>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</si>
  <si>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</si>
  <si>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</si>
  <si>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</si>
  <si>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</si>
  <si>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</si>
  <si>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</si>
  <si>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</si>
  <si>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</si>
  <si>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</si>
  <si>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</si>
  <si>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</si>
  <si>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</si>
  <si>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</si>
  <si>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</si>
  <si>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</si>
  <si>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</si>
  <si>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</si>
  <si>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</si>
  <si>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</si>
  <si>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</si>
  <si>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</si>
  <si>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</si>
  <si>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</si>
  <si>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</si>
  <si>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</si>
  <si>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</si>
  <si>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</si>
  <si>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</si>
  <si>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</si>
  <si>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</si>
  <si>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</si>
  <si>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</si>
  <si>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</si>
  <si>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</si>
  <si>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</si>
  <si>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</si>
  <si>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</si>
  <si>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</si>
  <si>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</si>
  <si>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</si>
  <si>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</si>
  <si>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</si>
  <si>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</si>
  <si>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</si>
  <si>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</si>
  <si>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</si>
  <si>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</si>
  <si>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</si>
  <si>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</si>
  <si>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</si>
  <si>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</si>
  <si>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</si>
  <si>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</si>
  <si>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</si>
  <si>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</si>
  <si>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</si>
  <si>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</si>
  <si>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</si>
  <si>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</si>
  <si>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</si>
  <si>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</si>
  <si>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</si>
  <si>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①H27年度は前年比1.68％の増となり、わずかであるが改善されてきている。
④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
⑤H27年度は、前年度とほぼ同じ水準の96％台で推移している。また、類似団体と比較しても高い数値となっているが、経費節減など引き続き改善を図る。
⑥H27年度も前年度と比べて、微減となっているもののほぼ横ばいとなっており、類似団体と比較しても、高い数値で推移しているため、経費節減など経営改善に努める。
⑧類似団体と比較しても、高い数値で推移しており、約98％と高い数値となっている。今後も引き続き水洗化の普及に努める。</t>
    <rPh sb="162" eb="165">
      <t>ゼンネンド</t>
    </rPh>
    <rPh sb="168" eb="169">
      <t>オナ</t>
    </rPh>
    <rPh sb="170" eb="172">
      <t>スイジュン</t>
    </rPh>
    <rPh sb="176" eb="177">
      <t>ダイ</t>
    </rPh>
    <rPh sb="178" eb="180">
      <t>スイイ</t>
    </rPh>
    <rPh sb="210" eb="212">
      <t>ケイヒ</t>
    </rPh>
    <rPh sb="212" eb="214">
      <t>セツゲン</t>
    </rPh>
    <rPh sb="231" eb="233">
      <t>ネンド</t>
    </rPh>
    <rPh sb="234" eb="237">
      <t>ゼンネンド</t>
    </rPh>
    <rPh sb="238" eb="239">
      <t>クラ</t>
    </rPh>
    <rPh sb="242" eb="244">
      <t>ビゲン</t>
    </rPh>
    <rPh sb="255" eb="256">
      <t>ヨコ</t>
    </rPh>
    <rPh sb="290" eb="292">
      <t>ケイヒ</t>
    </rPh>
    <rPh sb="292" eb="294">
      <t>セツゲン</t>
    </rPh>
    <rPh sb="296" eb="298">
      <t>ケイエイ</t>
    </rPh>
    <rPh sb="298" eb="300">
      <t>カイゼン</t>
    </rPh>
    <rPh sb="301" eb="302">
      <t>ツト</t>
    </rPh>
    <phoneticPr fontId="4"/>
  </si>
  <si>
    <t>③　整備開始50年を経過し、管渠の老朽化が進行しており計画的な改築、更新を図る時期を迎えている。人口が減少していく中で、安定した経営に取り組むため、効率的かつ効果的な施設の更新を行う必要がある。</t>
    <rPh sb="48" eb="50">
      <t>ジンコウ</t>
    </rPh>
    <rPh sb="51" eb="53">
      <t>ゲンショウ</t>
    </rPh>
    <rPh sb="57" eb="58">
      <t>ナカ</t>
    </rPh>
    <rPh sb="60" eb="62">
      <t>アンテイ</t>
    </rPh>
    <rPh sb="64" eb="66">
      <t>ケイエイ</t>
    </rPh>
    <rPh sb="67" eb="68">
      <t>ト</t>
    </rPh>
    <rPh sb="69" eb="70">
      <t>ク</t>
    </rPh>
    <rPh sb="74" eb="77">
      <t>コウリツテキ</t>
    </rPh>
    <rPh sb="79" eb="82">
      <t>コウカテキ</t>
    </rPh>
    <phoneticPr fontId="4"/>
  </si>
  <si>
    <t>　公共下水道の経営は、類似団体として比較して地理的な要因により、建設費が割高となっており企業債残高が高くなっている。
　普及にかかる投資は、ほぼ終息しているものの、今後、人口減少による使用料収入減が見込まれることから、安定的な経営を図るため、維持管理費の節減など経営改善に努める。</t>
    <rPh sb="60" eb="62">
      <t>フキュウ</t>
    </rPh>
    <rPh sb="66" eb="68">
      <t>トウシ</t>
    </rPh>
    <rPh sb="72" eb="74">
      <t>シュウソク</t>
    </rPh>
    <rPh sb="82" eb="84">
      <t>コンゴ</t>
    </rPh>
    <rPh sb="85" eb="87">
      <t>ジンコウ</t>
    </rPh>
    <rPh sb="87" eb="89">
      <t>ゲンショウ</t>
    </rPh>
    <rPh sb="92" eb="95">
      <t>シヨウリョウ</t>
    </rPh>
    <rPh sb="95" eb="97">
      <t>シュウニュウ</t>
    </rPh>
    <rPh sb="97" eb="98">
      <t>ゲン</t>
    </rPh>
    <rPh sb="99" eb="101">
      <t>ミコ</t>
    </rPh>
    <rPh sb="109" eb="112">
      <t>アンテイテキ</t>
    </rPh>
    <rPh sb="113" eb="115">
      <t>ケイエイ</t>
    </rPh>
    <rPh sb="116" eb="117">
      <t>ハカ</t>
    </rPh>
    <rPh sb="131" eb="133">
      <t>ケイエイ</t>
    </rPh>
    <rPh sb="133" eb="135">
      <t>カイゼン</t>
    </rPh>
    <rPh sb="136" eb="1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</si>
</sst>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375936"/>
        <c:axId val="1233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20375936"/>
        <c:axId val="123319040"/>
      </c:lineChart>
      <c:dateAx>
        <c:axId val="120375936"/>
        <c:scaling>
          <c:orientation val="minMax"/>
        </c:scaling>
        <c:delete val="1"/>
        <c:axPos val="b"/>
        <c:numFmt formatCode="ge" sourceLinked="1"/>
        <c:majorTickMark val="none"/>
        <c:minorTickMark val="none"/>
        <c:tickLblPos val="none"/>
        <c:crossAx val="123319040"/>
        <c:crosses val="autoZero"/>
        <c:auto val="1"/>
        <c:lblOffset val="100"/>
        <c:baseTimeUnit val="years"/>
      </c:dateAx>
      <c:valAx>
        <c:axId val="123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53472"/>
        <c:axId val="18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8153472"/>
        <c:axId val="18155008"/>
      </c:lineChart>
      <c:dateAx>
        <c:axId val="18153472"/>
        <c:scaling>
          <c:orientation val="minMax"/>
        </c:scaling>
        <c:delete val="1"/>
        <c:axPos val="b"/>
        <c:numFmt formatCode="ge" sourceLinked="1"/>
        <c:majorTickMark val="none"/>
        <c:minorTickMark val="none"/>
        <c:tickLblPos val="none"/>
        <c:crossAx val="18155008"/>
        <c:crosses val="autoZero"/>
        <c:auto val="1"/>
        <c:lblOffset val="100"/>
        <c:baseTimeUnit val="years"/>
      </c:dateAx>
      <c:valAx>
        <c:axId val="18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97.78</c:v>
                </c:pt>
                <c:pt idx="1">
                  <c:v>97.69</c:v>
                </c:pt>
                <c:pt idx="2">
                  <c:v>97.6</c:v>
                </c:pt>
                <c:pt idx="3">
                  <c:v>97.56</c:v>
                </c:pt>
                <c:pt idx="4">
                  <c:v>97.42</c:v>
                </c:pt>
              </c:numCache>
            </c:numRef>
          </c:val>
        </c:ser>
        <c:dLbls>
          <c:showLegendKey val="0"/>
          <c:showVal val="0"/>
          <c:showCatName val="0"/>
          <c:showSerName val="0"/>
          <c:showPercent val="0"/>
          <c:showBubbleSize val="0"/>
        </c:dLbls>
        <c:gapWidth val="150"/>
        <c:axId val="18180736"/>
        <c:axId val="18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8180736"/>
        <c:axId val="18191104"/>
      </c:lineChart>
      <c:dateAx>
        <c:axId val="18180736"/>
        <c:scaling>
          <c:orientation val="minMax"/>
        </c:scaling>
        <c:delete val="1"/>
        <c:axPos val="b"/>
        <c:numFmt formatCode="ge" sourceLinked="1"/>
        <c:majorTickMark val="none"/>
        <c:minorTickMark val="none"/>
        <c:tickLblPos val="none"/>
        <c:crossAx val="18191104"/>
        <c:crosses val="autoZero"/>
        <c:auto val="1"/>
        <c:lblOffset val="100"/>
        <c:baseTimeUnit val="years"/>
      </c:dateAx>
      <c:valAx>
        <c:axId val="181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60.91</c:v>
                </c:pt>
                <c:pt idx="1">
                  <c:v>75.510000000000005</c:v>
                </c:pt>
                <c:pt idx="2">
                  <c:v>50.99</c:v>
                </c:pt>
                <c:pt idx="3">
                  <c:v>56.48</c:v>
                </c:pt>
                <c:pt idx="4">
                  <c:v>58.16</c:v>
                </c:pt>
              </c:numCache>
            </c:numRef>
          </c:val>
        </c:ser>
        <c:dLbls>
          <c:showLegendKey val="0"/>
          <c:showVal val="0"/>
          <c:showCatName val="0"/>
          <c:showSerName val="0"/>
          <c:showPercent val="0"/>
          <c:showBubbleSize val="0"/>
        </c:dLbls>
        <c:gapWidth val="150"/>
        <c:axId val="164764672"/>
        <c:axId val="1143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64672"/>
        <c:axId val="114365184"/>
      </c:lineChart>
      <c:dateAx>
        <c:axId val="164764672"/>
        <c:scaling>
          <c:orientation val="minMax"/>
        </c:scaling>
        <c:delete val="1"/>
        <c:axPos val="b"/>
        <c:numFmt formatCode="ge" sourceLinked="1"/>
        <c:majorTickMark val="none"/>
        <c:minorTickMark val="none"/>
        <c:tickLblPos val="none"/>
        <c:crossAx val="114365184"/>
        <c:crosses val="autoZero"/>
        <c:auto val="1"/>
        <c:lblOffset val="100"/>
        <c:baseTimeUnit val="years"/>
      </c:dateAx>
      <c:valAx>
        <c:axId val="114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78624"/>
        <c:axId val="1144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78624"/>
        <c:axId val="114401280"/>
      </c:lineChart>
      <c:dateAx>
        <c:axId val="114378624"/>
        <c:scaling>
          <c:orientation val="minMax"/>
        </c:scaling>
        <c:delete val="1"/>
        <c:axPos val="b"/>
        <c:numFmt formatCode="ge" sourceLinked="1"/>
        <c:majorTickMark val="none"/>
        <c:minorTickMark val="none"/>
        <c:tickLblPos val="none"/>
        <c:crossAx val="114401280"/>
        <c:crosses val="autoZero"/>
        <c:auto val="1"/>
        <c:lblOffset val="100"/>
        <c:baseTimeUnit val="years"/>
      </c:dateAx>
      <c:valAx>
        <c:axId val="1144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15104"/>
        <c:axId val="1144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15104"/>
        <c:axId val="114417024"/>
      </c:lineChart>
      <c:dateAx>
        <c:axId val="114415104"/>
        <c:scaling>
          <c:orientation val="minMax"/>
        </c:scaling>
        <c:delete val="1"/>
        <c:axPos val="b"/>
        <c:numFmt formatCode="ge" sourceLinked="1"/>
        <c:majorTickMark val="none"/>
        <c:minorTickMark val="none"/>
        <c:tickLblPos val="none"/>
        <c:crossAx val="114417024"/>
        <c:crosses val="autoZero"/>
        <c:auto val="1"/>
        <c:lblOffset val="100"/>
        <c:baseTimeUnit val="years"/>
      </c:dateAx>
      <c:valAx>
        <c:axId val="1144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35200"/>
        <c:axId val="1144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35200"/>
        <c:axId val="114437120"/>
      </c:lineChart>
      <c:dateAx>
        <c:axId val="114435200"/>
        <c:scaling>
          <c:orientation val="minMax"/>
        </c:scaling>
        <c:delete val="1"/>
        <c:axPos val="b"/>
        <c:numFmt formatCode="ge" sourceLinked="1"/>
        <c:majorTickMark val="none"/>
        <c:minorTickMark val="none"/>
        <c:tickLblPos val="none"/>
        <c:crossAx val="114437120"/>
        <c:crosses val="autoZero"/>
        <c:auto val="1"/>
        <c:lblOffset val="100"/>
        <c:baseTimeUnit val="years"/>
      </c:dateAx>
      <c:valAx>
        <c:axId val="1144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83968"/>
        <c:axId val="1144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83968"/>
        <c:axId val="114485888"/>
      </c:lineChart>
      <c:dateAx>
        <c:axId val="114483968"/>
        <c:scaling>
          <c:orientation val="minMax"/>
        </c:scaling>
        <c:delete val="1"/>
        <c:axPos val="b"/>
        <c:numFmt formatCode="ge" sourceLinked="1"/>
        <c:majorTickMark val="none"/>
        <c:minorTickMark val="none"/>
        <c:tickLblPos val="none"/>
        <c:crossAx val="114485888"/>
        <c:crosses val="autoZero"/>
        <c:auto val="1"/>
        <c:lblOffset val="100"/>
        <c:baseTimeUnit val="years"/>
      </c:dateAx>
      <c:valAx>
        <c:axId val="1144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1916.13</c:v>
                </c:pt>
                <c:pt idx="1">
                  <c:v>1874.42</c:v>
                </c:pt>
                <c:pt idx="2">
                  <c:v>1801.63</c:v>
                </c:pt>
                <c:pt idx="3">
                  <c:v>1797.54</c:v>
                </c:pt>
                <c:pt idx="4">
                  <c:v>1237.5</c:v>
                </c:pt>
              </c:numCache>
            </c:numRef>
          </c:val>
        </c:ser>
        <c:dLbls>
          <c:showLegendKey val="0"/>
          <c:showVal val="0"/>
          <c:showCatName val="0"/>
          <c:showSerName val="0"/>
          <c:showPercent val="0"/>
          <c:showBubbleSize val="0"/>
        </c:dLbls>
        <c:gapWidth val="150"/>
        <c:axId val="123101568"/>
        <c:axId val="1231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23101568"/>
        <c:axId val="123103488"/>
      </c:lineChart>
      <c:dateAx>
        <c:axId val="123101568"/>
        <c:scaling>
          <c:orientation val="minMax"/>
        </c:scaling>
        <c:delete val="1"/>
        <c:axPos val="b"/>
        <c:numFmt formatCode="ge" sourceLinked="1"/>
        <c:majorTickMark val="none"/>
        <c:minorTickMark val="none"/>
        <c:tickLblPos val="none"/>
        <c:crossAx val="123103488"/>
        <c:crosses val="autoZero"/>
        <c:auto val="1"/>
        <c:lblOffset val="100"/>
        <c:baseTimeUnit val="years"/>
      </c:dateAx>
      <c:valAx>
        <c:axId val="123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91.26</c:v>
                </c:pt>
                <c:pt idx="1">
                  <c:v>93.2</c:v>
                </c:pt>
                <c:pt idx="2">
                  <c:v>94.82</c:v>
                </c:pt>
                <c:pt idx="3">
                  <c:v>96.23</c:v>
                </c:pt>
                <c:pt idx="4">
                  <c:v>96.22</c:v>
                </c:pt>
              </c:numCache>
            </c:numRef>
          </c:val>
        </c:ser>
        <c:dLbls>
          <c:showLegendKey val="0"/>
          <c:showVal val="0"/>
          <c:showCatName val="0"/>
          <c:showSerName val="0"/>
          <c:showPercent val="0"/>
          <c:showBubbleSize val="0"/>
        </c:dLbls>
        <c:gapWidth val="150"/>
        <c:axId val="123133952"/>
        <c:axId val="123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23133952"/>
        <c:axId val="123135872"/>
      </c:lineChart>
      <c:dateAx>
        <c:axId val="123133952"/>
        <c:scaling>
          <c:orientation val="minMax"/>
        </c:scaling>
        <c:delete val="1"/>
        <c:axPos val="b"/>
        <c:numFmt formatCode="ge" sourceLinked="1"/>
        <c:majorTickMark val="none"/>
        <c:minorTickMark val="none"/>
        <c:tickLblPos val="none"/>
        <c:crossAx val="123135872"/>
        <c:crosses val="autoZero"/>
        <c:auto val="1"/>
        <c:lblOffset val="100"/>
        <c:baseTimeUnit val="years"/>
      </c:dateAx>
      <c:valAx>
        <c:axId val="123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240.8</c:v>
                </c:pt>
                <c:pt idx="1">
                  <c:v>219.57</c:v>
                </c:pt>
                <c:pt idx="2">
                  <c:v>214.5</c:v>
                </c:pt>
                <c:pt idx="3">
                  <c:v>216.05</c:v>
                </c:pt>
                <c:pt idx="4">
                  <c:v>211.27</c:v>
                </c:pt>
              </c:numCache>
            </c:numRef>
          </c:val>
        </c:ser>
        <c:dLbls>
          <c:showLegendKey val="0"/>
          <c:showVal val="0"/>
          <c:showCatName val="0"/>
          <c:showSerName val="0"/>
          <c:showPercent val="0"/>
          <c:showBubbleSize val="0"/>
        </c:dLbls>
        <c:gapWidth val="150"/>
        <c:axId val="123223424"/>
        <c:axId val="1232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23223424"/>
        <c:axId val="123233792"/>
      </c:lineChart>
      <c:dateAx>
        <c:axId val="123223424"/>
        <c:scaling>
          <c:orientation val="minMax"/>
        </c:scaling>
        <c:delete val="1"/>
        <c:axPos val="b"/>
        <c:numFmt formatCode="ge" sourceLinked="1"/>
        <c:majorTickMark val="none"/>
        <c:minorTickMark val="none"/>
        <c:tickLblPos val="none"/>
        <c:crossAx val="123233792"/>
        <c:crosses val="autoZero"/>
        <c:auto val="1"/>
        <c:lblOffset val="100"/>
        <c:baseTimeUnit val="years"/>
      </c:dateAx>
      <c:valAx>
        <c:axId val="123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塩竈市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55506</v>
      </c>
      <c r="AM8" s="64"/>
      <c r="AN8" s="64"/>
      <c r="AO8" s="64"/>
      <c r="AP8" s="64"/>
      <c r="AQ8" s="64"/>
      <c r="AR8" s="64"/>
      <c r="AS8" s="64"/>
      <c r="AT8" s="63">
        <f>データ!S6</f>
        <v>17.37</v>
      </c>
      <c r="AU8" s="63"/>
      <c r="AV8" s="63"/>
      <c r="AW8" s="63"/>
      <c r="AX8" s="63"/>
      <c r="AY8" s="63"/>
      <c r="AZ8" s="63"/>
      <c r="BA8" s="63"/>
      <c r="BB8" s="63">
        <f>データ!T6</f>
        <v>3195.51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99.19</v>
      </c>
      <c r="Q10" s="63"/>
      <c r="R10" s="63"/>
      <c r="S10" s="63"/>
      <c r="T10" s="63"/>
      <c r="U10" s="63"/>
      <c r="V10" s="63"/>
      <c r="W10" s="63">
        <f>データ!P6</f>
        <v>74.34</v>
      </c>
      <c r="X10" s="63"/>
      <c r="Y10" s="63"/>
      <c r="Z10" s="63"/>
      <c r="AA10" s="63"/>
      <c r="AB10" s="63"/>
      <c r="AC10" s="63"/>
      <c r="AD10" s="64">
        <f>データ!Q6</f>
        <v>3834</v>
      </c>
      <c r="AE10" s="64"/>
      <c r="AF10" s="64"/>
      <c r="AG10" s="64"/>
      <c r="AH10" s="64"/>
      <c r="AI10" s="64"/>
      <c r="AJ10" s="64"/>
      <c r="AK10" s="2"/>
      <c r="AL10" s="64">
        <f>データ!U6</f>
        <v>54797</v>
      </c>
      <c r="AM10" s="64"/>
      <c r="AN10" s="64"/>
      <c r="AO10" s="64"/>
      <c r="AP10" s="64"/>
      <c r="AQ10" s="64"/>
      <c r="AR10" s="64"/>
      <c r="AS10" s="64"/>
      <c r="AT10" s="63">
        <f>データ!V6</f>
        <v>11.55</v>
      </c>
      <c r="AU10" s="63"/>
      <c r="AV10" s="63"/>
      <c r="AW10" s="63"/>
      <c r="AX10" s="63"/>
      <c r="AY10" s="63"/>
      <c r="AZ10" s="63"/>
      <c r="BA10" s="63"/>
      <c r="BB10" s="63">
        <f>データ!W6</f>
        <v>4744.33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42030</v>
      </c>
      <c r="D6" s="31">
        <f t="shared" si="3"/>
        <v>47</v>
      </c>
      <c r="E6" s="31">
        <f t="shared" si="3"/>
        <v>17</v>
      </c>
      <c r="F6" s="31">
        <f t="shared" si="3"/>
        <v>1</v>
      </c>
      <c r="G6" s="31">
        <f t="shared" si="3"/>
        <v>0</v>
      </c>
      <c r="H6" s="31" t="str">
        <f t="shared" si="3"/>
        <v>宮城県　塩竈市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99.19</v>
      </c>
      <c r="P6" s="32">
        <f t="shared" si="3"/>
        <v>74.34</v>
      </c>
      <c r="Q6" s="32">
        <f t="shared" si="3"/>
        <v>3834</v>
      </c>
      <c r="R6" s="32">
        <f t="shared" si="3"/>
        <v>55506</v>
      </c>
      <c r="S6" s="32">
        <f t="shared" si="3"/>
        <v>17.37</v>
      </c>
      <c r="T6" s="32">
        <f t="shared" si="3"/>
        <v>3195.51</v>
      </c>
      <c r="U6" s="32">
        <f t="shared" si="3"/>
        <v>54797</v>
      </c>
      <c r="V6" s="32">
        <f t="shared" si="3"/>
        <v>11.55</v>
      </c>
      <c r="W6" s="32">
        <f t="shared" si="3"/>
        <v>4744.33</v>
      </c>
      <c r="X6" s="33">
        <f>IF(X7="",NA(),X7)</f>
        <v>60.91</v>
      </c>
      <c r="Y6" s="33">
        <f t="shared" ref="Y6:AG6" si="4">IF(Y7="",NA(),Y7)</f>
        <v>75.510000000000005</v>
      </c>
      <c r="Z6" s="33">
        <f t="shared" si="4"/>
        <v>50.99</v>
      </c>
      <c r="AA6" s="33">
        <f t="shared" si="4"/>
        <v>56.48</v>
      </c>
      <c r="AB6" s="33">
        <f t="shared" si="4"/>
        <v>58.16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1916.13</v>
      </c>
      <c r="BF6" s="33">
        <f t="shared" ref="BF6:BN6" si="7">IF(BF7="",NA(),BF7)</f>
        <v>1874.42</v>
      </c>
      <c r="BG6" s="33">
        <f t="shared" si="7"/>
        <v>1801.63</v>
      </c>
      <c r="BH6" s="33">
        <f t="shared" si="7"/>
        <v>1797.54</v>
      </c>
      <c r="BI6" s="33">
        <f t="shared" si="7"/>
        <v>1237.5</v>
      </c>
      <c r="BJ6" s="33">
        <f t="shared" si="7"/>
        <v>936.66</v>
      </c>
      <c r="BK6" s="33">
        <f t="shared" si="7"/>
        <v>918.88</v>
      </c>
      <c r="BL6" s="33">
        <f t="shared" si="7"/>
        <v>885.97</v>
      </c>
      <c r="BM6" s="33">
        <f t="shared" si="7"/>
        <v>854.16</v>
      </c>
      <c r="BN6" s="33">
        <f t="shared" si="7"/>
        <v>848.31</v>
      </c>
      <c r="BO6" s="32" t="str">
        <f>IF(BO7="","",IF(BO7="-","【-】","【"&amp;SUBSTITUTE(TEXT(BO7,"#,##0.00"),"-","△")&amp;"】"))</f>
        <v>【763.62】</v>
      </c>
      <c r="BP6" s="33">
        <f>IF(BP7="",NA(),BP7)</f>
        <v>91.26</v>
      </c>
      <c r="BQ6" s="33">
        <f t="shared" ref="BQ6:BY6" si="8">IF(BQ7="",NA(),BQ7)</f>
        <v>93.2</v>
      </c>
      <c r="BR6" s="33">
        <f t="shared" si="8"/>
        <v>94.82</v>
      </c>
      <c r="BS6" s="33">
        <f t="shared" si="8"/>
        <v>96.23</v>
      </c>
      <c r="BT6" s="33">
        <f t="shared" si="8"/>
        <v>96.22</v>
      </c>
      <c r="BU6" s="33">
        <f t="shared" si="8"/>
        <v>88.44</v>
      </c>
      <c r="BV6" s="33">
        <f t="shared" si="8"/>
        <v>88.2</v>
      </c>
      <c r="BW6" s="33">
        <f t="shared" si="8"/>
        <v>89.94</v>
      </c>
      <c r="BX6" s="33">
        <f t="shared" si="8"/>
        <v>93.13</v>
      </c>
      <c r="BY6" s="33">
        <f t="shared" si="8"/>
        <v>94.38</v>
      </c>
      <c r="BZ6" s="32" t="str">
        <f>IF(BZ7="","",IF(BZ7="-","【-】","【"&amp;SUBSTITUTE(TEXT(BZ7,"#,##0.00"),"-","△")&amp;"】"))</f>
        <v>【98.53】</v>
      </c>
      <c r="CA6" s="33">
        <f>IF(CA7="",NA(),CA7)</f>
        <v>240.8</v>
      </c>
      <c r="CB6" s="33">
        <f t="shared" ref="CB6:CJ6" si="9">IF(CB7="",NA(),CB7)</f>
        <v>219.57</v>
      </c>
      <c r="CC6" s="33">
        <f t="shared" si="9"/>
        <v>214.5</v>
      </c>
      <c r="CD6" s="33">
        <f t="shared" si="9"/>
        <v>216.05</v>
      </c>
      <c r="CE6" s="33">
        <f t="shared" si="9"/>
        <v>211.27</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97.78</v>
      </c>
      <c r="CX6" s="33">
        <f t="shared" ref="CX6:DF6" si="11">IF(CX7="",NA(),CX7)</f>
        <v>97.69</v>
      </c>
      <c r="CY6" s="33">
        <f t="shared" si="11"/>
        <v>97.6</v>
      </c>
      <c r="CZ6" s="33">
        <f t="shared" si="11"/>
        <v>97.56</v>
      </c>
      <c r="DA6" s="33">
        <f t="shared" si="11"/>
        <v>97.42</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42030</v>
      </c>
      <c r="D7" s="35">
        <v>47</v>
      </c>
      <c r="E7" s="35">
        <v>17</v>
      </c>
      <c r="F7" s="35">
        <v>1</v>
      </c>
      <c r="G7" s="35">
        <v>0</v>
      </c>
      <c r="H7" s="35" t="s">
        <v>96</v>
      </c>
      <c r="I7" s="35" t="s">
        <v>97</v>
      </c>
      <c r="J7" s="35" t="s">
        <v>98</v>
      </c>
      <c r="K7" s="35" t="s">
        <v>99</v>
      </c>
      <c r="L7" s="35" t="s">
        <v>100</v>
      </c>
      <c r="M7" s="36" t="s">
        <v>101</v>
      </c>
      <c r="N7" s="36" t="s">
        <v>102</v>
      </c>
      <c r="O7" s="36">
        <v>99.19</v>
      </c>
      <c r="P7" s="36">
        <v>74.34</v>
      </c>
      <c r="Q7" s="36">
        <v>3834</v>
      </c>
      <c r="R7" s="36">
        <v>55506</v>
      </c>
      <c r="S7" s="36">
        <v>17.37</v>
      </c>
      <c r="T7" s="36">
        <v>3195.51</v>
      </c>
      <c r="U7" s="36">
        <v>54797</v>
      </c>
      <c r="V7" s="36">
        <v>11.55</v>
      </c>
      <c r="W7" s="36">
        <v>4744.33</v>
      </c>
      <c r="X7" s="36">
        <v>60.91</v>
      </c>
      <c r="Y7" s="36">
        <v>75.510000000000005</v>
      </c>
      <c r="Z7" s="36">
        <v>50.99</v>
      </c>
      <c r="AA7" s="36">
        <v>56.48</v>
      </c>
      <c r="AB7" s="36">
        <v>58.16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1916.13</v>
      </c>
      <c r="BF7" s="36">
        <v>1874.42</v>
      </c>
      <c r="BG7" s="36">
        <v>1801.63</v>
      </c>
      <c r="BH7" s="36">
        <v>1797.54</v>
      </c>
      <c r="BI7" s="36">
        <v>1237.5</v>
      </c>
      <c r="BJ7" s="36">
        <v>936.66</v>
      </c>
      <c r="BK7" s="36">
        <v>918.88</v>
      </c>
      <c r="BL7" s="36">
        <v>885.97</v>
      </c>
      <c r="BM7" s="36">
        <v>854.16</v>
      </c>
      <c r="BN7" s="36">
        <v>848.31</v>
      </c>
      <c r="BO7" s="36">
        <v>763.62</v>
      </c>
      <c r="BP7" s="36">
        <v>91.26</v>
      </c>
      <c r="BQ7" s="36">
        <v>93.2</v>
      </c>
      <c r="BR7" s="36">
        <v>94.82</v>
      </c>
      <c r="BS7" s="36">
        <v>96.23</v>
      </c>
      <c r="BT7" s="36">
        <v>96.22</v>
      </c>
      <c r="BU7" s="36">
        <v>88.44</v>
      </c>
      <c r="BV7" s="36">
        <v>88.2</v>
      </c>
      <c r="BW7" s="36">
        <v>89.94</v>
      </c>
      <c r="BX7" s="36">
        <v>93.13</v>
      </c>
      <c r="BY7" s="36">
        <v>94.38</v>
      </c>
      <c r="BZ7" s="36">
        <v>98.53</v>
      </c>
      <c r="CA7" s="36">
        <v>240.8</v>
      </c>
      <c r="CB7" s="36">
        <v>219.57</v>
      </c>
      <c r="CC7" s="36">
        <v>214.5</v>
      </c>
      <c r="CD7" s="36">
        <v>216.05</v>
      </c>
      <c r="CE7" s="36">
        <v>211.27</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97.78</v>
      </c>
      <c r="CX7" s="36">
        <v>97.69</v>
      </c>
      <c r="CY7" s="36">
        <v>97.6</v>
      </c>
      <c r="CZ7" s="36">
        <v>97.56</v>
      </c>
      <c r="DA7" s="36">
        <v>97.42</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2017-02-08T02:44:38Z</dcterms:created>
  <dcterms:modified xsi:type="dcterms:W3CDTF">2017-02-13T03:00:35Z</dcterms:modified>
  <cp:category/>
</cp:coreProperties>
</file>