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<sst xmlns="http://schemas.openxmlformats.org/spreadsheetml/2006/main" count="221" uniqueCount="111">
  <si>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</si>
  <si>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</si>
  <si>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</si>
  <si>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</si>
  <si>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</si>
  <si>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</si>
  <si>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</si>
  <si>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</si>
  <si>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</si>
  <si>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</si>
  <si>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</si>
  <si>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</si>
  <si>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</si>
  <si>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</si>
  <si>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</si>
  <si>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</si>
  <si>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</si>
  <si>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</si>
  <si>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</si>
  <si>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</si>
  <si>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</si>
  <si>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</si>
  <si>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</si>
  <si>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</si>
  <si>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</si>
  <si>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</si>
  <si>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</si>
  <si>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</si>
  <si>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</si>
  <si>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</si>
  <si>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</si>
  <si>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</si>
  <si>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</si>
  <si>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</si>
  <si>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</si>
  <si>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</si>
  <si>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</si>
  <si>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</si>
  <si>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</si>
  <si>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</si>
  <si>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</si>
  <si>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</si>
  <si>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</si>
  <si>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</si>
  <si>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</si>
  <si>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</si>
  <si>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</si>
  <si>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</si>
  <si>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</si>
  <si>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</si>
  <si>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</si>
  <si>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</si>
  <si>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</si>
  <si>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</si>
  <si>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</si>
  <si>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</si>
  <si>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</si>
  <si>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</si>
  <si>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</si>
  <si>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</si>
  <si>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</si>
  <si>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</si>
  <si>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</si>
  <si>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</si>
  <si>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</si>
  <si>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</si>
  <si>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</si>
  <si>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</si>
  <si>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</si>
  <si>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</si>
  <si>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</si>
  <si>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</si>
  <si>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</si>
  <si>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</si>
  <si>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</si>
  <si>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</si>
  <si>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</si>
  <si>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</si>
  <si>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</si>
  <si>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</si>
  <si>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</si>
  <si>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</si>
  <si>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</si>
  <si>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</si>
  <si>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</si>
  <si>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</si>
  <si>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</si>
  <si>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</si>
  <si>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</si>
  <si>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</si>
  <si>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</si>
  <si>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</si>
  <si>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</si>
  <si>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</si>
  <si>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</si>
  <si>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</si>
  <si>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角田市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</si>
  <si>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</si>
  <si>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</si>
  <si>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</si>
  <si>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</si>
  <si>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</si>
  <si>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</si>
  <si>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</si>
  <si>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</si>
  <si>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</si>
  <si>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</si>
  <si>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</si>
  <si>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平成26年度に施設の機能診断を実施し、平成27年度にその診断を踏まえた最適整備構想を策定している。今後は当該構想に基づき汚水処理施設の機能強化対策を行う予定である。</t>
    <rPh sb="1" eb="3">
      <t>ヘイセイ</t>
    </rPh>
    <rPh sb="5" eb="7">
      <t>ネンド</t>
    </rPh>
    <rPh sb="8" eb="10">
      <t>シセツ</t>
    </rPh>
    <rPh sb="11" eb="13">
      <t>キノウ</t>
    </rPh>
    <rPh sb="13" eb="15">
      <t>シンダン</t>
    </rPh>
    <rPh sb="16" eb="18">
      <t>ジッシ</t>
    </rPh>
    <rPh sb="20" eb="22">
      <t>ヘイセイ</t>
    </rPh>
    <rPh sb="24" eb="26">
      <t>ネンド</t>
    </rPh>
    <rPh sb="29" eb="31">
      <t>シンダン</t>
    </rPh>
    <rPh sb="32" eb="33">
      <t>フ</t>
    </rPh>
    <rPh sb="36" eb="38">
      <t>サイテキ</t>
    </rPh>
    <rPh sb="38" eb="40">
      <t>セイビ</t>
    </rPh>
    <rPh sb="40" eb="42">
      <t>コウソウ</t>
    </rPh>
    <rPh sb="43" eb="45">
      <t>サクテイ</t>
    </rPh>
    <rPh sb="50" eb="52">
      <t>コンゴ</t>
    </rPh>
    <rPh sb="53" eb="55">
      <t>トウガイ</t>
    </rPh>
    <rPh sb="55" eb="57">
      <t>コウソウ</t>
    </rPh>
    <rPh sb="58" eb="59">
      <t>モト</t>
    </rPh>
    <rPh sb="61" eb="63">
      <t>オスイ</t>
    </rPh>
    <rPh sb="63" eb="65">
      <t>ショリ</t>
    </rPh>
    <rPh sb="65" eb="67">
      <t>シセツ</t>
    </rPh>
    <rPh sb="68" eb="70">
      <t>キノウ</t>
    </rPh>
    <rPh sb="70" eb="72">
      <t>キョウカ</t>
    </rPh>
    <rPh sb="72" eb="74">
      <t>タイサク</t>
    </rPh>
    <rPh sb="75" eb="76">
      <t>オコナ</t>
    </rPh>
    <rPh sb="77" eb="79">
      <t>ヨテイ</t>
    </rPh>
    <phoneticPr fontId="4"/>
  </si>
  <si>
    <t>①収益的収支比率について、23年度は東日本大震災により使用料収入が大幅に減少し修繕費用も増加したが、都道府県補助金や繰入金収入で賄われたために比率を上げることとなった。24年度に急激に比率を下げたのは、繰入金の減と地方債償還金の増が影響している。その後は使用料収入が緩やかに増加し比率を上げていたが、27年度は更に地方債償還金が増えたために若干の下降となった。
④企業債残高対事業規模比率について、地盤が軟弱なことと、地形との問題で中継ポンプの設置数が多いことによる工事費の増加が影響し、類似団体より高い数値を示している。26年度は比率を上げたが地方債現在高は年々減少しているので、徐々に改善傾向に向かうものと思われる。
⑤経費回収率について、23年度は東日本大震災の影響が見られたもののその後回復し上昇傾向が続いていたが、26年度は機能診断調査の実施による経費の増加により前年度比マイナスとなった。27年度は僅かながら数値を上げたが、この機能診断調査結果に基づき最適整備構想を策定しており、今後も汚水処理費の増加が見込まれることから、経費回収率は横ばいで推移する見込みである。
⑥汚水処理原価について、25年度までは有収水量が安定し汚水処理費が年々減少したため類似団体平均に近づいたが、26年度に実施した機能診断調査による経費の増加で再び上昇した。27年度も最適整備構想の策定による支出があり、26年度と同程度となった。
⑦施設利用率については過去5年間同程度で推移している。当該施設は高齢者世帯の多い地域にあり、新規接続が年に数件程度に留まっていることが要因と思われる。
⑧水洗化率について、微増傾向ではあるが処理区域内人口が減ったことで水洗便所設置済人口の割合が高くなったためである。高齢者世帯が多い地域であるため、今後も大幅な向上は見込めない。</t>
    <rPh sb="1" eb="4">
      <t>シュウエキテキ</t>
    </rPh>
    <rPh sb="4" eb="6">
      <t>シュウシ</t>
    </rPh>
    <rPh sb="6" eb="8">
      <t>ヒリツ</t>
    </rPh>
    <rPh sb="15" eb="17">
      <t>ネンド</t>
    </rPh>
    <rPh sb="18" eb="19">
      <t>ヒガシ</t>
    </rPh>
    <rPh sb="19" eb="21">
      <t>ニホン</t>
    </rPh>
    <rPh sb="21" eb="24">
      <t>ダイシンサイ</t>
    </rPh>
    <rPh sb="27" eb="30">
      <t>シヨウリョウ</t>
    </rPh>
    <rPh sb="30" eb="32">
      <t>シュウニュウ</t>
    </rPh>
    <rPh sb="33" eb="35">
      <t>オオハバ</t>
    </rPh>
    <rPh sb="36" eb="38">
      <t>ゲンショウ</t>
    </rPh>
    <rPh sb="39" eb="41">
      <t>シュウゼン</t>
    </rPh>
    <rPh sb="41" eb="43">
      <t>ヒヨウ</t>
    </rPh>
    <rPh sb="50" eb="54">
      <t>トドウフケン</t>
    </rPh>
    <rPh sb="54" eb="57">
      <t>ホジョキン</t>
    </rPh>
    <rPh sb="58" eb="60">
      <t>クリイレ</t>
    </rPh>
    <rPh sb="60" eb="61">
      <t>キン</t>
    </rPh>
    <rPh sb="61" eb="63">
      <t>シュウニュウ</t>
    </rPh>
    <rPh sb="64" eb="65">
      <t>マカナ</t>
    </rPh>
    <rPh sb="71" eb="73">
      <t>ヒリツ</t>
    </rPh>
    <rPh sb="74" eb="75">
      <t>ア</t>
    </rPh>
    <rPh sb="86" eb="88">
      <t>ネンド</t>
    </rPh>
    <rPh sb="89" eb="91">
      <t>キュウゲキ</t>
    </rPh>
    <rPh sb="92" eb="94">
      <t>ヒリツ</t>
    </rPh>
    <rPh sb="95" eb="96">
      <t>サ</t>
    </rPh>
    <rPh sb="101" eb="103">
      <t>クリイレ</t>
    </rPh>
    <rPh sb="103" eb="104">
      <t>キン</t>
    </rPh>
    <rPh sb="105" eb="106">
      <t>ゲン</t>
    </rPh>
    <rPh sb="107" eb="109">
      <t>チホウ</t>
    </rPh>
    <rPh sb="109" eb="110">
      <t>サイ</t>
    </rPh>
    <rPh sb="110" eb="113">
      <t>ショウカンキン</t>
    </rPh>
    <rPh sb="114" eb="115">
      <t>ゾウ</t>
    </rPh>
    <rPh sb="116" eb="118">
      <t>エイキョウ</t>
    </rPh>
    <rPh sb="125" eb="126">
      <t>ゴ</t>
    </rPh>
    <rPh sb="127" eb="130">
      <t>シヨウリョウ</t>
    </rPh>
    <rPh sb="130" eb="132">
      <t>シュウニュウ</t>
    </rPh>
    <rPh sb="133" eb="134">
      <t>ユル</t>
    </rPh>
    <rPh sb="137" eb="139">
      <t>ゾウカ</t>
    </rPh>
    <rPh sb="140" eb="142">
      <t>ヒリツ</t>
    </rPh>
    <rPh sb="143" eb="144">
      <t>ア</t>
    </rPh>
    <rPh sb="152" eb="154">
      <t>ネンド</t>
    </rPh>
    <rPh sb="155" eb="156">
      <t>サラ</t>
    </rPh>
    <rPh sb="157" eb="159">
      <t>チホウ</t>
    </rPh>
    <rPh sb="159" eb="160">
      <t>サイ</t>
    </rPh>
    <rPh sb="160" eb="163">
      <t>ショウカンキン</t>
    </rPh>
    <rPh sb="164" eb="165">
      <t>フ</t>
    </rPh>
    <rPh sb="170" eb="172">
      <t>ジャッカン</t>
    </rPh>
    <rPh sb="173" eb="175">
      <t>カコウ</t>
    </rPh>
    <rPh sb="202" eb="204">
      <t>ナンジャク</t>
    </rPh>
    <rPh sb="209" eb="211">
      <t>チケイ</t>
    </rPh>
    <rPh sb="213" eb="215">
      <t>モンダイ</t>
    </rPh>
    <rPh sb="216" eb="218">
      <t>チュウケイ</t>
    </rPh>
    <rPh sb="222" eb="225">
      <t>セッチスウ</t>
    </rPh>
    <rPh sb="226" eb="227">
      <t>オオ</t>
    </rPh>
    <rPh sb="238" eb="239">
      <t>クワ</t>
    </rPh>
    <rPh sb="263" eb="265">
      <t>ネンド</t>
    </rPh>
    <rPh sb="266" eb="268">
      <t>ヒリツ</t>
    </rPh>
    <rPh sb="269" eb="270">
      <t>ア</t>
    </rPh>
    <rPh sb="273" eb="275">
      <t>チホウ</t>
    </rPh>
    <rPh sb="275" eb="276">
      <t>サイ</t>
    </rPh>
    <rPh sb="276" eb="279">
      <t>ゲンザイダカ</t>
    </rPh>
    <rPh sb="280" eb="282">
      <t>ネンネン</t>
    </rPh>
    <rPh sb="282" eb="284">
      <t>ゲンショウ</t>
    </rPh>
    <rPh sb="291" eb="293">
      <t>ジョジョ</t>
    </rPh>
    <rPh sb="294" eb="296">
      <t>カイゼン</t>
    </rPh>
    <rPh sb="296" eb="298">
      <t>ケイコウ</t>
    </rPh>
    <rPh sb="299" eb="300">
      <t>ム</t>
    </rPh>
    <rPh sb="305" eb="306">
      <t>オモ</t>
    </rPh>
    <rPh sb="327" eb="328">
      <t>ヒガシ</t>
    </rPh>
    <rPh sb="328" eb="330">
      <t>ニホン</t>
    </rPh>
    <rPh sb="330" eb="333">
      <t>ダイシンサイ</t>
    </rPh>
    <rPh sb="334" eb="336">
      <t>エイキョウ</t>
    </rPh>
    <rPh sb="337" eb="338">
      <t>ミ</t>
    </rPh>
    <rPh sb="346" eb="347">
      <t>ゴ</t>
    </rPh>
    <rPh sb="347" eb="349">
      <t>カイフク</t>
    </rPh>
    <rPh sb="402" eb="404">
      <t>ネンド</t>
    </rPh>
    <rPh sb="405" eb="406">
      <t>ワズ</t>
    </rPh>
    <rPh sb="410" eb="412">
      <t>スウチ</t>
    </rPh>
    <rPh sb="413" eb="414">
      <t>ア</t>
    </rPh>
    <rPh sb="446" eb="448">
      <t>コンゴ</t>
    </rPh>
    <rPh sb="458" eb="460">
      <t>ミコ</t>
    </rPh>
    <rPh sb="478" eb="480">
      <t>スイイ</t>
    </rPh>
    <rPh sb="566" eb="567">
      <t>クワ</t>
    </rPh>
    <rPh sb="570" eb="572">
      <t>ジョウショウ</t>
    </rPh>
    <rPh sb="577" eb="579">
      <t>ネンド</t>
    </rPh>
    <rPh sb="587" eb="589">
      <t>サクテイ</t>
    </rPh>
    <rPh sb="592" eb="594">
      <t>シシュツ</t>
    </rPh>
    <rPh sb="600" eb="602">
      <t>ネンド</t>
    </rPh>
    <rPh sb="603" eb="606">
      <t>ドウテイド</t>
    </rPh>
    <rPh sb="679" eb="681">
      <t>ヨウイン</t>
    </rPh>
    <rPh sb="682" eb="683">
      <t>オモ</t>
    </rPh>
    <rPh sb="734" eb="735">
      <t>タカ</t>
    </rPh>
    <phoneticPr fontId="4"/>
  </si>
  <si>
    <t>　市内2箇所に設けた農業集落排水処理施設は、共に今後人口減少の影響を受けることが予想される地域にあり、水洗化率を維持し有収水量を確保することが課題である。使用料については東日本大震災以降改定を見送っているが、平成32年度からの公営企業会計移行を見据え、適正な料金設定に向けた検討を開始していく予定である。また、経営戦略に基づき、汚水処理施設の適切な維持管理を行うとともに、普及促進を図り有収水量を確保し、農業集落排水事業の安定経営に向けて取組んでいく。</t>
    <rPh sb="1" eb="3">
      <t>シナイ</t>
    </rPh>
    <rPh sb="4" eb="6">
      <t>カショ</t>
    </rPh>
    <rPh sb="7" eb="8">
      <t>モウ</t>
    </rPh>
    <rPh sb="10" eb="12">
      <t>ノウギョウ</t>
    </rPh>
    <rPh sb="12" eb="14">
      <t>シュウラク</t>
    </rPh>
    <rPh sb="14" eb="16">
      <t>ハイスイ</t>
    </rPh>
    <rPh sb="16" eb="18">
      <t>ショリ</t>
    </rPh>
    <rPh sb="18" eb="20">
      <t>シセツ</t>
    </rPh>
    <rPh sb="22" eb="23">
      <t>トモ</t>
    </rPh>
    <rPh sb="31" eb="33">
      <t>エイキョウ</t>
    </rPh>
    <rPh sb="164" eb="166">
      <t>オスイ</t>
    </rPh>
    <rPh sb="166" eb="168">
      <t>ショリ</t>
    </rPh>
    <rPh sb="168" eb="170">
      <t>シセツ</t>
    </rPh>
    <rPh sb="171" eb="173">
      <t>テキセツ</t>
    </rPh>
    <rPh sb="174" eb="176">
      <t>イジ</t>
    </rPh>
    <rPh sb="176" eb="178">
      <t>カンリ</t>
    </rPh>
    <rPh sb="179" eb="180">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</si>
</sst>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1"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1310848"/>
        <c:axId val="10131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01310848"/>
        <c:axId val="101313152"/>
      </c:lineChart>
      <c:dateAx>
        <c:axId val="101310848"/>
        <c:scaling>
          <c:orientation val="minMax"/>
        </c:scaling>
        <c:delete val="1"/>
        <c:axPos val="b"/>
        <c:numFmt formatCode="ge" sourceLinked="1"/>
        <c:majorTickMark val="none"/>
        <c:minorTickMark val="none"/>
        <c:tickLblPos val="none"/>
        <c:crossAx val="101313152"/>
        <c:crosses val="autoZero"/>
        <c:auto val="1"/>
        <c:lblOffset val="100"/>
        <c:baseTimeUnit val="years"/>
      </c:dateAx>
      <c:valAx>
        <c:axId val="10131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1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32.44</c:v>
                </c:pt>
                <c:pt idx="1">
                  <c:v>33.21</c:v>
                </c:pt>
                <c:pt idx="2">
                  <c:v>33.21</c:v>
                </c:pt>
                <c:pt idx="3">
                  <c:v>33.590000000000003</c:v>
                </c:pt>
                <c:pt idx="4">
                  <c:v>34.1</c:v>
                </c:pt>
              </c:numCache>
            </c:numRef>
          </c:val>
        </c:ser>
        <c:dLbls>
          <c:showLegendKey val="0"/>
          <c:showVal val="0"/>
          <c:showCatName val="0"/>
          <c:showSerName val="0"/>
          <c:showPercent val="0"/>
          <c:showBubbleSize val="0"/>
        </c:dLbls>
        <c:gapWidth val="150"/>
        <c:axId val="97287552"/>
        <c:axId val="9729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97287552"/>
        <c:axId val="97293824"/>
      </c:lineChart>
      <c:dateAx>
        <c:axId val="97287552"/>
        <c:scaling>
          <c:orientation val="minMax"/>
        </c:scaling>
        <c:delete val="1"/>
        <c:axPos val="b"/>
        <c:numFmt formatCode="ge" sourceLinked="1"/>
        <c:majorTickMark val="none"/>
        <c:minorTickMark val="none"/>
        <c:tickLblPos val="none"/>
        <c:crossAx val="97293824"/>
        <c:crosses val="autoZero"/>
        <c:auto val="1"/>
        <c:lblOffset val="100"/>
        <c:baseTimeUnit val="years"/>
      </c:dateAx>
      <c:valAx>
        <c:axId val="9729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8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74.959999999999994</c:v>
                </c:pt>
                <c:pt idx="1">
                  <c:v>75.87</c:v>
                </c:pt>
                <c:pt idx="2">
                  <c:v>77.66</c:v>
                </c:pt>
                <c:pt idx="3">
                  <c:v>77.61</c:v>
                </c:pt>
                <c:pt idx="4">
                  <c:v>78.959999999999994</c:v>
                </c:pt>
              </c:numCache>
            </c:numRef>
          </c:val>
        </c:ser>
        <c:dLbls>
          <c:showLegendKey val="0"/>
          <c:showVal val="0"/>
          <c:showCatName val="0"/>
          <c:showSerName val="0"/>
          <c:showPercent val="0"/>
          <c:showBubbleSize val="0"/>
        </c:dLbls>
        <c:gapWidth val="150"/>
        <c:axId val="97319936"/>
        <c:axId val="9732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97319936"/>
        <c:axId val="97322112"/>
      </c:lineChart>
      <c:dateAx>
        <c:axId val="97319936"/>
        <c:scaling>
          <c:orientation val="minMax"/>
        </c:scaling>
        <c:delete val="1"/>
        <c:axPos val="b"/>
        <c:numFmt formatCode="ge" sourceLinked="1"/>
        <c:majorTickMark val="none"/>
        <c:minorTickMark val="none"/>
        <c:tickLblPos val="none"/>
        <c:crossAx val="97322112"/>
        <c:crosses val="autoZero"/>
        <c:auto val="1"/>
        <c:lblOffset val="100"/>
        <c:baseTimeUnit val="years"/>
      </c:dateAx>
      <c:valAx>
        <c:axId val="9732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1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86.9</c:v>
                </c:pt>
                <c:pt idx="1">
                  <c:v>63.84</c:v>
                </c:pt>
                <c:pt idx="2">
                  <c:v>68.11</c:v>
                </c:pt>
                <c:pt idx="3">
                  <c:v>75.260000000000005</c:v>
                </c:pt>
                <c:pt idx="4">
                  <c:v>74.95</c:v>
                </c:pt>
              </c:numCache>
            </c:numRef>
          </c:val>
        </c:ser>
        <c:dLbls>
          <c:showLegendKey val="0"/>
          <c:showVal val="0"/>
          <c:showCatName val="0"/>
          <c:showSerName val="0"/>
          <c:showPercent val="0"/>
          <c:showBubbleSize val="0"/>
        </c:dLbls>
        <c:gapWidth val="150"/>
        <c:axId val="130855296"/>
        <c:axId val="13085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0855296"/>
        <c:axId val="130858368"/>
      </c:lineChart>
      <c:dateAx>
        <c:axId val="130855296"/>
        <c:scaling>
          <c:orientation val="minMax"/>
        </c:scaling>
        <c:delete val="1"/>
        <c:axPos val="b"/>
        <c:numFmt formatCode="ge" sourceLinked="1"/>
        <c:majorTickMark val="none"/>
        <c:minorTickMark val="none"/>
        <c:tickLblPos val="none"/>
        <c:crossAx val="130858368"/>
        <c:crosses val="autoZero"/>
        <c:auto val="1"/>
        <c:lblOffset val="100"/>
        <c:baseTimeUnit val="years"/>
      </c:dateAx>
      <c:valAx>
        <c:axId val="13085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85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299840"/>
        <c:axId val="9530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299840"/>
        <c:axId val="95306112"/>
      </c:lineChart>
      <c:dateAx>
        <c:axId val="95299840"/>
        <c:scaling>
          <c:orientation val="minMax"/>
        </c:scaling>
        <c:delete val="1"/>
        <c:axPos val="b"/>
        <c:numFmt formatCode="ge" sourceLinked="1"/>
        <c:majorTickMark val="none"/>
        <c:minorTickMark val="none"/>
        <c:tickLblPos val="none"/>
        <c:crossAx val="95306112"/>
        <c:crosses val="autoZero"/>
        <c:auto val="1"/>
        <c:lblOffset val="100"/>
        <c:baseTimeUnit val="years"/>
      </c:dateAx>
      <c:valAx>
        <c:axId val="9530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9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057216"/>
        <c:axId val="9607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057216"/>
        <c:axId val="96071680"/>
      </c:lineChart>
      <c:dateAx>
        <c:axId val="96057216"/>
        <c:scaling>
          <c:orientation val="minMax"/>
        </c:scaling>
        <c:delete val="1"/>
        <c:axPos val="b"/>
        <c:numFmt formatCode="ge" sourceLinked="1"/>
        <c:majorTickMark val="none"/>
        <c:minorTickMark val="none"/>
        <c:tickLblPos val="none"/>
        <c:crossAx val="96071680"/>
        <c:crosses val="autoZero"/>
        <c:auto val="1"/>
        <c:lblOffset val="100"/>
        <c:baseTimeUnit val="years"/>
      </c:dateAx>
      <c:valAx>
        <c:axId val="9607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5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597504"/>
        <c:axId val="9659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597504"/>
        <c:axId val="96599424"/>
      </c:lineChart>
      <c:dateAx>
        <c:axId val="96597504"/>
        <c:scaling>
          <c:orientation val="minMax"/>
        </c:scaling>
        <c:delete val="1"/>
        <c:axPos val="b"/>
        <c:numFmt formatCode="ge" sourceLinked="1"/>
        <c:majorTickMark val="none"/>
        <c:minorTickMark val="none"/>
        <c:tickLblPos val="none"/>
        <c:crossAx val="96599424"/>
        <c:crosses val="autoZero"/>
        <c:auto val="1"/>
        <c:lblOffset val="100"/>
        <c:baseTimeUnit val="years"/>
      </c:dateAx>
      <c:valAx>
        <c:axId val="9659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9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203328"/>
        <c:axId val="9720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203328"/>
        <c:axId val="97205248"/>
      </c:lineChart>
      <c:dateAx>
        <c:axId val="97203328"/>
        <c:scaling>
          <c:orientation val="minMax"/>
        </c:scaling>
        <c:delete val="1"/>
        <c:axPos val="b"/>
        <c:numFmt formatCode="ge" sourceLinked="1"/>
        <c:majorTickMark val="none"/>
        <c:minorTickMark val="none"/>
        <c:tickLblPos val="none"/>
        <c:crossAx val="97205248"/>
        <c:crosses val="autoZero"/>
        <c:auto val="1"/>
        <c:lblOffset val="100"/>
        <c:baseTimeUnit val="years"/>
      </c:dateAx>
      <c:valAx>
        <c:axId val="9720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0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3951.01</c:v>
                </c:pt>
                <c:pt idx="1">
                  <c:v>3507.6</c:v>
                </c:pt>
                <c:pt idx="2">
                  <c:v>2355.44</c:v>
                </c:pt>
                <c:pt idx="3">
                  <c:v>2970.12</c:v>
                </c:pt>
                <c:pt idx="4">
                  <c:v>2878.49</c:v>
                </c:pt>
              </c:numCache>
            </c:numRef>
          </c:val>
        </c:ser>
        <c:dLbls>
          <c:showLegendKey val="0"/>
          <c:showVal val="0"/>
          <c:showCatName val="0"/>
          <c:showSerName val="0"/>
          <c:showPercent val="0"/>
          <c:showBubbleSize val="0"/>
        </c:dLbls>
        <c:gapWidth val="150"/>
        <c:axId val="97223424"/>
        <c:axId val="9722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97223424"/>
        <c:axId val="97225344"/>
      </c:lineChart>
      <c:dateAx>
        <c:axId val="97223424"/>
        <c:scaling>
          <c:orientation val="minMax"/>
        </c:scaling>
        <c:delete val="1"/>
        <c:axPos val="b"/>
        <c:numFmt formatCode="ge" sourceLinked="1"/>
        <c:majorTickMark val="none"/>
        <c:minorTickMark val="none"/>
        <c:tickLblPos val="none"/>
        <c:crossAx val="97225344"/>
        <c:crosses val="autoZero"/>
        <c:auto val="1"/>
        <c:lblOffset val="100"/>
        <c:baseTimeUnit val="years"/>
      </c:dateAx>
      <c:valAx>
        <c:axId val="9722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2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30.28</c:v>
                </c:pt>
                <c:pt idx="1">
                  <c:v>36.44</c:v>
                </c:pt>
                <c:pt idx="2">
                  <c:v>42.92</c:v>
                </c:pt>
                <c:pt idx="3">
                  <c:v>38.590000000000003</c:v>
                </c:pt>
                <c:pt idx="4">
                  <c:v>40.71</c:v>
                </c:pt>
              </c:numCache>
            </c:numRef>
          </c:val>
        </c:ser>
        <c:dLbls>
          <c:showLegendKey val="0"/>
          <c:showVal val="0"/>
          <c:showCatName val="0"/>
          <c:showSerName val="0"/>
          <c:showPercent val="0"/>
          <c:showBubbleSize val="0"/>
        </c:dLbls>
        <c:gapWidth val="150"/>
        <c:axId val="97247616"/>
        <c:axId val="9724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97247616"/>
        <c:axId val="97249536"/>
      </c:lineChart>
      <c:dateAx>
        <c:axId val="97247616"/>
        <c:scaling>
          <c:orientation val="minMax"/>
        </c:scaling>
        <c:delete val="1"/>
        <c:axPos val="b"/>
        <c:numFmt formatCode="ge" sourceLinked="1"/>
        <c:majorTickMark val="none"/>
        <c:minorTickMark val="none"/>
        <c:tickLblPos val="none"/>
        <c:crossAx val="97249536"/>
        <c:crosses val="autoZero"/>
        <c:auto val="1"/>
        <c:lblOffset val="100"/>
        <c:baseTimeUnit val="years"/>
      </c:dateAx>
      <c:valAx>
        <c:axId val="9724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4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469.04</c:v>
                </c:pt>
                <c:pt idx="1">
                  <c:v>416.47</c:v>
                </c:pt>
                <c:pt idx="2">
                  <c:v>355.34</c:v>
                </c:pt>
                <c:pt idx="3">
                  <c:v>404.2</c:v>
                </c:pt>
                <c:pt idx="4">
                  <c:v>389.11</c:v>
                </c:pt>
              </c:numCache>
            </c:numRef>
          </c:val>
        </c:ser>
        <c:dLbls>
          <c:showLegendKey val="0"/>
          <c:showVal val="0"/>
          <c:showCatName val="0"/>
          <c:showSerName val="0"/>
          <c:showPercent val="0"/>
          <c:showBubbleSize val="0"/>
        </c:dLbls>
        <c:gapWidth val="150"/>
        <c:axId val="97275904"/>
        <c:axId val="9727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97275904"/>
        <c:axId val="97277824"/>
      </c:lineChart>
      <c:dateAx>
        <c:axId val="97275904"/>
        <c:scaling>
          <c:orientation val="minMax"/>
        </c:scaling>
        <c:delete val="1"/>
        <c:axPos val="b"/>
        <c:numFmt formatCode="ge" sourceLinked="1"/>
        <c:majorTickMark val="none"/>
        <c:minorTickMark val="none"/>
        <c:tickLblPos val="none"/>
        <c:crossAx val="97277824"/>
        <c:crosses val="autoZero"/>
        <c:auto val="1"/>
        <c:lblOffset val="100"/>
        <c:baseTimeUnit val="years"/>
      </c:dateAx>
      <c:valAx>
        <c:axId val="9727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7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P8" sqref="P8:V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宮城県　角田市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30429</v>
      </c>
      <c r="AM8" s="47"/>
      <c r="AN8" s="47"/>
      <c r="AO8" s="47"/>
      <c r="AP8" s="47"/>
      <c r="AQ8" s="47"/>
      <c r="AR8" s="47"/>
      <c r="AS8" s="47"/>
      <c r="AT8" s="43">
        <f>データ!S6</f>
        <v>147.53</v>
      </c>
      <c r="AU8" s="43"/>
      <c r="AV8" s="43"/>
      <c r="AW8" s="43"/>
      <c r="AX8" s="43"/>
      <c r="AY8" s="43"/>
      <c r="AZ8" s="43"/>
      <c r="BA8" s="43"/>
      <c r="BB8" s="43">
        <f>データ!T6</f>
        <v>206.26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5.13</v>
      </c>
      <c r="Q10" s="43"/>
      <c r="R10" s="43"/>
      <c r="S10" s="43"/>
      <c r="T10" s="43"/>
      <c r="U10" s="43"/>
      <c r="V10" s="43"/>
      <c r="W10" s="43">
        <f>データ!P6</f>
        <v>96.84</v>
      </c>
      <c r="X10" s="43"/>
      <c r="Y10" s="43"/>
      <c r="Z10" s="43"/>
      <c r="AA10" s="43"/>
      <c r="AB10" s="43"/>
      <c r="AC10" s="43"/>
      <c r="AD10" s="47">
        <f>データ!Q6</f>
        <v>2910</v>
      </c>
      <c r="AE10" s="47"/>
      <c r="AF10" s="47"/>
      <c r="AG10" s="47"/>
      <c r="AH10" s="47"/>
      <c r="AI10" s="47"/>
      <c r="AJ10" s="47"/>
      <c r="AK10" s="2"/>
      <c r="AL10" s="47">
        <f>データ!U6</f>
        <v>1554</v>
      </c>
      <c r="AM10" s="47"/>
      <c r="AN10" s="47"/>
      <c r="AO10" s="47"/>
      <c r="AP10" s="47"/>
      <c r="AQ10" s="47"/>
      <c r="AR10" s="47"/>
      <c r="AS10" s="47"/>
      <c r="AT10" s="43">
        <f>データ!V6</f>
        <v>1.1000000000000001</v>
      </c>
      <c r="AU10" s="43"/>
      <c r="AV10" s="43"/>
      <c r="AW10" s="43"/>
      <c r="AX10" s="43"/>
      <c r="AY10" s="43"/>
      <c r="AZ10" s="43"/>
      <c r="BA10" s="43"/>
      <c r="BB10" s="43">
        <f>データ!W6</f>
        <v>1412.73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67"/>
      <c r="BN33" s="67"/>
      <c r="BO33" s="67"/>
      <c r="BP33" s="67"/>
      <c r="BQ33" s="67"/>
      <c r="BR33" s="67"/>
      <c r="BS33" s="67"/>
      <c r="BT33" s="67"/>
      <c r="BU33" s="67"/>
      <c r="BV33" s="67"/>
      <c r="BW33" s="67"/>
      <c r="BX33" s="67"/>
      <c r="BY33" s="67"/>
      <c r="BZ33" s="68"/>
    </row>
    <row r="34" spans="1:78" ht="13.5" customHeight="1">
      <c r="A34" s="2"/>
      <c r="B34" s="16"/>
      <c r="C34" s="73" t="s">
        <v>26</v>
      </c>
      <c r="D34" s="73"/>
      <c r="E34" s="73"/>
      <c r="F34" s="73"/>
      <c r="G34" s="73"/>
      <c r="H34" s="73"/>
      <c r="I34" s="73"/>
      <c r="J34" s="73"/>
      <c r="K34" s="73"/>
      <c r="L34" s="73"/>
      <c r="M34" s="73"/>
      <c r="N34" s="73"/>
      <c r="O34" s="73"/>
      <c r="P34" s="73"/>
      <c r="Q34" s="19"/>
      <c r="R34" s="73" t="s">
        <v>27</v>
      </c>
      <c r="S34" s="73"/>
      <c r="T34" s="73"/>
      <c r="U34" s="73"/>
      <c r="V34" s="73"/>
      <c r="W34" s="73"/>
      <c r="X34" s="73"/>
      <c r="Y34" s="73"/>
      <c r="Z34" s="73"/>
      <c r="AA34" s="73"/>
      <c r="AB34" s="73"/>
      <c r="AC34" s="73"/>
      <c r="AD34" s="73"/>
      <c r="AE34" s="73"/>
      <c r="AF34" s="19"/>
      <c r="AG34" s="73" t="s">
        <v>28</v>
      </c>
      <c r="AH34" s="73"/>
      <c r="AI34" s="73"/>
      <c r="AJ34" s="73"/>
      <c r="AK34" s="73"/>
      <c r="AL34" s="73"/>
      <c r="AM34" s="73"/>
      <c r="AN34" s="73"/>
      <c r="AO34" s="73"/>
      <c r="AP34" s="73"/>
      <c r="AQ34" s="73"/>
      <c r="AR34" s="73"/>
      <c r="AS34" s="73"/>
      <c r="AT34" s="73"/>
      <c r="AU34" s="19"/>
      <c r="AV34" s="73" t="s">
        <v>29</v>
      </c>
      <c r="AW34" s="73"/>
      <c r="AX34" s="73"/>
      <c r="AY34" s="73"/>
      <c r="AZ34" s="73"/>
      <c r="BA34" s="73"/>
      <c r="BB34" s="73"/>
      <c r="BC34" s="73"/>
      <c r="BD34" s="73"/>
      <c r="BE34" s="73"/>
      <c r="BF34" s="73"/>
      <c r="BG34" s="73"/>
      <c r="BH34" s="73"/>
      <c r="BI34" s="73"/>
      <c r="BJ34" s="18"/>
      <c r="BK34" s="2"/>
      <c r="BL34" s="69"/>
      <c r="BM34" s="67"/>
      <c r="BN34" s="67"/>
      <c r="BO34" s="67"/>
      <c r="BP34" s="67"/>
      <c r="BQ34" s="67"/>
      <c r="BR34" s="67"/>
      <c r="BS34" s="67"/>
      <c r="BT34" s="67"/>
      <c r="BU34" s="67"/>
      <c r="BV34" s="67"/>
      <c r="BW34" s="67"/>
      <c r="BX34" s="67"/>
      <c r="BY34" s="67"/>
      <c r="BZ34" s="68"/>
    </row>
    <row r="35" spans="1:78" ht="13.5" customHeight="1">
      <c r="A35" s="2"/>
      <c r="B35" s="16"/>
      <c r="C35" s="73"/>
      <c r="D35" s="73"/>
      <c r="E35" s="73"/>
      <c r="F35" s="73"/>
      <c r="G35" s="73"/>
      <c r="H35" s="73"/>
      <c r="I35" s="73"/>
      <c r="J35" s="73"/>
      <c r="K35" s="73"/>
      <c r="L35" s="73"/>
      <c r="M35" s="73"/>
      <c r="N35" s="73"/>
      <c r="O35" s="73"/>
      <c r="P35" s="73"/>
      <c r="Q35" s="19"/>
      <c r="R35" s="73"/>
      <c r="S35" s="73"/>
      <c r="T35" s="73"/>
      <c r="U35" s="73"/>
      <c r="V35" s="73"/>
      <c r="W35" s="73"/>
      <c r="X35" s="73"/>
      <c r="Y35" s="73"/>
      <c r="Z35" s="73"/>
      <c r="AA35" s="73"/>
      <c r="AB35" s="73"/>
      <c r="AC35" s="73"/>
      <c r="AD35" s="73"/>
      <c r="AE35" s="73"/>
      <c r="AF35" s="19"/>
      <c r="AG35" s="73"/>
      <c r="AH35" s="73"/>
      <c r="AI35" s="73"/>
      <c r="AJ35" s="73"/>
      <c r="AK35" s="73"/>
      <c r="AL35" s="73"/>
      <c r="AM35" s="73"/>
      <c r="AN35" s="73"/>
      <c r="AO35" s="73"/>
      <c r="AP35" s="73"/>
      <c r="AQ35" s="73"/>
      <c r="AR35" s="73"/>
      <c r="AS35" s="73"/>
      <c r="AT35" s="73"/>
      <c r="AU35" s="19"/>
      <c r="AV35" s="73"/>
      <c r="AW35" s="73"/>
      <c r="AX35" s="73"/>
      <c r="AY35" s="73"/>
      <c r="AZ35" s="73"/>
      <c r="BA35" s="73"/>
      <c r="BB35" s="73"/>
      <c r="BC35" s="73"/>
      <c r="BD35" s="73"/>
      <c r="BE35" s="73"/>
      <c r="BF35" s="73"/>
      <c r="BG35" s="73"/>
      <c r="BH35" s="73"/>
      <c r="BI35" s="73"/>
      <c r="BJ35" s="18"/>
      <c r="BK35" s="2"/>
      <c r="BL35" s="69"/>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0"/>
      <c r="BM44" s="71"/>
      <c r="BN44" s="71"/>
      <c r="BO44" s="71"/>
      <c r="BP44" s="71"/>
      <c r="BQ44" s="71"/>
      <c r="BR44" s="71"/>
      <c r="BS44" s="71"/>
      <c r="BT44" s="71"/>
      <c r="BU44" s="71"/>
      <c r="BV44" s="71"/>
      <c r="BW44" s="71"/>
      <c r="BX44" s="71"/>
      <c r="BY44" s="71"/>
      <c r="BZ44" s="7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4" t="s">
        <v>108</v>
      </c>
      <c r="BM47" s="75"/>
      <c r="BN47" s="75"/>
      <c r="BO47" s="75"/>
      <c r="BP47" s="75"/>
      <c r="BQ47" s="75"/>
      <c r="BR47" s="75"/>
      <c r="BS47" s="75"/>
      <c r="BT47" s="75"/>
      <c r="BU47" s="75"/>
      <c r="BV47" s="75"/>
      <c r="BW47" s="75"/>
      <c r="BX47" s="75"/>
      <c r="BY47" s="75"/>
      <c r="BZ47" s="7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4"/>
      <c r="BM48" s="75"/>
      <c r="BN48" s="75"/>
      <c r="BO48" s="75"/>
      <c r="BP48" s="75"/>
      <c r="BQ48" s="75"/>
      <c r="BR48" s="75"/>
      <c r="BS48" s="75"/>
      <c r="BT48" s="75"/>
      <c r="BU48" s="75"/>
      <c r="BV48" s="75"/>
      <c r="BW48" s="75"/>
      <c r="BX48" s="75"/>
      <c r="BY48" s="75"/>
      <c r="BZ48" s="7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4"/>
      <c r="BM49" s="75"/>
      <c r="BN49" s="75"/>
      <c r="BO49" s="75"/>
      <c r="BP49" s="75"/>
      <c r="BQ49" s="75"/>
      <c r="BR49" s="75"/>
      <c r="BS49" s="75"/>
      <c r="BT49" s="75"/>
      <c r="BU49" s="75"/>
      <c r="BV49" s="75"/>
      <c r="BW49" s="75"/>
      <c r="BX49" s="75"/>
      <c r="BY49" s="75"/>
      <c r="BZ49" s="7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4"/>
      <c r="BM50" s="75"/>
      <c r="BN50" s="75"/>
      <c r="BO50" s="75"/>
      <c r="BP50" s="75"/>
      <c r="BQ50" s="75"/>
      <c r="BR50" s="75"/>
      <c r="BS50" s="75"/>
      <c r="BT50" s="75"/>
      <c r="BU50" s="75"/>
      <c r="BV50" s="75"/>
      <c r="BW50" s="75"/>
      <c r="BX50" s="75"/>
      <c r="BY50" s="75"/>
      <c r="BZ50" s="7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4"/>
      <c r="BM51" s="75"/>
      <c r="BN51" s="75"/>
      <c r="BO51" s="75"/>
      <c r="BP51" s="75"/>
      <c r="BQ51" s="75"/>
      <c r="BR51" s="75"/>
      <c r="BS51" s="75"/>
      <c r="BT51" s="75"/>
      <c r="BU51" s="75"/>
      <c r="BV51" s="75"/>
      <c r="BW51" s="75"/>
      <c r="BX51" s="75"/>
      <c r="BY51" s="75"/>
      <c r="BZ51" s="7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4"/>
      <c r="BM52" s="75"/>
      <c r="BN52" s="75"/>
      <c r="BO52" s="75"/>
      <c r="BP52" s="75"/>
      <c r="BQ52" s="75"/>
      <c r="BR52" s="75"/>
      <c r="BS52" s="75"/>
      <c r="BT52" s="75"/>
      <c r="BU52" s="75"/>
      <c r="BV52" s="75"/>
      <c r="BW52" s="75"/>
      <c r="BX52" s="75"/>
      <c r="BY52" s="75"/>
      <c r="BZ52" s="7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4"/>
      <c r="BM53" s="75"/>
      <c r="BN53" s="75"/>
      <c r="BO53" s="75"/>
      <c r="BP53" s="75"/>
      <c r="BQ53" s="75"/>
      <c r="BR53" s="75"/>
      <c r="BS53" s="75"/>
      <c r="BT53" s="75"/>
      <c r="BU53" s="75"/>
      <c r="BV53" s="75"/>
      <c r="BW53" s="75"/>
      <c r="BX53" s="75"/>
      <c r="BY53" s="75"/>
      <c r="BZ53" s="7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4"/>
      <c r="BM54" s="75"/>
      <c r="BN54" s="75"/>
      <c r="BO54" s="75"/>
      <c r="BP54" s="75"/>
      <c r="BQ54" s="75"/>
      <c r="BR54" s="75"/>
      <c r="BS54" s="75"/>
      <c r="BT54" s="75"/>
      <c r="BU54" s="75"/>
      <c r="BV54" s="75"/>
      <c r="BW54" s="75"/>
      <c r="BX54" s="75"/>
      <c r="BY54" s="75"/>
      <c r="BZ54" s="7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4"/>
      <c r="BM55" s="75"/>
      <c r="BN55" s="75"/>
      <c r="BO55" s="75"/>
      <c r="BP55" s="75"/>
      <c r="BQ55" s="75"/>
      <c r="BR55" s="75"/>
      <c r="BS55" s="75"/>
      <c r="BT55" s="75"/>
      <c r="BU55" s="75"/>
      <c r="BV55" s="75"/>
      <c r="BW55" s="75"/>
      <c r="BX55" s="75"/>
      <c r="BY55" s="75"/>
      <c r="BZ55" s="76"/>
    </row>
    <row r="56" spans="1:78" ht="13.5" customHeight="1">
      <c r="A56" s="2"/>
      <c r="B56" s="16"/>
      <c r="C56" s="73" t="s">
        <v>31</v>
      </c>
      <c r="D56" s="73"/>
      <c r="E56" s="73"/>
      <c r="F56" s="73"/>
      <c r="G56" s="73"/>
      <c r="H56" s="73"/>
      <c r="I56" s="73"/>
      <c r="J56" s="73"/>
      <c r="K56" s="73"/>
      <c r="L56" s="73"/>
      <c r="M56" s="73"/>
      <c r="N56" s="73"/>
      <c r="O56" s="73"/>
      <c r="P56" s="73"/>
      <c r="Q56" s="19"/>
      <c r="R56" s="73" t="s">
        <v>32</v>
      </c>
      <c r="S56" s="73"/>
      <c r="T56" s="73"/>
      <c r="U56" s="73"/>
      <c r="V56" s="73"/>
      <c r="W56" s="73"/>
      <c r="X56" s="73"/>
      <c r="Y56" s="73"/>
      <c r="Z56" s="73"/>
      <c r="AA56" s="73"/>
      <c r="AB56" s="73"/>
      <c r="AC56" s="73"/>
      <c r="AD56" s="73"/>
      <c r="AE56" s="73"/>
      <c r="AF56" s="19"/>
      <c r="AG56" s="73" t="s">
        <v>33</v>
      </c>
      <c r="AH56" s="73"/>
      <c r="AI56" s="73"/>
      <c r="AJ56" s="73"/>
      <c r="AK56" s="73"/>
      <c r="AL56" s="73"/>
      <c r="AM56" s="73"/>
      <c r="AN56" s="73"/>
      <c r="AO56" s="73"/>
      <c r="AP56" s="73"/>
      <c r="AQ56" s="73"/>
      <c r="AR56" s="73"/>
      <c r="AS56" s="73"/>
      <c r="AT56" s="73"/>
      <c r="AU56" s="19"/>
      <c r="AV56" s="73" t="s">
        <v>34</v>
      </c>
      <c r="AW56" s="73"/>
      <c r="AX56" s="73"/>
      <c r="AY56" s="73"/>
      <c r="AZ56" s="73"/>
      <c r="BA56" s="73"/>
      <c r="BB56" s="73"/>
      <c r="BC56" s="73"/>
      <c r="BD56" s="73"/>
      <c r="BE56" s="73"/>
      <c r="BF56" s="73"/>
      <c r="BG56" s="73"/>
      <c r="BH56" s="73"/>
      <c r="BI56" s="73"/>
      <c r="BJ56" s="18"/>
      <c r="BK56" s="2"/>
      <c r="BL56" s="74"/>
      <c r="BM56" s="75"/>
      <c r="BN56" s="75"/>
      <c r="BO56" s="75"/>
      <c r="BP56" s="75"/>
      <c r="BQ56" s="75"/>
      <c r="BR56" s="75"/>
      <c r="BS56" s="75"/>
      <c r="BT56" s="75"/>
      <c r="BU56" s="75"/>
      <c r="BV56" s="75"/>
      <c r="BW56" s="75"/>
      <c r="BX56" s="75"/>
      <c r="BY56" s="75"/>
      <c r="BZ56" s="76"/>
    </row>
    <row r="57" spans="1:78" ht="13.5" customHeight="1">
      <c r="A57" s="2"/>
      <c r="B57" s="16"/>
      <c r="C57" s="73"/>
      <c r="D57" s="73"/>
      <c r="E57" s="73"/>
      <c r="F57" s="73"/>
      <c r="G57" s="73"/>
      <c r="H57" s="73"/>
      <c r="I57" s="73"/>
      <c r="J57" s="73"/>
      <c r="K57" s="73"/>
      <c r="L57" s="73"/>
      <c r="M57" s="73"/>
      <c r="N57" s="73"/>
      <c r="O57" s="73"/>
      <c r="P57" s="73"/>
      <c r="Q57" s="19"/>
      <c r="R57" s="73"/>
      <c r="S57" s="73"/>
      <c r="T57" s="73"/>
      <c r="U57" s="73"/>
      <c r="V57" s="73"/>
      <c r="W57" s="73"/>
      <c r="X57" s="73"/>
      <c r="Y57" s="73"/>
      <c r="Z57" s="73"/>
      <c r="AA57" s="73"/>
      <c r="AB57" s="73"/>
      <c r="AC57" s="73"/>
      <c r="AD57" s="73"/>
      <c r="AE57" s="73"/>
      <c r="AF57" s="19"/>
      <c r="AG57" s="73"/>
      <c r="AH57" s="73"/>
      <c r="AI57" s="73"/>
      <c r="AJ57" s="73"/>
      <c r="AK57" s="73"/>
      <c r="AL57" s="73"/>
      <c r="AM57" s="73"/>
      <c r="AN57" s="73"/>
      <c r="AO57" s="73"/>
      <c r="AP57" s="73"/>
      <c r="AQ57" s="73"/>
      <c r="AR57" s="73"/>
      <c r="AS57" s="73"/>
      <c r="AT57" s="73"/>
      <c r="AU57" s="19"/>
      <c r="AV57" s="73"/>
      <c r="AW57" s="73"/>
      <c r="AX57" s="73"/>
      <c r="AY57" s="73"/>
      <c r="AZ57" s="73"/>
      <c r="BA57" s="73"/>
      <c r="BB57" s="73"/>
      <c r="BC57" s="73"/>
      <c r="BD57" s="73"/>
      <c r="BE57" s="73"/>
      <c r="BF57" s="73"/>
      <c r="BG57" s="73"/>
      <c r="BH57" s="73"/>
      <c r="BI57" s="73"/>
      <c r="BJ57" s="18"/>
      <c r="BK57" s="2"/>
      <c r="BL57" s="74"/>
      <c r="BM57" s="75"/>
      <c r="BN57" s="75"/>
      <c r="BO57" s="75"/>
      <c r="BP57" s="75"/>
      <c r="BQ57" s="75"/>
      <c r="BR57" s="75"/>
      <c r="BS57" s="75"/>
      <c r="BT57" s="75"/>
      <c r="BU57" s="75"/>
      <c r="BV57" s="75"/>
      <c r="BW57" s="75"/>
      <c r="BX57" s="75"/>
      <c r="BY57" s="75"/>
      <c r="BZ57" s="7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4"/>
      <c r="BM58" s="75"/>
      <c r="BN58" s="75"/>
      <c r="BO58" s="75"/>
      <c r="BP58" s="75"/>
      <c r="BQ58" s="75"/>
      <c r="BR58" s="75"/>
      <c r="BS58" s="75"/>
      <c r="BT58" s="75"/>
      <c r="BU58" s="75"/>
      <c r="BV58" s="75"/>
      <c r="BW58" s="75"/>
      <c r="BX58" s="75"/>
      <c r="BY58" s="75"/>
      <c r="BZ58" s="7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4"/>
      <c r="BM59" s="75"/>
      <c r="BN59" s="75"/>
      <c r="BO59" s="75"/>
      <c r="BP59" s="75"/>
      <c r="BQ59" s="75"/>
      <c r="BR59" s="75"/>
      <c r="BS59" s="75"/>
      <c r="BT59" s="75"/>
      <c r="BU59" s="75"/>
      <c r="BV59" s="75"/>
      <c r="BW59" s="75"/>
      <c r="BX59" s="75"/>
      <c r="BY59" s="75"/>
      <c r="BZ59" s="76"/>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4"/>
      <c r="BM60" s="75"/>
      <c r="BN60" s="75"/>
      <c r="BO60" s="75"/>
      <c r="BP60" s="75"/>
      <c r="BQ60" s="75"/>
      <c r="BR60" s="75"/>
      <c r="BS60" s="75"/>
      <c r="BT60" s="75"/>
      <c r="BU60" s="75"/>
      <c r="BV60" s="75"/>
      <c r="BW60" s="75"/>
      <c r="BX60" s="75"/>
      <c r="BY60" s="75"/>
      <c r="BZ60" s="76"/>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4"/>
      <c r="BM61" s="75"/>
      <c r="BN61" s="75"/>
      <c r="BO61" s="75"/>
      <c r="BP61" s="75"/>
      <c r="BQ61" s="75"/>
      <c r="BR61" s="75"/>
      <c r="BS61" s="75"/>
      <c r="BT61" s="75"/>
      <c r="BU61" s="75"/>
      <c r="BV61" s="75"/>
      <c r="BW61" s="75"/>
      <c r="BX61" s="75"/>
      <c r="BY61" s="75"/>
      <c r="BZ61" s="7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4"/>
      <c r="BM62" s="75"/>
      <c r="BN62" s="75"/>
      <c r="BO62" s="75"/>
      <c r="BP62" s="75"/>
      <c r="BQ62" s="75"/>
      <c r="BR62" s="75"/>
      <c r="BS62" s="75"/>
      <c r="BT62" s="75"/>
      <c r="BU62" s="75"/>
      <c r="BV62" s="75"/>
      <c r="BW62" s="75"/>
      <c r="BX62" s="75"/>
      <c r="BY62" s="75"/>
      <c r="BZ62" s="7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7"/>
      <c r="BM63" s="78"/>
      <c r="BN63" s="78"/>
      <c r="BO63" s="78"/>
      <c r="BP63" s="78"/>
      <c r="BQ63" s="78"/>
      <c r="BR63" s="78"/>
      <c r="BS63" s="78"/>
      <c r="BT63" s="78"/>
      <c r="BU63" s="78"/>
      <c r="BV63" s="78"/>
      <c r="BW63" s="78"/>
      <c r="BX63" s="78"/>
      <c r="BY63" s="78"/>
      <c r="BZ63" s="7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67"/>
      <c r="BN78" s="67"/>
      <c r="BO78" s="67"/>
      <c r="BP78" s="67"/>
      <c r="BQ78" s="67"/>
      <c r="BR78" s="67"/>
      <c r="BS78" s="67"/>
      <c r="BT78" s="67"/>
      <c r="BU78" s="67"/>
      <c r="BV78" s="67"/>
      <c r="BW78" s="67"/>
      <c r="BX78" s="67"/>
      <c r="BY78" s="67"/>
      <c r="BZ78" s="68"/>
    </row>
    <row r="79" spans="1:78" ht="13.5" customHeight="1">
      <c r="A79" s="2"/>
      <c r="B79" s="16"/>
      <c r="C79" s="73" t="s">
        <v>37</v>
      </c>
      <c r="D79" s="73"/>
      <c r="E79" s="73"/>
      <c r="F79" s="73"/>
      <c r="G79" s="73"/>
      <c r="H79" s="73"/>
      <c r="I79" s="73"/>
      <c r="J79" s="73"/>
      <c r="K79" s="73"/>
      <c r="L79" s="73"/>
      <c r="M79" s="73"/>
      <c r="N79" s="73"/>
      <c r="O79" s="73"/>
      <c r="P79" s="73"/>
      <c r="Q79" s="73"/>
      <c r="R79" s="73"/>
      <c r="S79" s="73"/>
      <c r="T79" s="73"/>
      <c r="U79" s="19"/>
      <c r="V79" s="19"/>
      <c r="W79" s="73" t="s">
        <v>38</v>
      </c>
      <c r="X79" s="73"/>
      <c r="Y79" s="73"/>
      <c r="Z79" s="73"/>
      <c r="AA79" s="73"/>
      <c r="AB79" s="73"/>
      <c r="AC79" s="73"/>
      <c r="AD79" s="73"/>
      <c r="AE79" s="73"/>
      <c r="AF79" s="73"/>
      <c r="AG79" s="73"/>
      <c r="AH79" s="73"/>
      <c r="AI79" s="73"/>
      <c r="AJ79" s="73"/>
      <c r="AK79" s="73"/>
      <c r="AL79" s="73"/>
      <c r="AM79" s="73"/>
      <c r="AN79" s="73"/>
      <c r="AO79" s="19"/>
      <c r="AP79" s="19"/>
      <c r="AQ79" s="73" t="s">
        <v>39</v>
      </c>
      <c r="AR79" s="73"/>
      <c r="AS79" s="73"/>
      <c r="AT79" s="73"/>
      <c r="AU79" s="73"/>
      <c r="AV79" s="73"/>
      <c r="AW79" s="73"/>
      <c r="AX79" s="73"/>
      <c r="AY79" s="73"/>
      <c r="AZ79" s="73"/>
      <c r="BA79" s="73"/>
      <c r="BB79" s="73"/>
      <c r="BC79" s="73"/>
      <c r="BD79" s="73"/>
      <c r="BE79" s="73"/>
      <c r="BF79" s="73"/>
      <c r="BG79" s="73"/>
      <c r="BH79" s="73"/>
      <c r="BI79" s="17"/>
      <c r="BJ79" s="18"/>
      <c r="BK79" s="2"/>
      <c r="BL79" s="69"/>
      <c r="BM79" s="67"/>
      <c r="BN79" s="67"/>
      <c r="BO79" s="67"/>
      <c r="BP79" s="67"/>
      <c r="BQ79" s="67"/>
      <c r="BR79" s="67"/>
      <c r="BS79" s="67"/>
      <c r="BT79" s="67"/>
      <c r="BU79" s="67"/>
      <c r="BV79" s="67"/>
      <c r="BW79" s="67"/>
      <c r="BX79" s="67"/>
      <c r="BY79" s="67"/>
      <c r="BZ79" s="68"/>
    </row>
    <row r="80" spans="1:78" ht="13.5" customHeight="1">
      <c r="A80" s="2"/>
      <c r="B80" s="16"/>
      <c r="C80" s="73"/>
      <c r="D80" s="73"/>
      <c r="E80" s="73"/>
      <c r="F80" s="73"/>
      <c r="G80" s="73"/>
      <c r="H80" s="73"/>
      <c r="I80" s="73"/>
      <c r="J80" s="73"/>
      <c r="K80" s="73"/>
      <c r="L80" s="73"/>
      <c r="M80" s="73"/>
      <c r="N80" s="73"/>
      <c r="O80" s="73"/>
      <c r="P80" s="73"/>
      <c r="Q80" s="73"/>
      <c r="R80" s="73"/>
      <c r="S80" s="73"/>
      <c r="T80" s="73"/>
      <c r="U80" s="19"/>
      <c r="V80" s="19"/>
      <c r="W80" s="73"/>
      <c r="X80" s="73"/>
      <c r="Y80" s="73"/>
      <c r="Z80" s="73"/>
      <c r="AA80" s="73"/>
      <c r="AB80" s="73"/>
      <c r="AC80" s="73"/>
      <c r="AD80" s="73"/>
      <c r="AE80" s="73"/>
      <c r="AF80" s="73"/>
      <c r="AG80" s="73"/>
      <c r="AH80" s="73"/>
      <c r="AI80" s="73"/>
      <c r="AJ80" s="73"/>
      <c r="AK80" s="73"/>
      <c r="AL80" s="73"/>
      <c r="AM80" s="73"/>
      <c r="AN80" s="73"/>
      <c r="AO80" s="19"/>
      <c r="AP80" s="19"/>
      <c r="AQ80" s="73"/>
      <c r="AR80" s="73"/>
      <c r="AS80" s="73"/>
      <c r="AT80" s="73"/>
      <c r="AU80" s="73"/>
      <c r="AV80" s="73"/>
      <c r="AW80" s="73"/>
      <c r="AX80" s="73"/>
      <c r="AY80" s="73"/>
      <c r="AZ80" s="73"/>
      <c r="BA80" s="73"/>
      <c r="BB80" s="73"/>
      <c r="BC80" s="73"/>
      <c r="BD80" s="73"/>
      <c r="BE80" s="73"/>
      <c r="BF80" s="73"/>
      <c r="BG80" s="73"/>
      <c r="BH80" s="73"/>
      <c r="BI80" s="17"/>
      <c r="BJ80" s="18"/>
      <c r="BK80" s="2"/>
      <c r="BL80" s="69"/>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0"/>
      <c r="BM82" s="71"/>
      <c r="BN82" s="71"/>
      <c r="BO82" s="71"/>
      <c r="BP82" s="71"/>
      <c r="BQ82" s="71"/>
      <c r="BR82" s="71"/>
      <c r="BS82" s="71"/>
      <c r="BT82" s="71"/>
      <c r="BU82" s="71"/>
      <c r="BV82" s="71"/>
      <c r="BW82" s="71"/>
      <c r="BX82" s="71"/>
      <c r="BY82" s="71"/>
      <c r="BZ82" s="72"/>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1" t="s">
        <v>51</v>
      </c>
      <c r="I3" s="82"/>
      <c r="J3" s="82"/>
      <c r="K3" s="82"/>
      <c r="L3" s="82"/>
      <c r="M3" s="82"/>
      <c r="N3" s="82"/>
      <c r="O3" s="82"/>
      <c r="P3" s="82"/>
      <c r="Q3" s="82"/>
      <c r="R3" s="82"/>
      <c r="S3" s="82"/>
      <c r="T3" s="82"/>
      <c r="U3" s="82"/>
      <c r="V3" s="82"/>
      <c r="W3" s="83"/>
      <c r="X3" s="87" t="s">
        <v>52</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53</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c r="A4" s="26" t="s">
        <v>54</v>
      </c>
      <c r="B4" s="28"/>
      <c r="C4" s="28"/>
      <c r="D4" s="28"/>
      <c r="E4" s="28"/>
      <c r="F4" s="28"/>
      <c r="G4" s="28"/>
      <c r="H4" s="84"/>
      <c r="I4" s="85"/>
      <c r="J4" s="85"/>
      <c r="K4" s="85"/>
      <c r="L4" s="85"/>
      <c r="M4" s="85"/>
      <c r="N4" s="85"/>
      <c r="O4" s="85"/>
      <c r="P4" s="85"/>
      <c r="Q4" s="85"/>
      <c r="R4" s="85"/>
      <c r="S4" s="85"/>
      <c r="T4" s="85"/>
      <c r="U4" s="85"/>
      <c r="V4" s="85"/>
      <c r="W4" s="86"/>
      <c r="X4" s="80" t="s">
        <v>55</v>
      </c>
      <c r="Y4" s="80"/>
      <c r="Z4" s="80"/>
      <c r="AA4" s="80"/>
      <c r="AB4" s="80"/>
      <c r="AC4" s="80"/>
      <c r="AD4" s="80"/>
      <c r="AE4" s="80"/>
      <c r="AF4" s="80"/>
      <c r="AG4" s="80"/>
      <c r="AH4" s="80"/>
      <c r="AI4" s="80" t="s">
        <v>56</v>
      </c>
      <c r="AJ4" s="80"/>
      <c r="AK4" s="80"/>
      <c r="AL4" s="80"/>
      <c r="AM4" s="80"/>
      <c r="AN4" s="80"/>
      <c r="AO4" s="80"/>
      <c r="AP4" s="80"/>
      <c r="AQ4" s="80"/>
      <c r="AR4" s="80"/>
      <c r="AS4" s="80"/>
      <c r="AT4" s="80" t="s">
        <v>57</v>
      </c>
      <c r="AU4" s="80"/>
      <c r="AV4" s="80"/>
      <c r="AW4" s="80"/>
      <c r="AX4" s="80"/>
      <c r="AY4" s="80"/>
      <c r="AZ4" s="80"/>
      <c r="BA4" s="80"/>
      <c r="BB4" s="80"/>
      <c r="BC4" s="80"/>
      <c r="BD4" s="80"/>
      <c r="BE4" s="80" t="s">
        <v>58</v>
      </c>
      <c r="BF4" s="80"/>
      <c r="BG4" s="80"/>
      <c r="BH4" s="80"/>
      <c r="BI4" s="80"/>
      <c r="BJ4" s="80"/>
      <c r="BK4" s="80"/>
      <c r="BL4" s="80"/>
      <c r="BM4" s="80"/>
      <c r="BN4" s="80"/>
      <c r="BO4" s="80"/>
      <c r="BP4" s="80" t="s">
        <v>59</v>
      </c>
      <c r="BQ4" s="80"/>
      <c r="BR4" s="80"/>
      <c r="BS4" s="80"/>
      <c r="BT4" s="80"/>
      <c r="BU4" s="80"/>
      <c r="BV4" s="80"/>
      <c r="BW4" s="80"/>
      <c r="BX4" s="80"/>
      <c r="BY4" s="80"/>
      <c r="BZ4" s="80"/>
      <c r="CA4" s="80" t="s">
        <v>60</v>
      </c>
      <c r="CB4" s="80"/>
      <c r="CC4" s="80"/>
      <c r="CD4" s="80"/>
      <c r="CE4" s="80"/>
      <c r="CF4" s="80"/>
      <c r="CG4" s="80"/>
      <c r="CH4" s="80"/>
      <c r="CI4" s="80"/>
      <c r="CJ4" s="80"/>
      <c r="CK4" s="80"/>
      <c r="CL4" s="80" t="s">
        <v>61</v>
      </c>
      <c r="CM4" s="80"/>
      <c r="CN4" s="80"/>
      <c r="CO4" s="80"/>
      <c r="CP4" s="80"/>
      <c r="CQ4" s="80"/>
      <c r="CR4" s="80"/>
      <c r="CS4" s="80"/>
      <c r="CT4" s="80"/>
      <c r="CU4" s="80"/>
      <c r="CV4" s="80"/>
      <c r="CW4" s="80" t="s">
        <v>62</v>
      </c>
      <c r="CX4" s="80"/>
      <c r="CY4" s="80"/>
      <c r="CZ4" s="80"/>
      <c r="DA4" s="80"/>
      <c r="DB4" s="80"/>
      <c r="DC4" s="80"/>
      <c r="DD4" s="80"/>
      <c r="DE4" s="80"/>
      <c r="DF4" s="80"/>
      <c r="DG4" s="80"/>
      <c r="DH4" s="80" t="s">
        <v>63</v>
      </c>
      <c r="DI4" s="80"/>
      <c r="DJ4" s="80"/>
      <c r="DK4" s="80"/>
      <c r="DL4" s="80"/>
      <c r="DM4" s="80"/>
      <c r="DN4" s="80"/>
      <c r="DO4" s="80"/>
      <c r="DP4" s="80"/>
      <c r="DQ4" s="80"/>
      <c r="DR4" s="80"/>
      <c r="DS4" s="80" t="s">
        <v>64</v>
      </c>
      <c r="DT4" s="80"/>
      <c r="DU4" s="80"/>
      <c r="DV4" s="80"/>
      <c r="DW4" s="80"/>
      <c r="DX4" s="80"/>
      <c r="DY4" s="80"/>
      <c r="DZ4" s="80"/>
      <c r="EA4" s="80"/>
      <c r="EB4" s="80"/>
      <c r="EC4" s="80"/>
      <c r="ED4" s="80" t="s">
        <v>65</v>
      </c>
      <c r="EE4" s="80"/>
      <c r="EF4" s="80"/>
      <c r="EG4" s="80"/>
      <c r="EH4" s="80"/>
      <c r="EI4" s="80"/>
      <c r="EJ4" s="80"/>
      <c r="EK4" s="80"/>
      <c r="EL4" s="80"/>
      <c r="EM4" s="80"/>
      <c r="EN4" s="80"/>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42081</v>
      </c>
      <c r="D6" s="31">
        <f t="shared" si="3"/>
        <v>47</v>
      </c>
      <c r="E6" s="31">
        <f t="shared" si="3"/>
        <v>17</v>
      </c>
      <c r="F6" s="31">
        <f t="shared" si="3"/>
        <v>5</v>
      </c>
      <c r="G6" s="31">
        <f t="shared" si="3"/>
        <v>0</v>
      </c>
      <c r="H6" s="31" t="str">
        <f t="shared" si="3"/>
        <v>宮城県　角田市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5.13</v>
      </c>
      <c r="P6" s="32">
        <f t="shared" si="3"/>
        <v>96.84</v>
      </c>
      <c r="Q6" s="32">
        <f t="shared" si="3"/>
        <v>2910</v>
      </c>
      <c r="R6" s="32">
        <f t="shared" si="3"/>
        <v>30429</v>
      </c>
      <c r="S6" s="32">
        <f t="shared" si="3"/>
        <v>147.53</v>
      </c>
      <c r="T6" s="32">
        <f t="shared" si="3"/>
        <v>206.26</v>
      </c>
      <c r="U6" s="32">
        <f t="shared" si="3"/>
        <v>1554</v>
      </c>
      <c r="V6" s="32">
        <f t="shared" si="3"/>
        <v>1.1000000000000001</v>
      </c>
      <c r="W6" s="32">
        <f t="shared" si="3"/>
        <v>1412.73</v>
      </c>
      <c r="X6" s="33">
        <f>IF(X7="",NA(),X7)</f>
        <v>86.9</v>
      </c>
      <c r="Y6" s="33">
        <f t="shared" ref="Y6:AG6" si="4">IF(Y7="",NA(),Y7)</f>
        <v>63.84</v>
      </c>
      <c r="Z6" s="33">
        <f t="shared" si="4"/>
        <v>68.11</v>
      </c>
      <c r="AA6" s="33">
        <f t="shared" si="4"/>
        <v>75.260000000000005</v>
      </c>
      <c r="AB6" s="33">
        <f t="shared" si="4"/>
        <v>74.95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3951.01</v>
      </c>
      <c r="BF6" s="33">
        <f t="shared" ref="BF6:BN6" si="7">IF(BF7="",NA(),BF7)</f>
        <v>3507.6</v>
      </c>
      <c r="BG6" s="33">
        <f t="shared" si="7"/>
        <v>2355.44</v>
      </c>
      <c r="BH6" s="33">
        <f t="shared" si="7"/>
        <v>2970.12</v>
      </c>
      <c r="BI6" s="33">
        <f t="shared" si="7"/>
        <v>2878.49</v>
      </c>
      <c r="BJ6" s="33">
        <f t="shared" si="7"/>
        <v>1224.75</v>
      </c>
      <c r="BK6" s="33">
        <f t="shared" si="7"/>
        <v>1197.82</v>
      </c>
      <c r="BL6" s="33">
        <f t="shared" si="7"/>
        <v>1126.77</v>
      </c>
      <c r="BM6" s="33">
        <f t="shared" si="7"/>
        <v>1044.8</v>
      </c>
      <c r="BN6" s="33">
        <f t="shared" si="7"/>
        <v>1081.8</v>
      </c>
      <c r="BO6" s="32" t="str">
        <f>IF(BO7="","",IF(BO7="-","【-】","【"&amp;SUBSTITUTE(TEXT(BO7,"#,##0.00"),"-","△")&amp;"】"))</f>
        <v>【1,015.77】</v>
      </c>
      <c r="BP6" s="33">
        <f>IF(BP7="",NA(),BP7)</f>
        <v>30.28</v>
      </c>
      <c r="BQ6" s="33">
        <f t="shared" ref="BQ6:BY6" si="8">IF(BQ7="",NA(),BQ7)</f>
        <v>36.44</v>
      </c>
      <c r="BR6" s="33">
        <f t="shared" si="8"/>
        <v>42.92</v>
      </c>
      <c r="BS6" s="33">
        <f t="shared" si="8"/>
        <v>38.590000000000003</v>
      </c>
      <c r="BT6" s="33">
        <f t="shared" si="8"/>
        <v>40.71</v>
      </c>
      <c r="BU6" s="33">
        <f t="shared" si="8"/>
        <v>42.13</v>
      </c>
      <c r="BV6" s="33">
        <f t="shared" si="8"/>
        <v>51.03</v>
      </c>
      <c r="BW6" s="33">
        <f t="shared" si="8"/>
        <v>50.9</v>
      </c>
      <c r="BX6" s="33">
        <f t="shared" si="8"/>
        <v>50.82</v>
      </c>
      <c r="BY6" s="33">
        <f t="shared" si="8"/>
        <v>52.19</v>
      </c>
      <c r="BZ6" s="32" t="str">
        <f>IF(BZ7="","",IF(BZ7="-","【-】","【"&amp;SUBSTITUTE(TEXT(BZ7,"#,##0.00"),"-","△")&amp;"】"))</f>
        <v>【52.78】</v>
      </c>
      <c r="CA6" s="33">
        <f>IF(CA7="",NA(),CA7)</f>
        <v>469.04</v>
      </c>
      <c r="CB6" s="33">
        <f t="shared" ref="CB6:CJ6" si="9">IF(CB7="",NA(),CB7)</f>
        <v>416.47</v>
      </c>
      <c r="CC6" s="33">
        <f t="shared" si="9"/>
        <v>355.34</v>
      </c>
      <c r="CD6" s="33">
        <f t="shared" si="9"/>
        <v>404.2</v>
      </c>
      <c r="CE6" s="33">
        <f t="shared" si="9"/>
        <v>389.11</v>
      </c>
      <c r="CF6" s="33">
        <f t="shared" si="9"/>
        <v>348.41</v>
      </c>
      <c r="CG6" s="33">
        <f t="shared" si="9"/>
        <v>289.60000000000002</v>
      </c>
      <c r="CH6" s="33">
        <f t="shared" si="9"/>
        <v>293.27</v>
      </c>
      <c r="CI6" s="33">
        <f t="shared" si="9"/>
        <v>300.52</v>
      </c>
      <c r="CJ6" s="33">
        <f t="shared" si="9"/>
        <v>296.14</v>
      </c>
      <c r="CK6" s="32" t="str">
        <f>IF(CK7="","",IF(CK7="-","【-】","【"&amp;SUBSTITUTE(TEXT(CK7,"#,##0.00"),"-","△")&amp;"】"))</f>
        <v>【289.81】</v>
      </c>
      <c r="CL6" s="33">
        <f>IF(CL7="",NA(),CL7)</f>
        <v>32.44</v>
      </c>
      <c r="CM6" s="33">
        <f t="shared" ref="CM6:CU6" si="10">IF(CM7="",NA(),CM7)</f>
        <v>33.21</v>
      </c>
      <c r="CN6" s="33">
        <f t="shared" si="10"/>
        <v>33.21</v>
      </c>
      <c r="CO6" s="33">
        <f t="shared" si="10"/>
        <v>33.590000000000003</v>
      </c>
      <c r="CP6" s="33">
        <f t="shared" si="10"/>
        <v>34.1</v>
      </c>
      <c r="CQ6" s="33">
        <f t="shared" si="10"/>
        <v>46.85</v>
      </c>
      <c r="CR6" s="33">
        <f t="shared" si="10"/>
        <v>54.74</v>
      </c>
      <c r="CS6" s="33">
        <f t="shared" si="10"/>
        <v>53.78</v>
      </c>
      <c r="CT6" s="33">
        <f t="shared" si="10"/>
        <v>53.24</v>
      </c>
      <c r="CU6" s="33">
        <f t="shared" si="10"/>
        <v>52.31</v>
      </c>
      <c r="CV6" s="32" t="str">
        <f>IF(CV7="","",IF(CV7="-","【-】","【"&amp;SUBSTITUTE(TEXT(CV7,"#,##0.00"),"-","△")&amp;"】"))</f>
        <v>【52.74】</v>
      </c>
      <c r="CW6" s="33">
        <f>IF(CW7="",NA(),CW7)</f>
        <v>74.959999999999994</v>
      </c>
      <c r="CX6" s="33">
        <f t="shared" ref="CX6:DF6" si="11">IF(CX7="",NA(),CX7)</f>
        <v>75.87</v>
      </c>
      <c r="CY6" s="33">
        <f t="shared" si="11"/>
        <v>77.66</v>
      </c>
      <c r="CZ6" s="33">
        <f t="shared" si="11"/>
        <v>77.61</v>
      </c>
      <c r="DA6" s="33">
        <f t="shared" si="11"/>
        <v>78.959999999999994</v>
      </c>
      <c r="DB6" s="33">
        <f t="shared" si="11"/>
        <v>73.78</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42081</v>
      </c>
      <c r="D7" s="35">
        <v>47</v>
      </c>
      <c r="E7" s="35">
        <v>17</v>
      </c>
      <c r="F7" s="35">
        <v>5</v>
      </c>
      <c r="G7" s="35">
        <v>0</v>
      </c>
      <c r="H7" s="35" t="s">
        <v>96</v>
      </c>
      <c r="I7" s="35" t="s">
        <v>97</v>
      </c>
      <c r="J7" s="35" t="s">
        <v>98</v>
      </c>
      <c r="K7" s="35" t="s">
        <v>99</v>
      </c>
      <c r="L7" s="35" t="s">
        <v>100</v>
      </c>
      <c r="M7" s="36" t="s">
        <v>101</v>
      </c>
      <c r="N7" s="36" t="s">
        <v>102</v>
      </c>
      <c r="O7" s="36">
        <v>5.13</v>
      </c>
      <c r="P7" s="36">
        <v>96.84</v>
      </c>
      <c r="Q7" s="36">
        <v>2910</v>
      </c>
      <c r="R7" s="36">
        <v>30429</v>
      </c>
      <c r="S7" s="36">
        <v>147.53</v>
      </c>
      <c r="T7" s="36">
        <v>206.26</v>
      </c>
      <c r="U7" s="36">
        <v>1554</v>
      </c>
      <c r="V7" s="36">
        <v>1.1000000000000001</v>
      </c>
      <c r="W7" s="36">
        <v>1412.73</v>
      </c>
      <c r="X7" s="36">
        <v>86.9</v>
      </c>
      <c r="Y7" s="36">
        <v>63.84</v>
      </c>
      <c r="Z7" s="36">
        <v>68.11</v>
      </c>
      <c r="AA7" s="36">
        <v>75.260000000000005</v>
      </c>
      <c r="AB7" s="36">
        <v>74.95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3951.01</v>
      </c>
      <c r="BF7" s="36">
        <v>3507.6</v>
      </c>
      <c r="BG7" s="36">
        <v>2355.44</v>
      </c>
      <c r="BH7" s="36">
        <v>2970.12</v>
      </c>
      <c r="BI7" s="36">
        <v>2878.49</v>
      </c>
      <c r="BJ7" s="36">
        <v>1224.75</v>
      </c>
      <c r="BK7" s="36">
        <v>1197.82</v>
      </c>
      <c r="BL7" s="36">
        <v>1126.77</v>
      </c>
      <c r="BM7" s="36">
        <v>1044.8</v>
      </c>
      <c r="BN7" s="36">
        <v>1081.8</v>
      </c>
      <c r="BO7" s="36">
        <v>1015.77</v>
      </c>
      <c r="BP7" s="36">
        <v>30.28</v>
      </c>
      <c r="BQ7" s="36">
        <v>36.44</v>
      </c>
      <c r="BR7" s="36">
        <v>42.92</v>
      </c>
      <c r="BS7" s="36">
        <v>38.590000000000003</v>
      </c>
      <c r="BT7" s="36">
        <v>40.71</v>
      </c>
      <c r="BU7" s="36">
        <v>42.13</v>
      </c>
      <c r="BV7" s="36">
        <v>51.03</v>
      </c>
      <c r="BW7" s="36">
        <v>50.9</v>
      </c>
      <c r="BX7" s="36">
        <v>50.82</v>
      </c>
      <c r="BY7" s="36">
        <v>52.19</v>
      </c>
      <c r="BZ7" s="36">
        <v>52.78</v>
      </c>
      <c r="CA7" s="36">
        <v>469.04</v>
      </c>
      <c r="CB7" s="36">
        <v>416.47</v>
      </c>
      <c r="CC7" s="36">
        <v>355.34</v>
      </c>
      <c r="CD7" s="36">
        <v>404.2</v>
      </c>
      <c r="CE7" s="36">
        <v>389.11</v>
      </c>
      <c r="CF7" s="36">
        <v>348.41</v>
      </c>
      <c r="CG7" s="36">
        <v>289.60000000000002</v>
      </c>
      <c r="CH7" s="36">
        <v>293.27</v>
      </c>
      <c r="CI7" s="36">
        <v>300.52</v>
      </c>
      <c r="CJ7" s="36">
        <v>296.14</v>
      </c>
      <c r="CK7" s="36">
        <v>289.81</v>
      </c>
      <c r="CL7" s="36">
        <v>32.44</v>
      </c>
      <c r="CM7" s="36">
        <v>33.21</v>
      </c>
      <c r="CN7" s="36">
        <v>33.21</v>
      </c>
      <c r="CO7" s="36">
        <v>33.590000000000003</v>
      </c>
      <c r="CP7" s="36">
        <v>34.1</v>
      </c>
      <c r="CQ7" s="36">
        <v>46.85</v>
      </c>
      <c r="CR7" s="36">
        <v>54.74</v>
      </c>
      <c r="CS7" s="36">
        <v>53.78</v>
      </c>
      <c r="CT7" s="36">
        <v>53.24</v>
      </c>
      <c r="CU7" s="36">
        <v>52.31</v>
      </c>
      <c r="CV7" s="36">
        <v>52.74</v>
      </c>
      <c r="CW7" s="36">
        <v>74.959999999999994</v>
      </c>
      <c r="CX7" s="36">
        <v>75.87</v>
      </c>
      <c r="CY7" s="36">
        <v>77.66</v>
      </c>
      <c r="CZ7" s="36">
        <v>77.61</v>
      </c>
      <c r="DA7" s="36">
        <v>78.959999999999994</v>
      </c>
      <c r="DB7" s="36">
        <v>73.78</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miyagi</cp:lastModifiedBy>
  <dcterms:created xsi:type="dcterms:W3CDTF">2017-02-08T03:06:37Z</dcterms:created>
  <dcterms:modified xsi:type="dcterms:W3CDTF">2017-02-21T07:31:22Z</dcterms:modified>
  <cp:category/>
</cp:coreProperties>
</file>