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AL10" i="4"/>
  <c r="AD10" i="4"/>
  <c r="P10" i="4"/>
  <c r="I10" i="4"/>
  <c r="B10" i="4"/>
  <c r="AT8" i="4"/>
  <c r="AL8" i="4"/>
  <c r="P8" i="4"/>
  <c r="I8" i="4"/>
  <c r="B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<sst xmlns="http://schemas.openxmlformats.org/spreadsheetml/2006/main" count="240" uniqueCount="125">
  <si>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</si>
  <si>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</si>
  <si>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</si>
  <si>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</si>
  <si>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</si>
  <si>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</si>
  <si>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</si>
  <si>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</si>
  <si>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</si>
  <si>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</si>
  <si>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</si>
  <si>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</si>
  <si>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</si>
  <si>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</si>
  <si>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</si>
  <si>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</si>
  <si>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</si>
  <si>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</si>
  <si>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</si>
  <si>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</si>
  <si>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</si>
  <si>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</si>
  <si>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</si>
  <si>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</si>
  <si>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</si>
  <si>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</si>
  <si>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</si>
  <si>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</si>
  <si>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</si>
  <si>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</si>
  <si>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</si>
  <si>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</si>
  <si>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</si>
  <si>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</si>
  <si>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</si>
  <si>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</si>
  <si>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</si>
  <si>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</si>
  <si>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</si>
  <si>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</si>
  <si>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</si>
  <si>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</si>
  <si>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</si>
  <si>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</si>
  <si>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</si>
  <si>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</si>
  <si>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</si>
  <si>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</si>
  <si>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</si>
  <si>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</si>
  <si>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</si>
  <si>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</si>
  <si>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</si>
  <si>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</si>
  <si>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</si>
  <si>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</si>
  <si>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</si>
  <si>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</si>
  <si>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</si>
  <si>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</si>
  <si>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</si>
  <si>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</si>
  <si>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</si>
  <si>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</si>
  <si>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</si>
  <si>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</si>
  <si>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</si>
  <si>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</si>
  <si>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</si>
  <si>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</si>
  <si>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</si>
  <si>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</si>
  <si>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</si>
  <si>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</si>
  <si>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</si>
  <si>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</si>
  <si>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</si>
  <si>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</si>
  <si>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</si>
  <si>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</si>
  <si>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</si>
  <si>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</si>
  <si>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</si>
  <si>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</si>
  <si>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</si>
  <si>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</si>
  <si>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</si>
  <si>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</si>
  <si>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</si>
  <si>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</si>
  <si>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</si>
  <si>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</si>
  <si>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</si>
  <si>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</si>
  <si>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</si>
  <si>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</si>
  <si>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</si>
  <si>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</si>
  <si>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</si>
  <si>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</si>
  <si>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</si>
  <si>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</si>
  <si>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</si>
  <si>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</si>
  <si>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</si>
  <si>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</si>
  <si>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</si>
  <si>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</si>
  <si>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</si>
  <si>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宮城県　気仙沼市</t>
  </si>
  <si>
    <t>法非適用</t>
  </si>
  <si>
    <t>下水道事業</t>
  </si>
  <si>
    <t>漁業集落排水</t>
  </si>
  <si>
    <t>H2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</si>
  <si>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</si>
  <si>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</si>
  <si>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</si>
  <si>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</si>
  <si>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</si>
  <si>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</si>
  <si>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</si>
  <si>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東日本大震災で被災した処理施設については，平成２５年度に復旧工事が完了している。
　現在のところ，施設，管渠とも老朽化による早急な更新は計画していないが，施設機能を発揮できるようにストックマネジメントの導入等を検討する必要がある。</t>
    <rPh sb="1" eb="2">
      <t>ヒガシ</t>
    </rPh>
    <rPh sb="2" eb="4">
      <t>ニホン</t>
    </rPh>
    <rPh sb="4" eb="7">
      <t>ダイシンサイ</t>
    </rPh>
    <rPh sb="8" eb="10">
      <t>ヒサイ</t>
    </rPh>
    <rPh sb="12" eb="14">
      <t>ショリ</t>
    </rPh>
    <rPh sb="14" eb="16">
      <t>シセツ</t>
    </rPh>
    <rPh sb="22" eb="24">
      <t>ヘイセイ</t>
    </rPh>
    <rPh sb="26" eb="27">
      <t>ネン</t>
    </rPh>
    <rPh sb="27" eb="28">
      <t>ド</t>
    </rPh>
    <rPh sb="29" eb="31">
      <t>フッキュウ</t>
    </rPh>
    <rPh sb="31" eb="33">
      <t>コウジ</t>
    </rPh>
    <rPh sb="34" eb="36">
      <t>カンリョウ</t>
    </rPh>
    <rPh sb="43" eb="45">
      <t>ゲンザイ</t>
    </rPh>
    <rPh sb="50" eb="52">
      <t>シセツ</t>
    </rPh>
    <rPh sb="53" eb="55">
      <t>カンキョ</t>
    </rPh>
    <rPh sb="57" eb="60">
      <t>ロウキュウカ</t>
    </rPh>
    <rPh sb="63" eb="65">
      <t>ソウキュウ</t>
    </rPh>
    <rPh sb="66" eb="68">
      <t>コウシン</t>
    </rPh>
    <rPh sb="69" eb="71">
      <t>ケイカク</t>
    </rPh>
    <rPh sb="78" eb="80">
      <t>シセツ</t>
    </rPh>
    <rPh sb="102" eb="104">
      <t>ドウニュウ</t>
    </rPh>
    <rPh sb="104" eb="105">
      <t>トウ</t>
    </rPh>
    <rPh sb="106" eb="108">
      <t>ケントウ</t>
    </rPh>
    <rPh sb="110" eb="112">
      <t>ヒツヨウ</t>
    </rPh>
    <phoneticPr fontId="4"/>
  </si>
  <si>
    <t>　今後の接続世帯数の見込みや，仮設住宅居住者が区域外に再建した場合において，使用料収入の増加は見込めない状況である。下水道使用料の見直し等を行い，経営改善に努める必要がある。
　</t>
    <rPh sb="4" eb="6">
      <t>セツゾク</t>
    </rPh>
    <rPh sb="6" eb="9">
      <t>セタイスウ</t>
    </rPh>
    <rPh sb="19" eb="21">
      <t>キョジュウ</t>
    </rPh>
    <rPh sb="23" eb="26">
      <t>クイキガイ</t>
    </rPh>
    <rPh sb="27" eb="29">
      <t>サイケン</t>
    </rPh>
    <rPh sb="38" eb="41">
      <t>シヨウリョウ</t>
    </rPh>
    <rPh sb="52" eb="54">
      <t>ジョウキョウ</t>
    </rPh>
    <rPh sb="58" eb="61">
      <t>ゲスイドウ</t>
    </rPh>
    <rPh sb="68" eb="69">
      <t>トウ</t>
    </rPh>
    <phoneticPr fontId="7"/>
  </si>
  <si>
    <t>非設置</t>
    <rPh sb="0" eb="1">
      <t>ヒ</t>
    </rPh>
    <rPh sb="1" eb="3">
      <t>セッチ</t>
    </rPh>
    <phoneticPr fontId="4"/>
  </si>
  <si>
    <r>
      <rPr>
        <sz val="11"/>
        <rFont val="ＭＳ ゴシック"/>
        <family val="3"/>
        <charset val="128"/>
      </rPr>
      <t xml:space="preserve">  ①収益的収支比率は, 平成25年度から横ばいであったが人口が減少してきており，使用料収入の減少等により，比率が低くなっている。　</t>
    </r>
    <r>
      <rPr>
        <sz val="11"/>
        <color theme="1"/>
        <rFont val="ＭＳ ゴシック"/>
        <family val="3"/>
        <charset val="128"/>
      </rPr>
      <t>　　　　　　　　　　　　　　　　
　⑤経費回収率は，人口の減少等により使用料収入は減少したが，汚水処理費も減少したことにより，高くなってきている。　　　　
　⑦施設利用率については，人口の減少により処理水量が減少しているため，類似団体よりも低くなっている。
　⑧水洗化率については，処理区域内人口の減少よりも，接続人口の減少が少なかったため，比率が若干増加した。    　
　漁業集落区域において，東日本大震災による被災世帯は少ないが，現在区域内にいる仮設住宅居住者が区域外に退去した場合，使用料収入の増加は見込めないため，下水道使用料の見直しを行い，経営改善に努める必要がある。</t>
    </r>
    <r>
      <rPr>
        <sz val="11"/>
        <color rgb="FFFF0000"/>
        <rFont val="ＭＳ ゴシック"/>
        <family val="3"/>
        <charset val="128"/>
      </rPr>
      <t xml:space="preserve">
 　</t>
    </r>
    <rPh sb="92" eb="94">
      <t>ジンコウ</t>
    </rPh>
    <rPh sb="95" eb="97">
      <t>ゲンショウ</t>
    </rPh>
    <rPh sb="97" eb="98">
      <t>トウ</t>
    </rPh>
    <rPh sb="104" eb="106">
      <t>シュウニュウ</t>
    </rPh>
    <rPh sb="107" eb="109">
      <t>ゲンショウ</t>
    </rPh>
    <rPh sb="119" eb="121">
      <t>ゲンショウ</t>
    </rPh>
    <rPh sb="221" eb="223">
      <t>セツゾク</t>
    </rPh>
    <rPh sb="223" eb="225">
      <t>ジンコウ</t>
    </rPh>
    <rPh sb="226" eb="228">
      <t>ゲンショウ</t>
    </rPh>
    <rPh sb="229" eb="230">
      <t>スク</t>
    </rPh>
    <rPh sb="237" eb="238">
      <t>ヒ</t>
    </rPh>
    <rPh sb="240" eb="242">
      <t>ジャッカン</t>
    </rPh>
    <rPh sb="242" eb="244">
      <t>ゾウカ</t>
    </rPh>
    <rPh sb="284" eb="286">
      <t>ゲンザイ</t>
    </rPh>
    <rPh sb="286" eb="289">
      <t>クイキナイ</t>
    </rPh>
    <rPh sb="296" eb="298">
      <t>キョジュウ</t>
    </rPh>
    <rPh sb="300" eb="303">
      <t>クイキガイ</t>
    </rPh>
    <rPh sb="311" eb="314">
      <t>シヨウリョウ</t>
    </rPh>
    <rPh sb="328" eb="331">
      <t>ゲスイドウ</t>
    </rPh>
    <rPh sb="331" eb="334">
      <t>シヨウリョウ</t>
    </rPh>
    <rPh sb="335" eb="337">
      <t>ミナオ</t>
    </rPh>
    <rPh sb="339" eb="340">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</si>
</sst>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3608576"/>
        <c:axId val="113783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0.36</c:v>
                </c:pt>
                <c:pt idx="1">
                  <c:v>0.25</c:v>
                </c:pt>
                <c:pt idx="2">
                  <c:v>0.31</c:v>
                </c:pt>
                <c:pt idx="3">
                  <c:v>0.18</c:v>
                </c:pt>
                <c:pt idx="4">
                  <c:v>0.01</c:v>
                </c:pt>
              </c:numCache>
            </c:numRef>
          </c:val>
          <c:smooth val="0"/>
        </c:ser>
        <c:dLbls>
          <c:showLegendKey val="0"/>
          <c:showVal val="0"/>
          <c:showCatName val="0"/>
          <c:showSerName val="0"/>
          <c:showPercent val="0"/>
          <c:showBubbleSize val="0"/>
        </c:dLbls>
        <c:marker val="1"/>
        <c:smooth val="0"/>
        <c:axId val="113608576"/>
        <c:axId val="113783168"/>
      </c:lineChart>
      <c:dateAx>
        <c:axId val="113608576"/>
        <c:scaling>
          <c:orientation val="minMax"/>
        </c:scaling>
        <c:delete val="1"/>
        <c:axPos val="b"/>
        <c:numFmt formatCode="ge" sourceLinked="1"/>
        <c:majorTickMark val="none"/>
        <c:minorTickMark val="none"/>
        <c:tickLblPos val="none"/>
        <c:crossAx val="113783168"/>
        <c:crosses val="autoZero"/>
        <c:auto val="1"/>
        <c:lblOffset val="100"/>
        <c:baseTimeUnit val="years"/>
      </c:dateAx>
      <c:valAx>
        <c:axId val="11378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6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19.329999999999998</c:v>
                </c:pt>
                <c:pt idx="1">
                  <c:v>23.33</c:v>
                </c:pt>
                <c:pt idx="2">
                  <c:v>23.5</c:v>
                </c:pt>
                <c:pt idx="3">
                  <c:v>23.5</c:v>
                </c:pt>
                <c:pt idx="4">
                  <c:v>22.33</c:v>
                </c:pt>
              </c:numCache>
            </c:numRef>
          </c:val>
        </c:ser>
        <c:dLbls>
          <c:showLegendKey val="0"/>
          <c:showVal val="0"/>
          <c:showCatName val="0"/>
          <c:showSerName val="0"/>
          <c:showPercent val="0"/>
          <c:showBubbleSize val="0"/>
        </c:dLbls>
        <c:gapWidth val="150"/>
        <c:axId val="107043072"/>
        <c:axId val="10704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33.81</c:v>
                </c:pt>
                <c:pt idx="1">
                  <c:v>31.37</c:v>
                </c:pt>
                <c:pt idx="2">
                  <c:v>29.86</c:v>
                </c:pt>
                <c:pt idx="3">
                  <c:v>35.64</c:v>
                </c:pt>
                <c:pt idx="4">
                  <c:v>33.729999999999997</c:v>
                </c:pt>
              </c:numCache>
            </c:numRef>
          </c:val>
          <c:smooth val="0"/>
        </c:ser>
        <c:dLbls>
          <c:showLegendKey val="0"/>
          <c:showVal val="0"/>
          <c:showCatName val="0"/>
          <c:showSerName val="0"/>
          <c:showPercent val="0"/>
          <c:showBubbleSize val="0"/>
        </c:dLbls>
        <c:marker val="1"/>
        <c:smooth val="0"/>
        <c:axId val="107043072"/>
        <c:axId val="107049344"/>
      </c:lineChart>
      <c:dateAx>
        <c:axId val="107043072"/>
        <c:scaling>
          <c:orientation val="minMax"/>
        </c:scaling>
        <c:delete val="1"/>
        <c:axPos val="b"/>
        <c:numFmt formatCode="ge" sourceLinked="1"/>
        <c:majorTickMark val="none"/>
        <c:minorTickMark val="none"/>
        <c:tickLblPos val="none"/>
        <c:crossAx val="107049344"/>
        <c:crosses val="autoZero"/>
        <c:auto val="1"/>
        <c:lblOffset val="100"/>
        <c:baseTimeUnit val="years"/>
      </c:dateAx>
      <c:valAx>
        <c:axId val="10704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4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78.2</c:v>
                </c:pt>
                <c:pt idx="1">
                  <c:v>78.59</c:v>
                </c:pt>
                <c:pt idx="2">
                  <c:v>77.099999999999994</c:v>
                </c:pt>
                <c:pt idx="3">
                  <c:v>79.239999999999995</c:v>
                </c:pt>
                <c:pt idx="4">
                  <c:v>80.52</c:v>
                </c:pt>
              </c:numCache>
            </c:numRef>
          </c:val>
        </c:ser>
        <c:dLbls>
          <c:showLegendKey val="0"/>
          <c:showVal val="0"/>
          <c:showCatName val="0"/>
          <c:showSerName val="0"/>
          <c:showPercent val="0"/>
          <c:showBubbleSize val="0"/>
        </c:dLbls>
        <c:gapWidth val="150"/>
        <c:axId val="107075456"/>
        <c:axId val="107081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68.7</c:v>
                </c:pt>
                <c:pt idx="1">
                  <c:v>67.38</c:v>
                </c:pt>
                <c:pt idx="2">
                  <c:v>65.95</c:v>
                </c:pt>
                <c:pt idx="3">
                  <c:v>82.92</c:v>
                </c:pt>
                <c:pt idx="4">
                  <c:v>79.989999999999995</c:v>
                </c:pt>
              </c:numCache>
            </c:numRef>
          </c:val>
          <c:smooth val="0"/>
        </c:ser>
        <c:dLbls>
          <c:showLegendKey val="0"/>
          <c:showVal val="0"/>
          <c:showCatName val="0"/>
          <c:showSerName val="0"/>
          <c:showPercent val="0"/>
          <c:showBubbleSize val="0"/>
        </c:dLbls>
        <c:marker val="1"/>
        <c:smooth val="0"/>
        <c:axId val="107075456"/>
        <c:axId val="107081728"/>
      </c:lineChart>
      <c:dateAx>
        <c:axId val="107075456"/>
        <c:scaling>
          <c:orientation val="minMax"/>
        </c:scaling>
        <c:delete val="1"/>
        <c:axPos val="b"/>
        <c:numFmt formatCode="ge" sourceLinked="1"/>
        <c:majorTickMark val="none"/>
        <c:minorTickMark val="none"/>
        <c:tickLblPos val="none"/>
        <c:crossAx val="107081728"/>
        <c:crosses val="autoZero"/>
        <c:auto val="1"/>
        <c:lblOffset val="100"/>
        <c:baseTimeUnit val="years"/>
      </c:dateAx>
      <c:valAx>
        <c:axId val="107081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7075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75.81</c:v>
                </c:pt>
                <c:pt idx="1">
                  <c:v>98.08</c:v>
                </c:pt>
                <c:pt idx="2">
                  <c:v>100.62</c:v>
                </c:pt>
                <c:pt idx="3">
                  <c:v>102.56</c:v>
                </c:pt>
                <c:pt idx="4">
                  <c:v>98.92</c:v>
                </c:pt>
              </c:numCache>
            </c:numRef>
          </c:val>
        </c:ser>
        <c:dLbls>
          <c:showLegendKey val="0"/>
          <c:showVal val="0"/>
          <c:showCatName val="0"/>
          <c:showSerName val="0"/>
          <c:showPercent val="0"/>
          <c:showBubbleSize val="0"/>
        </c:dLbls>
        <c:gapWidth val="150"/>
        <c:axId val="114690304"/>
        <c:axId val="115231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690304"/>
        <c:axId val="115231360"/>
      </c:lineChart>
      <c:dateAx>
        <c:axId val="114690304"/>
        <c:scaling>
          <c:orientation val="minMax"/>
        </c:scaling>
        <c:delete val="1"/>
        <c:axPos val="b"/>
        <c:numFmt formatCode="ge" sourceLinked="1"/>
        <c:majorTickMark val="none"/>
        <c:minorTickMark val="none"/>
        <c:tickLblPos val="none"/>
        <c:crossAx val="115231360"/>
        <c:crosses val="autoZero"/>
        <c:auto val="1"/>
        <c:lblOffset val="100"/>
        <c:baseTimeUnit val="years"/>
      </c:dateAx>
      <c:valAx>
        <c:axId val="115231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69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7014912"/>
        <c:axId val="1170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7014912"/>
        <c:axId val="117017216"/>
      </c:lineChart>
      <c:dateAx>
        <c:axId val="117014912"/>
        <c:scaling>
          <c:orientation val="minMax"/>
        </c:scaling>
        <c:delete val="1"/>
        <c:axPos val="b"/>
        <c:numFmt formatCode="ge" sourceLinked="1"/>
        <c:majorTickMark val="none"/>
        <c:minorTickMark val="none"/>
        <c:tickLblPos val="none"/>
        <c:crossAx val="117017216"/>
        <c:crosses val="autoZero"/>
        <c:auto val="1"/>
        <c:lblOffset val="100"/>
        <c:baseTimeUnit val="years"/>
      </c:dateAx>
      <c:valAx>
        <c:axId val="1170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7014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3924864"/>
        <c:axId val="10392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3924864"/>
        <c:axId val="103926784"/>
      </c:lineChart>
      <c:dateAx>
        <c:axId val="103924864"/>
        <c:scaling>
          <c:orientation val="minMax"/>
        </c:scaling>
        <c:delete val="1"/>
        <c:axPos val="b"/>
        <c:numFmt formatCode="ge" sourceLinked="1"/>
        <c:majorTickMark val="none"/>
        <c:minorTickMark val="none"/>
        <c:tickLblPos val="none"/>
        <c:crossAx val="103926784"/>
        <c:crosses val="autoZero"/>
        <c:auto val="1"/>
        <c:lblOffset val="100"/>
        <c:baseTimeUnit val="years"/>
      </c:dateAx>
      <c:valAx>
        <c:axId val="10392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92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092416"/>
        <c:axId val="104094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092416"/>
        <c:axId val="104094336"/>
      </c:lineChart>
      <c:dateAx>
        <c:axId val="104092416"/>
        <c:scaling>
          <c:orientation val="minMax"/>
        </c:scaling>
        <c:delete val="1"/>
        <c:axPos val="b"/>
        <c:numFmt formatCode="ge" sourceLinked="1"/>
        <c:majorTickMark val="none"/>
        <c:minorTickMark val="none"/>
        <c:tickLblPos val="none"/>
        <c:crossAx val="104094336"/>
        <c:crosses val="autoZero"/>
        <c:auto val="1"/>
        <c:lblOffset val="100"/>
        <c:baseTimeUnit val="years"/>
      </c:dateAx>
      <c:valAx>
        <c:axId val="10409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09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4124800"/>
        <c:axId val="104126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4124800"/>
        <c:axId val="104126720"/>
      </c:lineChart>
      <c:dateAx>
        <c:axId val="104124800"/>
        <c:scaling>
          <c:orientation val="minMax"/>
        </c:scaling>
        <c:delete val="1"/>
        <c:axPos val="b"/>
        <c:numFmt formatCode="ge" sourceLinked="1"/>
        <c:majorTickMark val="none"/>
        <c:minorTickMark val="none"/>
        <c:tickLblPos val="none"/>
        <c:crossAx val="104126720"/>
        <c:crosses val="autoZero"/>
        <c:auto val="1"/>
        <c:lblOffset val="100"/>
        <c:baseTimeUnit val="years"/>
      </c:dateAx>
      <c:valAx>
        <c:axId val="104126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12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686.18</c:v>
                </c:pt>
                <c:pt idx="1">
                  <c:v>112.05</c:v>
                </c:pt>
                <c:pt idx="2">
                  <c:v>65.11</c:v>
                </c:pt>
                <c:pt idx="3">
                  <c:v>74.11</c:v>
                </c:pt>
                <c:pt idx="4">
                  <c:v>42.24</c:v>
                </c:pt>
              </c:numCache>
            </c:numRef>
          </c:val>
        </c:ser>
        <c:dLbls>
          <c:showLegendKey val="0"/>
          <c:showVal val="0"/>
          <c:showCatName val="0"/>
          <c:showSerName val="0"/>
          <c:showPercent val="0"/>
          <c:showBubbleSize val="0"/>
        </c:dLbls>
        <c:gapWidth val="150"/>
        <c:axId val="105496576"/>
        <c:axId val="105498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1665.33</c:v>
                </c:pt>
                <c:pt idx="1">
                  <c:v>1716.47</c:v>
                </c:pt>
                <c:pt idx="2">
                  <c:v>1741.94</c:v>
                </c:pt>
                <c:pt idx="3">
                  <c:v>1029.24</c:v>
                </c:pt>
                <c:pt idx="4">
                  <c:v>1063.93</c:v>
                </c:pt>
              </c:numCache>
            </c:numRef>
          </c:val>
          <c:smooth val="0"/>
        </c:ser>
        <c:dLbls>
          <c:showLegendKey val="0"/>
          <c:showVal val="0"/>
          <c:showCatName val="0"/>
          <c:showSerName val="0"/>
          <c:showPercent val="0"/>
          <c:showBubbleSize val="0"/>
        </c:dLbls>
        <c:marker val="1"/>
        <c:smooth val="0"/>
        <c:axId val="105496576"/>
        <c:axId val="105498496"/>
      </c:lineChart>
      <c:dateAx>
        <c:axId val="105496576"/>
        <c:scaling>
          <c:orientation val="minMax"/>
        </c:scaling>
        <c:delete val="1"/>
        <c:axPos val="b"/>
        <c:numFmt formatCode="ge" sourceLinked="1"/>
        <c:majorTickMark val="none"/>
        <c:minorTickMark val="none"/>
        <c:tickLblPos val="none"/>
        <c:crossAx val="105498496"/>
        <c:crosses val="autoZero"/>
        <c:auto val="1"/>
        <c:lblOffset val="100"/>
        <c:baseTimeUnit val="years"/>
      </c:dateAx>
      <c:valAx>
        <c:axId val="10549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49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30.13</c:v>
                </c:pt>
                <c:pt idx="1">
                  <c:v>74.58</c:v>
                </c:pt>
                <c:pt idx="2">
                  <c:v>73.58</c:v>
                </c:pt>
                <c:pt idx="3">
                  <c:v>77.91</c:v>
                </c:pt>
                <c:pt idx="4">
                  <c:v>80.42</c:v>
                </c:pt>
              </c:numCache>
            </c:numRef>
          </c:val>
        </c:ser>
        <c:dLbls>
          <c:showLegendKey val="0"/>
          <c:showVal val="0"/>
          <c:showCatName val="0"/>
          <c:showSerName val="0"/>
          <c:showPercent val="0"/>
          <c:showBubbleSize val="0"/>
        </c:dLbls>
        <c:gapWidth val="150"/>
        <c:axId val="105516416"/>
        <c:axId val="10553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37.92</c:v>
                </c:pt>
                <c:pt idx="1">
                  <c:v>35.049999999999997</c:v>
                </c:pt>
                <c:pt idx="2">
                  <c:v>33.86</c:v>
                </c:pt>
                <c:pt idx="3">
                  <c:v>43.13</c:v>
                </c:pt>
                <c:pt idx="4">
                  <c:v>46.26</c:v>
                </c:pt>
              </c:numCache>
            </c:numRef>
          </c:val>
          <c:smooth val="0"/>
        </c:ser>
        <c:dLbls>
          <c:showLegendKey val="0"/>
          <c:showVal val="0"/>
          <c:showCatName val="0"/>
          <c:showSerName val="0"/>
          <c:showPercent val="0"/>
          <c:showBubbleSize val="0"/>
        </c:dLbls>
        <c:marker val="1"/>
        <c:smooth val="0"/>
        <c:axId val="105516416"/>
        <c:axId val="105534976"/>
      </c:lineChart>
      <c:dateAx>
        <c:axId val="105516416"/>
        <c:scaling>
          <c:orientation val="minMax"/>
        </c:scaling>
        <c:delete val="1"/>
        <c:axPos val="b"/>
        <c:numFmt formatCode="ge" sourceLinked="1"/>
        <c:majorTickMark val="none"/>
        <c:minorTickMark val="none"/>
        <c:tickLblPos val="none"/>
        <c:crossAx val="105534976"/>
        <c:crosses val="autoZero"/>
        <c:auto val="1"/>
        <c:lblOffset val="100"/>
        <c:baseTimeUnit val="years"/>
      </c:dateAx>
      <c:valAx>
        <c:axId val="10553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520.42999999999995</c:v>
                </c:pt>
                <c:pt idx="1">
                  <c:v>211.12</c:v>
                </c:pt>
                <c:pt idx="2">
                  <c:v>219.21</c:v>
                </c:pt>
                <c:pt idx="3">
                  <c:v>207.59</c:v>
                </c:pt>
                <c:pt idx="4">
                  <c:v>200.29</c:v>
                </c:pt>
              </c:numCache>
            </c:numRef>
          </c:val>
        </c:ser>
        <c:dLbls>
          <c:showLegendKey val="0"/>
          <c:showVal val="0"/>
          <c:showCatName val="0"/>
          <c:showSerName val="0"/>
          <c:showPercent val="0"/>
          <c:showBubbleSize val="0"/>
        </c:dLbls>
        <c:gapWidth val="150"/>
        <c:axId val="105560704"/>
        <c:axId val="105566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438.71</c:v>
                </c:pt>
                <c:pt idx="1">
                  <c:v>463.38</c:v>
                </c:pt>
                <c:pt idx="2">
                  <c:v>510.15</c:v>
                </c:pt>
                <c:pt idx="3">
                  <c:v>392.03</c:v>
                </c:pt>
                <c:pt idx="4">
                  <c:v>376.4</c:v>
                </c:pt>
              </c:numCache>
            </c:numRef>
          </c:val>
          <c:smooth val="0"/>
        </c:ser>
        <c:dLbls>
          <c:showLegendKey val="0"/>
          <c:showVal val="0"/>
          <c:showCatName val="0"/>
          <c:showSerName val="0"/>
          <c:showPercent val="0"/>
          <c:showBubbleSize val="0"/>
        </c:dLbls>
        <c:marker val="1"/>
        <c:smooth val="0"/>
        <c:axId val="105560704"/>
        <c:axId val="105566976"/>
      </c:lineChart>
      <c:dateAx>
        <c:axId val="105560704"/>
        <c:scaling>
          <c:orientation val="minMax"/>
        </c:scaling>
        <c:delete val="1"/>
        <c:axPos val="b"/>
        <c:numFmt formatCode="ge" sourceLinked="1"/>
        <c:majorTickMark val="none"/>
        <c:minorTickMark val="none"/>
        <c:tickLblPos val="none"/>
        <c:crossAx val="105566976"/>
        <c:crosses val="autoZero"/>
        <c:auto val="1"/>
        <c:lblOffset val="100"/>
        <c:baseTimeUnit val="years"/>
      </c:dateAx>
      <c:valAx>
        <c:axId val="105566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60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70" zoomScaleNormal="7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87" t="str">
        <f>データ!H6</f>
        <v>宮城県　気仙沼市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75" t="s">
        <v>5</v>
      </c>
      <c r="AE7" s="75"/>
      <c r="AF7" s="75"/>
      <c r="AG7" s="75"/>
      <c r="AH7" s="75"/>
      <c r="AI7" s="75"/>
      <c r="AJ7" s="75"/>
      <c r="AK7" s="4"/>
      <c r="AL7" s="75" t="s">
        <v>6</v>
      </c>
      <c r="AM7" s="75"/>
      <c r="AN7" s="75"/>
      <c r="AO7" s="75"/>
      <c r="AP7" s="75"/>
      <c r="AQ7" s="75"/>
      <c r="AR7" s="75"/>
      <c r="AS7" s="75"/>
      <c r="AT7" s="75" t="s">
        <v>7</v>
      </c>
      <c r="AU7" s="75"/>
      <c r="AV7" s="75"/>
      <c r="AW7" s="75"/>
      <c r="AX7" s="75"/>
      <c r="AY7" s="75"/>
      <c r="AZ7" s="75"/>
      <c r="BA7" s="75"/>
      <c r="BB7" s="75" t="s">
        <v>8</v>
      </c>
      <c r="BC7" s="75"/>
      <c r="BD7" s="75"/>
      <c r="BE7" s="75"/>
      <c r="BF7" s="75"/>
      <c r="BG7" s="75"/>
      <c r="BH7" s="75"/>
      <c r="BI7" s="75"/>
      <c r="BJ7" s="4"/>
      <c r="BK7" s="4"/>
      <c r="BL7" s="5" t="s">
        <v>9</v>
      </c>
      <c r="BM7" s="6"/>
      <c r="BN7" s="6"/>
      <c r="BO7" s="6"/>
      <c r="BP7" s="6"/>
      <c r="BQ7" s="6"/>
      <c r="BR7" s="6"/>
      <c r="BS7" s="6"/>
      <c r="BT7" s="6"/>
      <c r="BU7" s="6"/>
      <c r="BV7" s="6"/>
      <c r="BW7" s="6"/>
      <c r="BX7" s="6"/>
      <c r="BY7" s="7"/>
    </row>
    <row r="8" spans="1:78" ht="18.75" customHeight="1">
      <c r="A8" s="2"/>
      <c r="B8" s="84" t="str">
        <f>データ!I6</f>
        <v>法非適用</v>
      </c>
      <c r="C8" s="84"/>
      <c r="D8" s="84"/>
      <c r="E8" s="84"/>
      <c r="F8" s="84"/>
      <c r="G8" s="84"/>
      <c r="H8" s="84"/>
      <c r="I8" s="84" t="str">
        <f>データ!J6</f>
        <v>下水道事業</v>
      </c>
      <c r="J8" s="84"/>
      <c r="K8" s="84"/>
      <c r="L8" s="84"/>
      <c r="M8" s="84"/>
      <c r="N8" s="84"/>
      <c r="O8" s="84"/>
      <c r="P8" s="84" t="str">
        <f>データ!K6</f>
        <v>漁業集落排水</v>
      </c>
      <c r="Q8" s="84"/>
      <c r="R8" s="84"/>
      <c r="S8" s="84"/>
      <c r="T8" s="84"/>
      <c r="U8" s="84"/>
      <c r="V8" s="84"/>
      <c r="W8" s="84" t="str">
        <f>データ!L6</f>
        <v>H2</v>
      </c>
      <c r="X8" s="84"/>
      <c r="Y8" s="84"/>
      <c r="Z8" s="84"/>
      <c r="AA8" s="84"/>
      <c r="AB8" s="84"/>
      <c r="AC8" s="84"/>
      <c r="AD8" s="85" t="s">
        <v>123</v>
      </c>
      <c r="AE8" s="85"/>
      <c r="AF8" s="85"/>
      <c r="AG8" s="85"/>
      <c r="AH8" s="85"/>
      <c r="AI8" s="85"/>
      <c r="AJ8" s="85"/>
      <c r="AK8" s="4"/>
      <c r="AL8" s="79">
        <f>データ!S6</f>
        <v>65920</v>
      </c>
      <c r="AM8" s="79"/>
      <c r="AN8" s="79"/>
      <c r="AO8" s="79"/>
      <c r="AP8" s="79"/>
      <c r="AQ8" s="79"/>
      <c r="AR8" s="79"/>
      <c r="AS8" s="79"/>
      <c r="AT8" s="78">
        <f>データ!T6</f>
        <v>332.44</v>
      </c>
      <c r="AU8" s="78"/>
      <c r="AV8" s="78"/>
      <c r="AW8" s="78"/>
      <c r="AX8" s="78"/>
      <c r="AY8" s="78"/>
      <c r="AZ8" s="78"/>
      <c r="BA8" s="78"/>
      <c r="BB8" s="78">
        <f>データ!U6</f>
        <v>198.29</v>
      </c>
      <c r="BC8" s="78"/>
      <c r="BD8" s="78"/>
      <c r="BE8" s="78"/>
      <c r="BF8" s="78"/>
      <c r="BG8" s="78"/>
      <c r="BH8" s="78"/>
      <c r="BI8" s="78"/>
      <c r="BJ8" s="4"/>
      <c r="BK8" s="4"/>
      <c r="BL8" s="82" t="s">
        <v>10</v>
      </c>
      <c r="BM8" s="83"/>
      <c r="BN8" s="8" t="s">
        <v>11</v>
      </c>
      <c r="BO8" s="9"/>
      <c r="BP8" s="9"/>
      <c r="BQ8" s="9"/>
      <c r="BR8" s="9"/>
      <c r="BS8" s="9"/>
      <c r="BT8" s="9"/>
      <c r="BU8" s="9"/>
      <c r="BV8" s="9"/>
      <c r="BW8" s="9"/>
      <c r="BX8" s="9"/>
      <c r="BY8" s="10"/>
    </row>
    <row r="9" spans="1:78" ht="18.75" customHeight="1">
      <c r="A9" s="2"/>
      <c r="B9" s="75" t="s">
        <v>12</v>
      </c>
      <c r="C9" s="75"/>
      <c r="D9" s="75"/>
      <c r="E9" s="75"/>
      <c r="F9" s="75"/>
      <c r="G9" s="75"/>
      <c r="H9" s="75"/>
      <c r="I9" s="75" t="s">
        <v>13</v>
      </c>
      <c r="J9" s="75"/>
      <c r="K9" s="75"/>
      <c r="L9" s="75"/>
      <c r="M9" s="75"/>
      <c r="N9" s="75"/>
      <c r="O9" s="75"/>
      <c r="P9" s="75" t="s">
        <v>14</v>
      </c>
      <c r="Q9" s="75"/>
      <c r="R9" s="75"/>
      <c r="S9" s="75"/>
      <c r="T9" s="75"/>
      <c r="U9" s="75"/>
      <c r="V9" s="75"/>
      <c r="W9" s="75" t="s">
        <v>15</v>
      </c>
      <c r="X9" s="75"/>
      <c r="Y9" s="75"/>
      <c r="Z9" s="75"/>
      <c r="AA9" s="75"/>
      <c r="AB9" s="75"/>
      <c r="AC9" s="75"/>
      <c r="AD9" s="75" t="s">
        <v>16</v>
      </c>
      <c r="AE9" s="75"/>
      <c r="AF9" s="75"/>
      <c r="AG9" s="75"/>
      <c r="AH9" s="75"/>
      <c r="AI9" s="75"/>
      <c r="AJ9" s="75"/>
      <c r="AK9" s="4"/>
      <c r="AL9" s="75" t="s">
        <v>17</v>
      </c>
      <c r="AM9" s="75"/>
      <c r="AN9" s="75"/>
      <c r="AO9" s="75"/>
      <c r="AP9" s="75"/>
      <c r="AQ9" s="75"/>
      <c r="AR9" s="75"/>
      <c r="AS9" s="75"/>
      <c r="AT9" s="75" t="s">
        <v>18</v>
      </c>
      <c r="AU9" s="75"/>
      <c r="AV9" s="75"/>
      <c r="AW9" s="75"/>
      <c r="AX9" s="75"/>
      <c r="AY9" s="75"/>
      <c r="AZ9" s="75"/>
      <c r="BA9" s="75"/>
      <c r="BB9" s="75" t="s">
        <v>19</v>
      </c>
      <c r="BC9" s="75"/>
      <c r="BD9" s="75"/>
      <c r="BE9" s="75"/>
      <c r="BF9" s="75"/>
      <c r="BG9" s="75"/>
      <c r="BH9" s="75"/>
      <c r="BI9" s="75"/>
      <c r="BJ9" s="4"/>
      <c r="BK9" s="4"/>
      <c r="BL9" s="76" t="s">
        <v>20</v>
      </c>
      <c r="BM9" s="77"/>
      <c r="BN9" s="11" t="s">
        <v>21</v>
      </c>
      <c r="BO9" s="12"/>
      <c r="BP9" s="12"/>
      <c r="BQ9" s="12"/>
      <c r="BR9" s="12"/>
      <c r="BS9" s="12"/>
      <c r="BT9" s="12"/>
      <c r="BU9" s="12"/>
      <c r="BV9" s="12"/>
      <c r="BW9" s="12"/>
      <c r="BX9" s="12"/>
      <c r="BY9" s="13"/>
    </row>
    <row r="10" spans="1:78" ht="18.75" customHeight="1">
      <c r="A10" s="2"/>
      <c r="B10" s="78" t="str">
        <f>データ!N6</f>
        <v>-</v>
      </c>
      <c r="C10" s="78"/>
      <c r="D10" s="78"/>
      <c r="E10" s="78"/>
      <c r="F10" s="78"/>
      <c r="G10" s="78"/>
      <c r="H10" s="78"/>
      <c r="I10" s="78" t="str">
        <f>データ!O6</f>
        <v>該当数値なし</v>
      </c>
      <c r="J10" s="78"/>
      <c r="K10" s="78"/>
      <c r="L10" s="78"/>
      <c r="M10" s="78"/>
      <c r="N10" s="78"/>
      <c r="O10" s="78"/>
      <c r="P10" s="78">
        <f>データ!P6</f>
        <v>0.82</v>
      </c>
      <c r="Q10" s="78"/>
      <c r="R10" s="78"/>
      <c r="S10" s="78"/>
      <c r="T10" s="78"/>
      <c r="U10" s="78"/>
      <c r="V10" s="78"/>
      <c r="W10" s="78">
        <f>データ!Q6</f>
        <v>97.81</v>
      </c>
      <c r="X10" s="78"/>
      <c r="Y10" s="78"/>
      <c r="Z10" s="78"/>
      <c r="AA10" s="78"/>
      <c r="AB10" s="78"/>
      <c r="AC10" s="78"/>
      <c r="AD10" s="79">
        <f>データ!R6</f>
        <v>3002</v>
      </c>
      <c r="AE10" s="79"/>
      <c r="AF10" s="79"/>
      <c r="AG10" s="79"/>
      <c r="AH10" s="79"/>
      <c r="AI10" s="79"/>
      <c r="AJ10" s="79"/>
      <c r="AK10" s="2"/>
      <c r="AL10" s="79">
        <f>データ!V6</f>
        <v>539</v>
      </c>
      <c r="AM10" s="79"/>
      <c r="AN10" s="79"/>
      <c r="AO10" s="79"/>
      <c r="AP10" s="79"/>
      <c r="AQ10" s="79"/>
      <c r="AR10" s="79"/>
      <c r="AS10" s="79"/>
      <c r="AT10" s="78">
        <f>データ!W6</f>
        <v>0.54</v>
      </c>
      <c r="AU10" s="78"/>
      <c r="AV10" s="78"/>
      <c r="AW10" s="78"/>
      <c r="AX10" s="78"/>
      <c r="AY10" s="78"/>
      <c r="AZ10" s="78"/>
      <c r="BA10" s="78"/>
      <c r="BB10" s="78">
        <f>データ!X6</f>
        <v>998.15</v>
      </c>
      <c r="BC10" s="78"/>
      <c r="BD10" s="78"/>
      <c r="BE10" s="78"/>
      <c r="BF10" s="78"/>
      <c r="BG10" s="78"/>
      <c r="BH10" s="78"/>
      <c r="BI10" s="78"/>
      <c r="BJ10" s="2"/>
      <c r="BK10" s="2"/>
      <c r="BL10" s="80" t="s">
        <v>22</v>
      </c>
      <c r="BM10" s="81"/>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24</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25</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42" t="s">
        <v>26</v>
      </c>
      <c r="BM14" s="43"/>
      <c r="BN14" s="43"/>
      <c r="BO14" s="43"/>
      <c r="BP14" s="43"/>
      <c r="BQ14" s="43"/>
      <c r="BR14" s="43"/>
      <c r="BS14" s="43"/>
      <c r="BT14" s="43"/>
      <c r="BU14" s="43"/>
      <c r="BV14" s="43"/>
      <c r="BW14" s="43"/>
      <c r="BX14" s="43"/>
      <c r="BY14" s="43"/>
      <c r="BZ14" s="44"/>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5"/>
      <c r="BM15" s="46"/>
      <c r="BN15" s="46"/>
      <c r="BO15" s="46"/>
      <c r="BP15" s="46"/>
      <c r="BQ15" s="46"/>
      <c r="BR15" s="46"/>
      <c r="BS15" s="46"/>
      <c r="BT15" s="46"/>
      <c r="BU15" s="46"/>
      <c r="BV15" s="46"/>
      <c r="BW15" s="46"/>
      <c r="BX15" s="46"/>
      <c r="BY15" s="46"/>
      <c r="BZ15" s="4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69"/>
      <c r="BM34" s="70"/>
      <c r="BN34" s="70"/>
      <c r="BO34" s="70"/>
      <c r="BP34" s="70"/>
      <c r="BQ34" s="70"/>
      <c r="BR34" s="70"/>
      <c r="BS34" s="70"/>
      <c r="BT34" s="70"/>
      <c r="BU34" s="70"/>
      <c r="BV34" s="70"/>
      <c r="BW34" s="70"/>
      <c r="BX34" s="70"/>
      <c r="BY34" s="70"/>
      <c r="BZ34" s="71"/>
    </row>
    <row r="35" spans="1:78" ht="13.5" customHeight="1">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55" t="s">
        <v>121</v>
      </c>
      <c r="BM47" s="56"/>
      <c r="BN47" s="56"/>
      <c r="BO47" s="56"/>
      <c r="BP47" s="56"/>
      <c r="BQ47" s="56"/>
      <c r="BR47" s="56"/>
      <c r="BS47" s="56"/>
      <c r="BT47" s="56"/>
      <c r="BU47" s="56"/>
      <c r="BV47" s="56"/>
      <c r="BW47" s="56"/>
      <c r="BX47" s="56"/>
      <c r="BY47" s="56"/>
      <c r="BZ47" s="57"/>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55"/>
      <c r="BM48" s="56"/>
      <c r="BN48" s="56"/>
      <c r="BO48" s="56"/>
      <c r="BP48" s="56"/>
      <c r="BQ48" s="56"/>
      <c r="BR48" s="56"/>
      <c r="BS48" s="56"/>
      <c r="BT48" s="56"/>
      <c r="BU48" s="56"/>
      <c r="BV48" s="56"/>
      <c r="BW48" s="56"/>
      <c r="BX48" s="56"/>
      <c r="BY48" s="56"/>
      <c r="BZ48" s="57"/>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55"/>
      <c r="BM49" s="56"/>
      <c r="BN49" s="56"/>
      <c r="BO49" s="56"/>
      <c r="BP49" s="56"/>
      <c r="BQ49" s="56"/>
      <c r="BR49" s="56"/>
      <c r="BS49" s="56"/>
      <c r="BT49" s="56"/>
      <c r="BU49" s="56"/>
      <c r="BV49" s="56"/>
      <c r="BW49" s="56"/>
      <c r="BX49" s="56"/>
      <c r="BY49" s="56"/>
      <c r="BZ49" s="57"/>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55"/>
      <c r="BM50" s="56"/>
      <c r="BN50" s="56"/>
      <c r="BO50" s="56"/>
      <c r="BP50" s="56"/>
      <c r="BQ50" s="56"/>
      <c r="BR50" s="56"/>
      <c r="BS50" s="56"/>
      <c r="BT50" s="56"/>
      <c r="BU50" s="56"/>
      <c r="BV50" s="56"/>
      <c r="BW50" s="56"/>
      <c r="BX50" s="56"/>
      <c r="BY50" s="56"/>
      <c r="BZ50" s="57"/>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55"/>
      <c r="BM51" s="56"/>
      <c r="BN51" s="56"/>
      <c r="BO51" s="56"/>
      <c r="BP51" s="56"/>
      <c r="BQ51" s="56"/>
      <c r="BR51" s="56"/>
      <c r="BS51" s="56"/>
      <c r="BT51" s="56"/>
      <c r="BU51" s="56"/>
      <c r="BV51" s="56"/>
      <c r="BW51" s="56"/>
      <c r="BX51" s="56"/>
      <c r="BY51" s="56"/>
      <c r="BZ51" s="57"/>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55"/>
      <c r="BM52" s="56"/>
      <c r="BN52" s="56"/>
      <c r="BO52" s="56"/>
      <c r="BP52" s="56"/>
      <c r="BQ52" s="56"/>
      <c r="BR52" s="56"/>
      <c r="BS52" s="56"/>
      <c r="BT52" s="56"/>
      <c r="BU52" s="56"/>
      <c r="BV52" s="56"/>
      <c r="BW52" s="56"/>
      <c r="BX52" s="56"/>
      <c r="BY52" s="56"/>
      <c r="BZ52" s="57"/>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55"/>
      <c r="BM53" s="56"/>
      <c r="BN53" s="56"/>
      <c r="BO53" s="56"/>
      <c r="BP53" s="56"/>
      <c r="BQ53" s="56"/>
      <c r="BR53" s="56"/>
      <c r="BS53" s="56"/>
      <c r="BT53" s="56"/>
      <c r="BU53" s="56"/>
      <c r="BV53" s="56"/>
      <c r="BW53" s="56"/>
      <c r="BX53" s="56"/>
      <c r="BY53" s="56"/>
      <c r="BZ53" s="57"/>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55"/>
      <c r="BM54" s="56"/>
      <c r="BN54" s="56"/>
      <c r="BO54" s="56"/>
      <c r="BP54" s="56"/>
      <c r="BQ54" s="56"/>
      <c r="BR54" s="56"/>
      <c r="BS54" s="56"/>
      <c r="BT54" s="56"/>
      <c r="BU54" s="56"/>
      <c r="BV54" s="56"/>
      <c r="BW54" s="56"/>
      <c r="BX54" s="56"/>
      <c r="BY54" s="56"/>
      <c r="BZ54" s="57"/>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55"/>
      <c r="BM55" s="56"/>
      <c r="BN55" s="56"/>
      <c r="BO55" s="56"/>
      <c r="BP55" s="56"/>
      <c r="BQ55" s="56"/>
      <c r="BR55" s="56"/>
      <c r="BS55" s="56"/>
      <c r="BT55" s="56"/>
      <c r="BU55" s="56"/>
      <c r="BV55" s="56"/>
      <c r="BW55" s="56"/>
      <c r="BX55" s="56"/>
      <c r="BY55" s="56"/>
      <c r="BZ55" s="57"/>
    </row>
    <row r="56" spans="1:78" ht="13.5" customHeight="1">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55"/>
      <c r="BM56" s="56"/>
      <c r="BN56" s="56"/>
      <c r="BO56" s="56"/>
      <c r="BP56" s="56"/>
      <c r="BQ56" s="56"/>
      <c r="BR56" s="56"/>
      <c r="BS56" s="56"/>
      <c r="BT56" s="56"/>
      <c r="BU56" s="56"/>
      <c r="BV56" s="56"/>
      <c r="BW56" s="56"/>
      <c r="BX56" s="56"/>
      <c r="BY56" s="56"/>
      <c r="BZ56" s="57"/>
    </row>
    <row r="57" spans="1:78" ht="13.5" customHeight="1">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55"/>
      <c r="BM57" s="56"/>
      <c r="BN57" s="56"/>
      <c r="BO57" s="56"/>
      <c r="BP57" s="56"/>
      <c r="BQ57" s="56"/>
      <c r="BR57" s="56"/>
      <c r="BS57" s="56"/>
      <c r="BT57" s="56"/>
      <c r="BU57" s="56"/>
      <c r="BV57" s="56"/>
      <c r="BW57" s="56"/>
      <c r="BX57" s="56"/>
      <c r="BY57" s="56"/>
      <c r="BZ57" s="57"/>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55"/>
      <c r="BM58" s="56"/>
      <c r="BN58" s="56"/>
      <c r="BO58" s="56"/>
      <c r="BP58" s="56"/>
      <c r="BQ58" s="56"/>
      <c r="BR58" s="56"/>
      <c r="BS58" s="56"/>
      <c r="BT58" s="56"/>
      <c r="BU58" s="56"/>
      <c r="BV58" s="56"/>
      <c r="BW58" s="56"/>
      <c r="BX58" s="56"/>
      <c r="BY58" s="56"/>
      <c r="BZ58" s="5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5"/>
      <c r="BM59" s="56"/>
      <c r="BN59" s="56"/>
      <c r="BO59" s="56"/>
      <c r="BP59" s="56"/>
      <c r="BQ59" s="56"/>
      <c r="BR59" s="56"/>
      <c r="BS59" s="56"/>
      <c r="BT59" s="56"/>
      <c r="BU59" s="56"/>
      <c r="BV59" s="56"/>
      <c r="BW59" s="56"/>
      <c r="BX59" s="56"/>
      <c r="BY59" s="56"/>
      <c r="BZ59" s="57"/>
    </row>
    <row r="60" spans="1:78" ht="13.5" customHeight="1">
      <c r="A60" s="2"/>
      <c r="B60" s="61" t="s">
        <v>36</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5"/>
      <c r="BM60" s="56"/>
      <c r="BN60" s="56"/>
      <c r="BO60" s="56"/>
      <c r="BP60" s="56"/>
      <c r="BQ60" s="56"/>
      <c r="BR60" s="56"/>
      <c r="BS60" s="56"/>
      <c r="BT60" s="56"/>
      <c r="BU60" s="56"/>
      <c r="BV60" s="56"/>
      <c r="BW60" s="56"/>
      <c r="BX60" s="56"/>
      <c r="BY60" s="56"/>
      <c r="BZ60" s="57"/>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5"/>
      <c r="BM61" s="56"/>
      <c r="BN61" s="56"/>
      <c r="BO61" s="56"/>
      <c r="BP61" s="56"/>
      <c r="BQ61" s="56"/>
      <c r="BR61" s="56"/>
      <c r="BS61" s="56"/>
      <c r="BT61" s="56"/>
      <c r="BU61" s="56"/>
      <c r="BV61" s="56"/>
      <c r="BW61" s="56"/>
      <c r="BX61" s="56"/>
      <c r="BY61" s="56"/>
      <c r="BZ61" s="57"/>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55"/>
      <c r="BM62" s="56"/>
      <c r="BN62" s="56"/>
      <c r="BO62" s="56"/>
      <c r="BP62" s="56"/>
      <c r="BQ62" s="56"/>
      <c r="BR62" s="56"/>
      <c r="BS62" s="56"/>
      <c r="BT62" s="56"/>
      <c r="BU62" s="56"/>
      <c r="BV62" s="56"/>
      <c r="BW62" s="56"/>
      <c r="BX62" s="56"/>
      <c r="BY62" s="56"/>
      <c r="BZ62" s="57"/>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8"/>
      <c r="BM63" s="59"/>
      <c r="BN63" s="59"/>
      <c r="BO63" s="59"/>
      <c r="BP63" s="59"/>
      <c r="BQ63" s="59"/>
      <c r="BR63" s="59"/>
      <c r="BS63" s="59"/>
      <c r="BT63" s="59"/>
      <c r="BU63" s="59"/>
      <c r="BV63" s="59"/>
      <c r="BW63" s="59"/>
      <c r="BX63" s="59"/>
      <c r="BY63" s="59"/>
      <c r="BZ63" s="60"/>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【985.48】</v>
      </c>
      <c r="I86" s="26" t="str">
        <f>データ!CA6</f>
        <v>【45.38】</v>
      </c>
      <c r="J86" s="26" t="str">
        <f>データ!CL6</f>
        <v>【377.04】</v>
      </c>
      <c r="K86" s="26" t="str">
        <f>データ!CW6</f>
        <v>【34.15】</v>
      </c>
      <c r="L86" s="26" t="str">
        <f>データ!DH6</f>
        <v>【78.22】</v>
      </c>
      <c r="M86" s="26" t="s">
        <v>55</v>
      </c>
      <c r="N86" s="26" t="s">
        <v>55</v>
      </c>
      <c r="O86" s="26" t="str">
        <f>データ!EO6</f>
        <v>【0.01】</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89" t="s">
        <v>65</v>
      </c>
      <c r="I3" s="90"/>
      <c r="J3" s="90"/>
      <c r="K3" s="90"/>
      <c r="L3" s="90"/>
      <c r="M3" s="90"/>
      <c r="N3" s="90"/>
      <c r="O3" s="90"/>
      <c r="P3" s="90"/>
      <c r="Q3" s="90"/>
      <c r="R3" s="90"/>
      <c r="S3" s="90"/>
      <c r="T3" s="90"/>
      <c r="U3" s="90"/>
      <c r="V3" s="90"/>
      <c r="W3" s="90"/>
      <c r="X3" s="91"/>
      <c r="Y3" s="95" t="s">
        <v>66</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67</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68</v>
      </c>
      <c r="B4" s="30"/>
      <c r="C4" s="30"/>
      <c r="D4" s="30"/>
      <c r="E4" s="30"/>
      <c r="F4" s="30"/>
      <c r="G4" s="30"/>
      <c r="H4" s="92"/>
      <c r="I4" s="93"/>
      <c r="J4" s="93"/>
      <c r="K4" s="93"/>
      <c r="L4" s="93"/>
      <c r="M4" s="93"/>
      <c r="N4" s="93"/>
      <c r="O4" s="93"/>
      <c r="P4" s="93"/>
      <c r="Q4" s="93"/>
      <c r="R4" s="93"/>
      <c r="S4" s="93"/>
      <c r="T4" s="93"/>
      <c r="U4" s="93"/>
      <c r="V4" s="93"/>
      <c r="W4" s="93"/>
      <c r="X4" s="94"/>
      <c r="Y4" s="88" t="s">
        <v>69</v>
      </c>
      <c r="Z4" s="88"/>
      <c r="AA4" s="88"/>
      <c r="AB4" s="88"/>
      <c r="AC4" s="88"/>
      <c r="AD4" s="88"/>
      <c r="AE4" s="88"/>
      <c r="AF4" s="88"/>
      <c r="AG4" s="88"/>
      <c r="AH4" s="88"/>
      <c r="AI4" s="88"/>
      <c r="AJ4" s="88" t="s">
        <v>70</v>
      </c>
      <c r="AK4" s="88"/>
      <c r="AL4" s="88"/>
      <c r="AM4" s="88"/>
      <c r="AN4" s="88"/>
      <c r="AO4" s="88"/>
      <c r="AP4" s="88"/>
      <c r="AQ4" s="88"/>
      <c r="AR4" s="88"/>
      <c r="AS4" s="88"/>
      <c r="AT4" s="88"/>
      <c r="AU4" s="88" t="s">
        <v>71</v>
      </c>
      <c r="AV4" s="88"/>
      <c r="AW4" s="88"/>
      <c r="AX4" s="88"/>
      <c r="AY4" s="88"/>
      <c r="AZ4" s="88"/>
      <c r="BA4" s="88"/>
      <c r="BB4" s="88"/>
      <c r="BC4" s="88"/>
      <c r="BD4" s="88"/>
      <c r="BE4" s="88"/>
      <c r="BF4" s="88" t="s">
        <v>72</v>
      </c>
      <c r="BG4" s="88"/>
      <c r="BH4" s="88"/>
      <c r="BI4" s="88"/>
      <c r="BJ4" s="88"/>
      <c r="BK4" s="88"/>
      <c r="BL4" s="88"/>
      <c r="BM4" s="88"/>
      <c r="BN4" s="88"/>
      <c r="BO4" s="88"/>
      <c r="BP4" s="88"/>
      <c r="BQ4" s="88" t="s">
        <v>73</v>
      </c>
      <c r="BR4" s="88"/>
      <c r="BS4" s="88"/>
      <c r="BT4" s="88"/>
      <c r="BU4" s="88"/>
      <c r="BV4" s="88"/>
      <c r="BW4" s="88"/>
      <c r="BX4" s="88"/>
      <c r="BY4" s="88"/>
      <c r="BZ4" s="88"/>
      <c r="CA4" s="88"/>
      <c r="CB4" s="88" t="s">
        <v>74</v>
      </c>
      <c r="CC4" s="88"/>
      <c r="CD4" s="88"/>
      <c r="CE4" s="88"/>
      <c r="CF4" s="88"/>
      <c r="CG4" s="88"/>
      <c r="CH4" s="88"/>
      <c r="CI4" s="88"/>
      <c r="CJ4" s="88"/>
      <c r="CK4" s="88"/>
      <c r="CL4" s="88"/>
      <c r="CM4" s="88" t="s">
        <v>75</v>
      </c>
      <c r="CN4" s="88"/>
      <c r="CO4" s="88"/>
      <c r="CP4" s="88"/>
      <c r="CQ4" s="88"/>
      <c r="CR4" s="88"/>
      <c r="CS4" s="88"/>
      <c r="CT4" s="88"/>
      <c r="CU4" s="88"/>
      <c r="CV4" s="88"/>
      <c r="CW4" s="88"/>
      <c r="CX4" s="88" t="s">
        <v>76</v>
      </c>
      <c r="CY4" s="88"/>
      <c r="CZ4" s="88"/>
      <c r="DA4" s="88"/>
      <c r="DB4" s="88"/>
      <c r="DC4" s="88"/>
      <c r="DD4" s="88"/>
      <c r="DE4" s="88"/>
      <c r="DF4" s="88"/>
      <c r="DG4" s="88"/>
      <c r="DH4" s="88"/>
      <c r="DI4" s="88" t="s">
        <v>77</v>
      </c>
      <c r="DJ4" s="88"/>
      <c r="DK4" s="88"/>
      <c r="DL4" s="88"/>
      <c r="DM4" s="88"/>
      <c r="DN4" s="88"/>
      <c r="DO4" s="88"/>
      <c r="DP4" s="88"/>
      <c r="DQ4" s="88"/>
      <c r="DR4" s="88"/>
      <c r="DS4" s="88"/>
      <c r="DT4" s="88" t="s">
        <v>78</v>
      </c>
      <c r="DU4" s="88"/>
      <c r="DV4" s="88"/>
      <c r="DW4" s="88"/>
      <c r="DX4" s="88"/>
      <c r="DY4" s="88"/>
      <c r="DZ4" s="88"/>
      <c r="EA4" s="88"/>
      <c r="EB4" s="88"/>
      <c r="EC4" s="88"/>
      <c r="ED4" s="88"/>
      <c r="EE4" s="88" t="s">
        <v>79</v>
      </c>
      <c r="EF4" s="88"/>
      <c r="EG4" s="88"/>
      <c r="EH4" s="88"/>
      <c r="EI4" s="88"/>
      <c r="EJ4" s="88"/>
      <c r="EK4" s="88"/>
      <c r="EL4" s="88"/>
      <c r="EM4" s="88"/>
      <c r="EN4" s="88"/>
      <c r="EO4" s="88"/>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42056</v>
      </c>
      <c r="D6" s="33">
        <f t="shared" si="3"/>
        <v>47</v>
      </c>
      <c r="E6" s="33">
        <f t="shared" si="3"/>
        <v>17</v>
      </c>
      <c r="F6" s="33">
        <f t="shared" si="3"/>
        <v>6</v>
      </c>
      <c r="G6" s="33">
        <f t="shared" si="3"/>
        <v>0</v>
      </c>
      <c r="H6" s="33" t="str">
        <f t="shared" si="3"/>
        <v>宮城県　気仙沼市</v>
      </c>
      <c r="I6" s="33" t="str">
        <f t="shared" si="3"/>
        <v>法非適用</v>
      </c>
      <c r="J6" s="33" t="str">
        <f t="shared" si="3"/>
        <v>下水道事業</v>
      </c>
      <c r="K6" s="33" t="str">
        <f t="shared" si="3"/>
        <v>漁業集落排水</v>
      </c>
      <c r="L6" s="33" t="str">
        <f t="shared" si="3"/>
        <v>H2</v>
      </c>
      <c r="M6" s="33">
        <f t="shared" si="3"/>
        <v>0</v>
      </c>
      <c r="N6" s="34" t="str">
        <f t="shared" si="3"/>
        <v>-</v>
      </c>
      <c r="O6" s="34" t="str">
        <f t="shared" si="3"/>
        <v>該当数値なし</v>
      </c>
      <c r="P6" s="34">
        <f t="shared" si="3"/>
        <v>0.82</v>
      </c>
      <c r="Q6" s="34">
        <f t="shared" si="3"/>
        <v>97.81</v>
      </c>
      <c r="R6" s="34">
        <f t="shared" si="3"/>
        <v>3002</v>
      </c>
      <c r="S6" s="34">
        <f t="shared" si="3"/>
        <v>65920</v>
      </c>
      <c r="T6" s="34">
        <f t="shared" si="3"/>
        <v>332.44</v>
      </c>
      <c r="U6" s="34">
        <f t="shared" si="3"/>
        <v>198.29</v>
      </c>
      <c r="V6" s="34">
        <f t="shared" si="3"/>
        <v>539</v>
      </c>
      <c r="W6" s="34">
        <f t="shared" si="3"/>
        <v>0.54</v>
      </c>
      <c r="X6" s="34">
        <f t="shared" si="3"/>
        <v>998.15</v>
      </c>
      <c r="Y6" s="35">
        <f>IF(Y7="",NA(),Y7)</f>
        <v>75.81</v>
      </c>
      <c r="Z6" s="35">
        <f t="shared" ref="Z6:AH6" si="4">IF(Z7="",NA(),Z7)</f>
        <v>98.08</v>
      </c>
      <c r="AA6" s="35">
        <f t="shared" si="4"/>
        <v>100.62</v>
      </c>
      <c r="AB6" s="35">
        <f t="shared" si="4"/>
        <v>102.56</v>
      </c>
      <c r="AC6" s="35">
        <f t="shared" si="4"/>
        <v>98.92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686.18</v>
      </c>
      <c r="BG6" s="35">
        <f t="shared" ref="BG6:BO6" si="7">IF(BG7="",NA(),BG7)</f>
        <v>112.05</v>
      </c>
      <c r="BH6" s="35">
        <f t="shared" si="7"/>
        <v>65.11</v>
      </c>
      <c r="BI6" s="35">
        <f t="shared" si="7"/>
        <v>74.11</v>
      </c>
      <c r="BJ6" s="35">
        <f t="shared" si="7"/>
        <v>42.24</v>
      </c>
      <c r="BK6" s="35">
        <f t="shared" si="7"/>
        <v>1665.33</v>
      </c>
      <c r="BL6" s="35">
        <f t="shared" si="7"/>
        <v>1716.47</v>
      </c>
      <c r="BM6" s="35">
        <f t="shared" si="7"/>
        <v>1741.94</v>
      </c>
      <c r="BN6" s="35">
        <f t="shared" si="7"/>
        <v>1029.24</v>
      </c>
      <c r="BO6" s="35">
        <f t="shared" si="7"/>
        <v>1063.93</v>
      </c>
      <c r="BP6" s="34" t="str">
        <f>IF(BP7="","",IF(BP7="-","【-】","【"&amp;SUBSTITUTE(TEXT(BP7,"#,##0.00"),"-","△")&amp;"】"))</f>
        <v>【985.48】</v>
      </c>
      <c r="BQ6" s="35">
        <f>IF(BQ7="",NA(),BQ7)</f>
        <v>30.13</v>
      </c>
      <c r="BR6" s="35">
        <f t="shared" ref="BR6:BZ6" si="8">IF(BR7="",NA(),BR7)</f>
        <v>74.58</v>
      </c>
      <c r="BS6" s="35">
        <f t="shared" si="8"/>
        <v>73.58</v>
      </c>
      <c r="BT6" s="35">
        <f t="shared" si="8"/>
        <v>77.91</v>
      </c>
      <c r="BU6" s="35">
        <f t="shared" si="8"/>
        <v>80.42</v>
      </c>
      <c r="BV6" s="35">
        <f t="shared" si="8"/>
        <v>37.92</v>
      </c>
      <c r="BW6" s="35">
        <f t="shared" si="8"/>
        <v>35.049999999999997</v>
      </c>
      <c r="BX6" s="35">
        <f t="shared" si="8"/>
        <v>33.86</v>
      </c>
      <c r="BY6" s="35">
        <f t="shared" si="8"/>
        <v>43.13</v>
      </c>
      <c r="BZ6" s="35">
        <f t="shared" si="8"/>
        <v>46.26</v>
      </c>
      <c r="CA6" s="34" t="str">
        <f>IF(CA7="","",IF(CA7="-","【-】","【"&amp;SUBSTITUTE(TEXT(CA7,"#,##0.00"),"-","△")&amp;"】"))</f>
        <v>【45.38】</v>
      </c>
      <c r="CB6" s="35">
        <f>IF(CB7="",NA(),CB7)</f>
        <v>520.42999999999995</v>
      </c>
      <c r="CC6" s="35">
        <f t="shared" ref="CC6:CK6" si="9">IF(CC7="",NA(),CC7)</f>
        <v>211.12</v>
      </c>
      <c r="CD6" s="35">
        <f t="shared" si="9"/>
        <v>219.21</v>
      </c>
      <c r="CE6" s="35">
        <f t="shared" si="9"/>
        <v>207.59</v>
      </c>
      <c r="CF6" s="35">
        <f t="shared" si="9"/>
        <v>200.29</v>
      </c>
      <c r="CG6" s="35">
        <f t="shared" si="9"/>
        <v>438.71</v>
      </c>
      <c r="CH6" s="35">
        <f t="shared" si="9"/>
        <v>463.38</v>
      </c>
      <c r="CI6" s="35">
        <f t="shared" si="9"/>
        <v>510.15</v>
      </c>
      <c r="CJ6" s="35">
        <f t="shared" si="9"/>
        <v>392.03</v>
      </c>
      <c r="CK6" s="35">
        <f t="shared" si="9"/>
        <v>376.4</v>
      </c>
      <c r="CL6" s="34" t="str">
        <f>IF(CL7="","",IF(CL7="-","【-】","【"&amp;SUBSTITUTE(TEXT(CL7,"#,##0.00"),"-","△")&amp;"】"))</f>
        <v>【377.04】</v>
      </c>
      <c r="CM6" s="35">
        <f>IF(CM7="",NA(),CM7)</f>
        <v>19.329999999999998</v>
      </c>
      <c r="CN6" s="35">
        <f t="shared" ref="CN6:CV6" si="10">IF(CN7="",NA(),CN7)</f>
        <v>23.33</v>
      </c>
      <c r="CO6" s="35">
        <f t="shared" si="10"/>
        <v>23.5</v>
      </c>
      <c r="CP6" s="35">
        <f t="shared" si="10"/>
        <v>23.5</v>
      </c>
      <c r="CQ6" s="35">
        <f t="shared" si="10"/>
        <v>22.33</v>
      </c>
      <c r="CR6" s="35">
        <f t="shared" si="10"/>
        <v>33.81</v>
      </c>
      <c r="CS6" s="35">
        <f t="shared" si="10"/>
        <v>31.37</v>
      </c>
      <c r="CT6" s="35">
        <f t="shared" si="10"/>
        <v>29.86</v>
      </c>
      <c r="CU6" s="35">
        <f t="shared" si="10"/>
        <v>35.64</v>
      </c>
      <c r="CV6" s="35">
        <f t="shared" si="10"/>
        <v>33.729999999999997</v>
      </c>
      <c r="CW6" s="34" t="str">
        <f>IF(CW7="","",IF(CW7="-","【-】","【"&amp;SUBSTITUTE(TEXT(CW7,"#,##0.00"),"-","△")&amp;"】"))</f>
        <v>【34.15】</v>
      </c>
      <c r="CX6" s="35">
        <f>IF(CX7="",NA(),CX7)</f>
        <v>78.2</v>
      </c>
      <c r="CY6" s="35">
        <f t="shared" ref="CY6:DG6" si="11">IF(CY7="",NA(),CY7)</f>
        <v>78.59</v>
      </c>
      <c r="CZ6" s="35">
        <f t="shared" si="11"/>
        <v>77.099999999999994</v>
      </c>
      <c r="DA6" s="35">
        <f t="shared" si="11"/>
        <v>79.239999999999995</v>
      </c>
      <c r="DB6" s="35">
        <f t="shared" si="11"/>
        <v>80.52</v>
      </c>
      <c r="DC6" s="35">
        <f t="shared" si="11"/>
        <v>68.7</v>
      </c>
      <c r="DD6" s="35">
        <f t="shared" si="11"/>
        <v>67.38</v>
      </c>
      <c r="DE6" s="35">
        <f t="shared" si="11"/>
        <v>65.95</v>
      </c>
      <c r="DF6" s="35">
        <f t="shared" si="11"/>
        <v>82.92</v>
      </c>
      <c r="DG6" s="35">
        <f t="shared" si="11"/>
        <v>79.989999999999995</v>
      </c>
      <c r="DH6" s="34" t="str">
        <f>IF(DH7="","",IF(DH7="-","【-】","【"&amp;SUBSTITUTE(TEXT(DH7,"#,##0.00"),"-","△")&amp;"】"))</f>
        <v>【78.22】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0.36</v>
      </c>
      <c r="EK6" s="35">
        <f t="shared" si="14"/>
        <v>0.25</v>
      </c>
      <c r="EL6" s="35">
        <f t="shared" si="14"/>
        <v>0.31</v>
      </c>
      <c r="EM6" s="35">
        <f t="shared" si="14"/>
        <v>0.18</v>
      </c>
      <c r="EN6" s="35">
        <f t="shared" si="14"/>
        <v>0.01</v>
      </c>
      <c r="EO6" s="34" t="str">
        <f>IF(EO7="","",IF(EO7="-","【-】","【"&amp;SUBSTITUTE(TEXT(EO7,"#,##0.00"),"-","△")&amp;"】"))</f>
        <v>【0.01】</v>
      </c>
    </row>
    <row r="7" spans="1:145" s="36" customFormat="1">
      <c r="A7" s="28"/>
      <c r="B7" s="37">
        <v>2016</v>
      </c>
      <c r="C7" s="37">
        <v>42056</v>
      </c>
      <c r="D7" s="37">
        <v>47</v>
      </c>
      <c r="E7" s="37">
        <v>17</v>
      </c>
      <c r="F7" s="37">
        <v>6</v>
      </c>
      <c r="G7" s="37">
        <v>0</v>
      </c>
      <c r="H7" s="37" t="s">
        <v>109</v>
      </c>
      <c r="I7" s="37" t="s">
        <v>110</v>
      </c>
      <c r="J7" s="37" t="s">
        <v>111</v>
      </c>
      <c r="K7" s="37" t="s">
        <v>112</v>
      </c>
      <c r="L7" s="37" t="s">
        <v>113</v>
      </c>
      <c r="M7" s="37"/>
      <c r="N7" s="38" t="s">
        <v>114</v>
      </c>
      <c r="O7" s="38" t="s">
        <v>115</v>
      </c>
      <c r="P7" s="38">
        <v>0.82</v>
      </c>
      <c r="Q7" s="38">
        <v>97.81</v>
      </c>
      <c r="R7" s="38">
        <v>3002</v>
      </c>
      <c r="S7" s="38">
        <v>65920</v>
      </c>
      <c r="T7" s="38">
        <v>332.44</v>
      </c>
      <c r="U7" s="38">
        <v>198.29</v>
      </c>
      <c r="V7" s="38">
        <v>539</v>
      </c>
      <c r="W7" s="38">
        <v>0.54</v>
      </c>
      <c r="X7" s="38">
        <v>998.15</v>
      </c>
      <c r="Y7" s="38">
        <v>75.81</v>
      </c>
      <c r="Z7" s="38">
        <v>98.08</v>
      </c>
      <c r="AA7" s="38">
        <v>100.62</v>
      </c>
      <c r="AB7" s="38">
        <v>102.56</v>
      </c>
      <c r="AC7" s="38">
        <v>98.92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686.18</v>
      </c>
      <c r="BG7" s="38">
        <v>112.05</v>
      </c>
      <c r="BH7" s="38">
        <v>65.11</v>
      </c>
      <c r="BI7" s="38">
        <v>74.11</v>
      </c>
      <c r="BJ7" s="38">
        <v>42.24</v>
      </c>
      <c r="BK7" s="38">
        <v>1665.33</v>
      </c>
      <c r="BL7" s="38">
        <v>1716.47</v>
      </c>
      <c r="BM7" s="38">
        <v>1741.94</v>
      </c>
      <c r="BN7" s="38">
        <v>1029.24</v>
      </c>
      <c r="BO7" s="38">
        <v>1063.93</v>
      </c>
      <c r="BP7" s="38">
        <v>985.48</v>
      </c>
      <c r="BQ7" s="38">
        <v>30.13</v>
      </c>
      <c r="BR7" s="38">
        <v>74.58</v>
      </c>
      <c r="BS7" s="38">
        <v>73.58</v>
      </c>
      <c r="BT7" s="38">
        <v>77.91</v>
      </c>
      <c r="BU7" s="38">
        <v>80.42</v>
      </c>
      <c r="BV7" s="38">
        <v>37.92</v>
      </c>
      <c r="BW7" s="38">
        <v>35.049999999999997</v>
      </c>
      <c r="BX7" s="38">
        <v>33.86</v>
      </c>
      <c r="BY7" s="38">
        <v>43.13</v>
      </c>
      <c r="BZ7" s="38">
        <v>46.26</v>
      </c>
      <c r="CA7" s="38">
        <v>45.38</v>
      </c>
      <c r="CB7" s="38">
        <v>520.42999999999995</v>
      </c>
      <c r="CC7" s="38">
        <v>211.12</v>
      </c>
      <c r="CD7" s="38">
        <v>219.21</v>
      </c>
      <c r="CE7" s="38">
        <v>207.59</v>
      </c>
      <c r="CF7" s="38">
        <v>200.29</v>
      </c>
      <c r="CG7" s="38">
        <v>438.71</v>
      </c>
      <c r="CH7" s="38">
        <v>463.38</v>
      </c>
      <c r="CI7" s="38">
        <v>510.15</v>
      </c>
      <c r="CJ7" s="38">
        <v>392.03</v>
      </c>
      <c r="CK7" s="38">
        <v>376.4</v>
      </c>
      <c r="CL7" s="38">
        <v>377.04</v>
      </c>
      <c r="CM7" s="38">
        <v>19.329999999999998</v>
      </c>
      <c r="CN7" s="38">
        <v>23.33</v>
      </c>
      <c r="CO7" s="38">
        <v>23.5</v>
      </c>
      <c r="CP7" s="38">
        <v>23.5</v>
      </c>
      <c r="CQ7" s="38">
        <v>22.33</v>
      </c>
      <c r="CR7" s="38">
        <v>33.81</v>
      </c>
      <c r="CS7" s="38">
        <v>31.37</v>
      </c>
      <c r="CT7" s="38">
        <v>29.86</v>
      </c>
      <c r="CU7" s="38">
        <v>35.64</v>
      </c>
      <c r="CV7" s="38">
        <v>33.729999999999997</v>
      </c>
      <c r="CW7" s="38">
        <v>34.15</v>
      </c>
      <c r="CX7" s="38">
        <v>78.2</v>
      </c>
      <c r="CY7" s="38">
        <v>78.59</v>
      </c>
      <c r="CZ7" s="38">
        <v>77.099999999999994</v>
      </c>
      <c r="DA7" s="38">
        <v>79.239999999999995</v>
      </c>
      <c r="DB7" s="38">
        <v>80.52</v>
      </c>
      <c r="DC7" s="38">
        <v>68.7</v>
      </c>
      <c r="DD7" s="38">
        <v>67.38</v>
      </c>
      <c r="DE7" s="38">
        <v>65.95</v>
      </c>
      <c r="DF7" s="38">
        <v>82.92</v>
      </c>
      <c r="DG7" s="38">
        <v>79.989999999999995</v>
      </c>
      <c r="DH7" s="38">
        <v>78.22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0.36</v>
      </c>
      <c r="EK7" s="38">
        <v>0.25</v>
      </c>
      <c r="EL7" s="38">
        <v>0.31</v>
      </c>
      <c r="EM7" s="38">
        <v>0.18</v>
      </c>
      <c r="EN7" s="38">
        <v>0.01</v>
      </c>
      <c r="EO7" s="38">
        <v>0.01</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雅晴</cp:lastModifiedBy>
  <cp:lastPrinted>2018-02-09T05:24:11Z</cp:lastPrinted>
  <dcterms:created xsi:type="dcterms:W3CDTF">2017-12-25T02:35:24Z</dcterms:created>
  <dcterms:modified xsi:type="dcterms:W3CDTF">2018-02-19T02:08:30Z</dcterms:modified>
  <cp:category/>
</cp:coreProperties>
</file>