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2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<sst xmlns="http://schemas.openxmlformats.org/spreadsheetml/2006/main" count="240" uniqueCount="126">
  <si>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</si>
  <si>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</si>
  <si>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</si>
  <si>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</si>
  <si>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</si>
  <si>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</si>
  <si>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</si>
  <si>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</si>
  <si>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</si>
  <si>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</si>
  <si>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</si>
  <si>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</si>
  <si>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</si>
  <si>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</si>
  <si>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</si>
  <si>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</si>
  <si>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</si>
  <si>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</si>
  <si>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</si>
  <si>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</si>
  <si>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</si>
  <si>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</si>
  <si>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</si>
  <si>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</si>
  <si>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</si>
  <si>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</si>
  <si>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</si>
  <si>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</si>
  <si>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</si>
  <si>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</si>
  <si>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</si>
  <si>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</si>
  <si>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</si>
  <si>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</si>
  <si>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</si>
  <si>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</si>
  <si>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</si>
  <si>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</si>
  <si>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</si>
  <si>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</si>
  <si>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</si>
  <si>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</si>
  <si>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</si>
  <si>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</si>
  <si>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</si>
  <si>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</si>
  <si>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</si>
  <si>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</si>
  <si>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</si>
  <si>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</si>
  <si>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</si>
  <si>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</si>
  <si>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</si>
  <si>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</si>
  <si>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</si>
  <si>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</si>
  <si>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</si>
  <si>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</si>
  <si>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</si>
  <si>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</si>
  <si>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</si>
  <si>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</si>
  <si>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</si>
  <si>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</si>
  <si>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</si>
  <si>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</si>
  <si>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</si>
  <si>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</si>
  <si>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</si>
  <si>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</si>
  <si>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</si>
  <si>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</si>
  <si>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</si>
  <si>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</si>
  <si>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</si>
  <si>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</si>
  <si>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</si>
  <si>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</si>
  <si>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</si>
  <si>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</si>
  <si>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</si>
  <si>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</si>
  <si>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</si>
  <si>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</si>
  <si>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</si>
  <si>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</si>
  <si>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</si>
  <si>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</si>
  <si>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</si>
  <si>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</si>
  <si>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</si>
  <si>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</si>
  <si>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</si>
  <si>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</si>
  <si>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</si>
  <si>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</si>
  <si>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</si>
  <si>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</si>
  <si>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</si>
  <si>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</si>
  <si>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</si>
  <si>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</si>
  <si>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</si>
  <si>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</si>
  <si>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</si>
  <si>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</si>
  <si>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</si>
  <si>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</si>
  <si>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</si>
  <si>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</si>
  <si>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宮城県　大崎市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</si>
  <si>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</si>
  <si>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</si>
  <si>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</si>
  <si>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</si>
  <si>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</si>
  <si>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</si>
  <si>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</si>
  <si>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</si>
  <si>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</si>
  <si>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</si>
  <si>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</si>
  <si>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</si>
  <si>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供用開始から20年以上経過し，管渠の老朽化も進んでいる。
管渠の建設を優先させているため，現在は管渠更新は行っていないが，今後，長寿命化計画に基づき管渠の老朽化対策も行っていく。</t>
    <rPh sb="0" eb="2">
      <t>キョウヨウ</t>
    </rPh>
    <rPh sb="2" eb="4">
      <t>カイシ</t>
    </rPh>
    <rPh sb="8" eb="9">
      <t>ネン</t>
    </rPh>
    <rPh sb="9" eb="11">
      <t>イジョウ</t>
    </rPh>
    <rPh sb="11" eb="13">
      <t>ケイカ</t>
    </rPh>
    <rPh sb="15" eb="17">
      <t>カンキョ</t>
    </rPh>
    <rPh sb="18" eb="21">
      <t>ロウキュウカ</t>
    </rPh>
    <rPh sb="22" eb="23">
      <t>スス</t>
    </rPh>
    <rPh sb="29" eb="31">
      <t>カンキョ</t>
    </rPh>
    <rPh sb="32" eb="34">
      <t>ケンセツ</t>
    </rPh>
    <rPh sb="35" eb="37">
      <t>ユウセン</t>
    </rPh>
    <rPh sb="45" eb="47">
      <t>ゲンザイ</t>
    </rPh>
    <rPh sb="48" eb="50">
      <t>カンキョ</t>
    </rPh>
    <rPh sb="50" eb="52">
      <t>コウシン</t>
    </rPh>
    <rPh sb="53" eb="54">
      <t>オコナ</t>
    </rPh>
    <rPh sb="61" eb="63">
      <t>コンゴ</t>
    </rPh>
    <rPh sb="64" eb="65">
      <t>チョウ</t>
    </rPh>
    <rPh sb="65" eb="68">
      <t>ジュミョウカ</t>
    </rPh>
    <rPh sb="68" eb="70">
      <t>ケイカク</t>
    </rPh>
    <rPh sb="71" eb="72">
      <t>モト</t>
    </rPh>
    <rPh sb="74" eb="76">
      <t>カンキョ</t>
    </rPh>
    <rPh sb="77" eb="80">
      <t>ロウキュウカ</t>
    </rPh>
    <rPh sb="80" eb="82">
      <t>タイサク</t>
    </rPh>
    <rPh sb="83" eb="84">
      <t>オコナ</t>
    </rPh>
    <phoneticPr fontId="7"/>
  </si>
  <si>
    <t>収益的収支比率，経費回収率は100％未満であり（100％以上が望ましい），前年度より減少している。これは，維持管理費が前年度より増加していることが要因と考えらえる。類似団体平均値は上回っている（上回る方が望ましい）。
企業債償還に対する一般会計負担の考えを見直したため，企業債残高対事業規模比率は前年に比べて大幅に減少し，類似団体平均値を下回っている（下回る方が望ましい）。企業債残高自体も減少傾向にある。
汚水処理原価は前年度に比べて若干増加し，類似団体平均値も上回っている（下回る方が望ましい）。コスト削減の取り組みが必要である。
施設利用率は前年度より若干増加し，類似団体平均値を大幅に上回っており（上回る方が望ましい），効率的に利用されているということが出来る。今後とも安定的な施設利用を図っていく必要がある。
水洗化率は少しずつ向上しているが，類似団体平均値を下回っており（上回る方が望ましい），今後とも水洗化普及対策に積極的に取り組んでいく必要がある。
経年で比較してみると，ほぼ前年並みの数値となっている。</t>
    <rPh sb="82" eb="84">
      <t>ルイジ</t>
    </rPh>
    <rPh sb="84" eb="86">
      <t>ダンタイ</t>
    </rPh>
    <rPh sb="86" eb="89">
      <t>ヘイキンチ</t>
    </rPh>
    <rPh sb="90" eb="92">
      <t>ウワマワ</t>
    </rPh>
    <rPh sb="97" eb="99">
      <t>ウワマワ</t>
    </rPh>
    <rPh sb="100" eb="101">
      <t>ホウ</t>
    </rPh>
    <rPh sb="102" eb="103">
      <t>ノゾ</t>
    </rPh>
    <rPh sb="157" eb="159">
      <t>ゲンショウ</t>
    </rPh>
    <rPh sb="169" eb="170">
      <t>シタ</t>
    </rPh>
    <rPh sb="176" eb="178">
      <t>シタマワ</t>
    </rPh>
    <rPh sb="179" eb="180">
      <t>ホウ</t>
    </rPh>
    <rPh sb="181" eb="182">
      <t>ノゾ</t>
    </rPh>
    <rPh sb="204" eb="206">
      <t>オスイ</t>
    </rPh>
    <rPh sb="206" eb="208">
      <t>ショリ</t>
    </rPh>
    <rPh sb="208" eb="210">
      <t>ゲンカ</t>
    </rPh>
    <rPh sb="211" eb="214">
      <t>ゼンネンド</t>
    </rPh>
    <rPh sb="215" eb="216">
      <t>クラ</t>
    </rPh>
    <rPh sb="218" eb="220">
      <t>ジャッカン</t>
    </rPh>
    <rPh sb="220" eb="222">
      <t>ゾウカ</t>
    </rPh>
    <rPh sb="224" eb="226">
      <t>ルイジ</t>
    </rPh>
    <rPh sb="226" eb="228">
      <t>ダンタイ</t>
    </rPh>
    <rPh sb="228" eb="231">
      <t>ヘイキンチ</t>
    </rPh>
    <rPh sb="232" eb="234">
      <t>ウワマワ</t>
    </rPh>
    <rPh sb="239" eb="241">
      <t>シタマワ</t>
    </rPh>
    <rPh sb="242" eb="243">
      <t>ホウ</t>
    </rPh>
    <rPh sb="244" eb="245">
      <t>ノゾ</t>
    </rPh>
    <rPh sb="253" eb="255">
      <t>サクゲン</t>
    </rPh>
    <rPh sb="256" eb="257">
      <t>ト</t>
    </rPh>
    <rPh sb="258" eb="259">
      <t>ク</t>
    </rPh>
    <rPh sb="261" eb="263">
      <t>ヒツヨウ</t>
    </rPh>
    <rPh sb="274" eb="277">
      <t>ゼンネンド</t>
    </rPh>
    <rPh sb="279" eb="281">
      <t>ジャッカン</t>
    </rPh>
    <rPh sb="281" eb="283">
      <t>ゾウカ</t>
    </rPh>
    <rPh sb="285" eb="287">
      <t>ルイジ</t>
    </rPh>
    <rPh sb="287" eb="289">
      <t>ダンタイ</t>
    </rPh>
    <rPh sb="289" eb="292">
      <t>ヘイキンチ</t>
    </rPh>
    <rPh sb="293" eb="295">
      <t>オオハバ</t>
    </rPh>
    <rPh sb="335" eb="337">
      <t>コンゴ</t>
    </rPh>
    <rPh sb="377" eb="379">
      <t>ルイジ</t>
    </rPh>
    <rPh sb="379" eb="381">
      <t>ダンタイ</t>
    </rPh>
    <rPh sb="381" eb="384">
      <t>ヘイキンチ</t>
    </rPh>
    <rPh sb="385" eb="387">
      <t>シタマワ</t>
    </rPh>
    <rPh sb="392" eb="394">
      <t>ウワマワ</t>
    </rPh>
    <rPh sb="395" eb="396">
      <t>ホウ</t>
    </rPh>
    <rPh sb="397" eb="398">
      <t>ノゾ</t>
    </rPh>
    <rPh sb="403" eb="405">
      <t>コンゴ</t>
    </rPh>
    <rPh sb="407" eb="410">
      <t>スイセンカ</t>
    </rPh>
    <rPh sb="410" eb="412">
      <t>フキュウ</t>
    </rPh>
    <rPh sb="412" eb="414">
      <t>タイサク</t>
    </rPh>
    <rPh sb="415" eb="418">
      <t>セッキョクテキ</t>
    </rPh>
    <rPh sb="419" eb="420">
      <t>ト</t>
    </rPh>
    <rPh sb="421" eb="422">
      <t>ク</t>
    </rPh>
    <rPh sb="426" eb="428">
      <t>ヒツヨウ</t>
    </rPh>
    <rPh sb="433" eb="435">
      <t>ケイネン</t>
    </rPh>
    <rPh sb="436" eb="438">
      <t>ヒカク</t>
    </rPh>
    <rPh sb="446" eb="448">
      <t>ゼンネン</t>
    </rPh>
    <rPh sb="448" eb="449">
      <t>ナ</t>
    </rPh>
    <rPh sb="451" eb="453">
      <t>スウチ</t>
    </rPh>
    <phoneticPr fontId="7"/>
  </si>
  <si>
    <t>各指標をみてみると，経営的に健全であるとは言えない状況であり，若干悪化している。
維持管理費の増加が要因と考えられる。
管渠や施設の老朽化が進み，今後更新投資の増加が見込まれる。
平成28年度に策定した経営戦略に基づき，水洗化率の向上，収納対策，コスト削減など，経営改善に向けたなお一層の努力が必要である。</t>
    <rPh sb="0" eb="1">
      <t>カク</t>
    </rPh>
    <rPh sb="1" eb="3">
      <t>シヒョウ</t>
    </rPh>
    <rPh sb="10" eb="13">
      <t>ケイエイテキ</t>
    </rPh>
    <rPh sb="14" eb="16">
      <t>ケンゼン</t>
    </rPh>
    <rPh sb="21" eb="22">
      <t>イ</t>
    </rPh>
    <rPh sb="25" eb="27">
      <t>ジョウキョウ</t>
    </rPh>
    <rPh sb="31" eb="33">
      <t>ジャッカン</t>
    </rPh>
    <rPh sb="33" eb="35">
      <t>アッカ</t>
    </rPh>
    <rPh sb="41" eb="43">
      <t>イジ</t>
    </rPh>
    <rPh sb="43" eb="46">
      <t>カンリヒ</t>
    </rPh>
    <rPh sb="47" eb="49">
      <t>ゾウカ</t>
    </rPh>
    <rPh sb="50" eb="52">
      <t>ヨウイン</t>
    </rPh>
    <rPh sb="53" eb="54">
      <t>カンガ</t>
    </rPh>
    <rPh sb="60" eb="62">
      <t>カンキョ</t>
    </rPh>
    <rPh sb="63" eb="65">
      <t>シセツ</t>
    </rPh>
    <rPh sb="66" eb="69">
      <t>ロウキュウカ</t>
    </rPh>
    <rPh sb="70" eb="71">
      <t>スス</t>
    </rPh>
    <rPh sb="73" eb="75">
      <t>コンゴ</t>
    </rPh>
    <rPh sb="75" eb="77">
      <t>コウシン</t>
    </rPh>
    <rPh sb="77" eb="79">
      <t>トウシ</t>
    </rPh>
    <rPh sb="80" eb="82">
      <t>ゾウカ</t>
    </rPh>
    <rPh sb="83" eb="85">
      <t>ミコ</t>
    </rPh>
    <rPh sb="141" eb="143">
      <t>イッソウ</t>
    </rPh>
    <rPh sb="144" eb="146">
      <t>ドリョク</t>
    </rPh>
    <rPh sb="147" eb="149">
      <t>ヒツヨウ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</si>
</sst>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13" xfId="1" applyNumberFormat="1" applyFont="1" applyBorder="1" applyAlignment="1" applyProtection="1">
      <alignment horizontal="center" vertical="center"/>
      <protection locked="0"/>
    </xf>
    <xf numFmtId="0" fontId="5" fillId="0" borderId="14" xfId="1" applyNumberFormat="1" applyFont="1" applyBorder="1" applyAlignment="1" applyProtection="1">
      <alignment horizontal="center" vertical="center"/>
      <protection locked="0"/>
    </xf>
    <xf numFmtId="0" fontId="5" fillId="0" borderId="15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06432"/>
        <c:axId val="13070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06432"/>
        <c:axId val="130708608"/>
      </c:lineChart>
      <c:dateAx>
        <c:axId val="130706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708608"/>
        <c:crosses val="autoZero"/>
        <c:auto val="1"/>
        <c:lblOffset val="100"/>
        <c:baseTimeUnit val="years"/>
      </c:dateAx>
      <c:valAx>
        <c:axId val="13070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706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141.68</c:v>
                </c:pt>
                <c:pt idx="1">
                  <c:v>136.34</c:v>
                </c:pt>
                <c:pt idx="2">
                  <c:v>135.11000000000001</c:v>
                </c:pt>
                <c:pt idx="3">
                  <c:v>131.97999999999999</c:v>
                </c:pt>
                <c:pt idx="4">
                  <c:v>132.6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71008"/>
        <c:axId val="131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71008"/>
        <c:axId val="131781376"/>
      </c:lineChart>
      <c:dateAx>
        <c:axId val="131771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781376"/>
        <c:crosses val="autoZero"/>
        <c:auto val="1"/>
        <c:lblOffset val="100"/>
        <c:baseTimeUnit val="years"/>
      </c:dateAx>
      <c:valAx>
        <c:axId val="131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771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68.459999999999994</c:v>
                </c:pt>
                <c:pt idx="1">
                  <c:v>69.16</c:v>
                </c:pt>
                <c:pt idx="2">
                  <c:v>69.83</c:v>
                </c:pt>
                <c:pt idx="3">
                  <c:v>71.180000000000007</c:v>
                </c:pt>
                <c:pt idx="4">
                  <c:v>73.02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81216"/>
        <c:axId val="13188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81.3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81216"/>
        <c:axId val="131887488"/>
      </c:lineChart>
      <c:dateAx>
        <c:axId val="131881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887488"/>
        <c:crosses val="autoZero"/>
        <c:auto val="1"/>
        <c:lblOffset val="100"/>
        <c:baseTimeUnit val="years"/>
      </c:dateAx>
      <c:valAx>
        <c:axId val="13188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881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96.58</c:v>
                </c:pt>
                <c:pt idx="1">
                  <c:v>78.33</c:v>
                </c:pt>
                <c:pt idx="2">
                  <c:v>97.41</c:v>
                </c:pt>
                <c:pt idx="3">
                  <c:v>96.55</c:v>
                </c:pt>
                <c:pt idx="4">
                  <c:v>90.98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828224"/>
        <c:axId val="13141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28224"/>
        <c:axId val="131411968"/>
      </c:lineChart>
      <c:dateAx>
        <c:axId val="17982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411968"/>
        <c:crosses val="autoZero"/>
        <c:auto val="1"/>
        <c:lblOffset val="100"/>
        <c:baseTimeUnit val="years"/>
      </c:dateAx>
      <c:valAx>
        <c:axId val="13141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828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446272"/>
        <c:axId val="13144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46272"/>
        <c:axId val="131448192"/>
      </c:lineChart>
      <c:dateAx>
        <c:axId val="131446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448192"/>
        <c:crosses val="autoZero"/>
        <c:auto val="1"/>
        <c:lblOffset val="100"/>
        <c:baseTimeUnit val="years"/>
      </c:dateAx>
      <c:valAx>
        <c:axId val="13144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446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490944"/>
        <c:axId val="13149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0944"/>
        <c:axId val="131492864"/>
      </c:lineChart>
      <c:dateAx>
        <c:axId val="131490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492864"/>
        <c:crosses val="autoZero"/>
        <c:auto val="1"/>
        <c:lblOffset val="100"/>
        <c:baseTimeUnit val="years"/>
      </c:dateAx>
      <c:valAx>
        <c:axId val="13149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490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33440"/>
        <c:axId val="13153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33440"/>
        <c:axId val="131539712"/>
      </c:lineChart>
      <c:dateAx>
        <c:axId val="13153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539712"/>
        <c:crosses val="autoZero"/>
        <c:auto val="1"/>
        <c:lblOffset val="100"/>
        <c:baseTimeUnit val="years"/>
      </c:dateAx>
      <c:valAx>
        <c:axId val="13153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53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74400"/>
        <c:axId val="13157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74400"/>
        <c:axId val="131576576"/>
      </c:lineChart>
      <c:dateAx>
        <c:axId val="13157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576576"/>
        <c:crosses val="autoZero"/>
        <c:auto val="1"/>
        <c:lblOffset val="100"/>
        <c:baseTimeUnit val="years"/>
      </c:dateAx>
      <c:valAx>
        <c:axId val="13157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57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1506.66</c:v>
                </c:pt>
                <c:pt idx="1">
                  <c:v>1392.84</c:v>
                </c:pt>
                <c:pt idx="2">
                  <c:v>1178.78</c:v>
                </c:pt>
                <c:pt idx="3">
                  <c:v>2579.5500000000002</c:v>
                </c:pt>
                <c:pt idx="4">
                  <c:v>861.68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90400"/>
        <c:axId val="13161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1622.51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90400"/>
        <c:axId val="131617152"/>
      </c:lineChart>
      <c:dateAx>
        <c:axId val="13159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617152"/>
        <c:crosses val="autoZero"/>
        <c:auto val="1"/>
        <c:lblOffset val="100"/>
        <c:baseTimeUnit val="years"/>
      </c:dateAx>
      <c:valAx>
        <c:axId val="13161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59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74.739999999999995</c:v>
                </c:pt>
                <c:pt idx="1">
                  <c:v>85.18</c:v>
                </c:pt>
                <c:pt idx="2">
                  <c:v>86.17</c:v>
                </c:pt>
                <c:pt idx="3">
                  <c:v>86.8</c:v>
                </c:pt>
                <c:pt idx="4">
                  <c:v>86.7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57728"/>
        <c:axId val="1316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57728"/>
        <c:axId val="131659648"/>
      </c:lineChart>
      <c:dateAx>
        <c:axId val="1316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659648"/>
        <c:crosses val="autoZero"/>
        <c:auto val="1"/>
        <c:lblOffset val="100"/>
        <c:baseTimeUnit val="years"/>
      </c:dateAx>
      <c:valAx>
        <c:axId val="1316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6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290.63</c:v>
                </c:pt>
                <c:pt idx="1">
                  <c:v>256.44</c:v>
                </c:pt>
                <c:pt idx="2">
                  <c:v>259.07</c:v>
                </c:pt>
                <c:pt idx="3">
                  <c:v>256.72000000000003</c:v>
                </c:pt>
                <c:pt idx="4">
                  <c:v>257.87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50912"/>
        <c:axId val="13175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250.43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50912"/>
        <c:axId val="131753088"/>
      </c:lineChart>
      <c:dateAx>
        <c:axId val="131750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753088"/>
        <c:crosses val="autoZero"/>
        <c:auto val="1"/>
        <c:lblOffset val="100"/>
        <c:baseTimeUnit val="years"/>
      </c:dateAx>
      <c:valAx>
        <c:axId val="13175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750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83" sqref="BL83"/>
    </sheetView>
  </sheetViews>
  <sheetFormatPr defaultColWidth="2.6640625" defaultRowHeight="13.2"/>
  <cols>
    <col min="1" max="1" width="2.6640625" style="3" customWidth="1"/>
    <col min="2" max="62" width="3.77734375" style="3" customWidth="1"/>
    <col min="63" max="63" width="2.6640625" style="3"/>
    <col min="64" max="78" width="3.109375" style="3" customWidth="1"/>
    <col min="79" max="79" width="4.44140625" style="3" bestFit="1" customWidth="1"/>
    <col min="80" max="80" width="2.6640625" style="3"/>
    <col min="81" max="82" width="4.44140625" style="3" bestFit="1" customWidth="1"/>
    <col min="83" max="16384" width="2.6640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宮城県　大崎市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">
        <v>122</v>
      </c>
      <c r="AE8" s="50"/>
      <c r="AF8" s="50"/>
      <c r="AG8" s="50"/>
      <c r="AH8" s="50"/>
      <c r="AI8" s="50"/>
      <c r="AJ8" s="51"/>
      <c r="AK8" s="4"/>
      <c r="AL8" s="52">
        <f>データ!S6</f>
        <v>133226</v>
      </c>
      <c r="AM8" s="52"/>
      <c r="AN8" s="52"/>
      <c r="AO8" s="52"/>
      <c r="AP8" s="52"/>
      <c r="AQ8" s="52"/>
      <c r="AR8" s="52"/>
      <c r="AS8" s="52"/>
      <c r="AT8" s="45">
        <f>データ!T6</f>
        <v>796.76</v>
      </c>
      <c r="AU8" s="45"/>
      <c r="AV8" s="45"/>
      <c r="AW8" s="45"/>
      <c r="AX8" s="45"/>
      <c r="AY8" s="45"/>
      <c r="AZ8" s="45"/>
      <c r="BA8" s="45"/>
      <c r="BB8" s="45">
        <f>データ!U6</f>
        <v>167.21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3" t="s">
        <v>20</v>
      </c>
      <c r="BM9" s="54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5.25</v>
      </c>
      <c r="Q10" s="45"/>
      <c r="R10" s="45"/>
      <c r="S10" s="45"/>
      <c r="T10" s="45"/>
      <c r="U10" s="45"/>
      <c r="V10" s="45"/>
      <c r="W10" s="45">
        <f>データ!Q6</f>
        <v>95.38</v>
      </c>
      <c r="X10" s="45"/>
      <c r="Y10" s="45"/>
      <c r="Z10" s="45"/>
      <c r="AA10" s="45"/>
      <c r="AB10" s="45"/>
      <c r="AC10" s="45"/>
      <c r="AD10" s="52">
        <f>データ!R6</f>
        <v>3672</v>
      </c>
      <c r="AE10" s="52"/>
      <c r="AF10" s="52"/>
      <c r="AG10" s="52"/>
      <c r="AH10" s="52"/>
      <c r="AI10" s="52"/>
      <c r="AJ10" s="52"/>
      <c r="AK10" s="2"/>
      <c r="AL10" s="52">
        <f>データ!V6</f>
        <v>6972</v>
      </c>
      <c r="AM10" s="52"/>
      <c r="AN10" s="52"/>
      <c r="AO10" s="52"/>
      <c r="AP10" s="52"/>
      <c r="AQ10" s="52"/>
      <c r="AR10" s="52"/>
      <c r="AS10" s="52"/>
      <c r="AT10" s="45">
        <f>データ!W6</f>
        <v>3.23</v>
      </c>
      <c r="AU10" s="45"/>
      <c r="AV10" s="45"/>
      <c r="AW10" s="45"/>
      <c r="AX10" s="45"/>
      <c r="AY10" s="45"/>
      <c r="AZ10" s="45"/>
      <c r="BA10" s="45"/>
      <c r="BB10" s="45">
        <f>データ!X6</f>
        <v>2158.5100000000002</v>
      </c>
      <c r="BC10" s="45"/>
      <c r="BD10" s="45"/>
      <c r="BE10" s="45"/>
      <c r="BF10" s="45"/>
      <c r="BG10" s="45"/>
      <c r="BH10" s="45"/>
      <c r="BI10" s="45"/>
      <c r="BJ10" s="2"/>
      <c r="BK10" s="2"/>
      <c r="BL10" s="55" t="s">
        <v>22</v>
      </c>
      <c r="BM10" s="56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65" t="s">
        <v>26</v>
      </c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7"/>
    </row>
    <row r="15" spans="1:78" ht="13.5" customHeight="1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68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70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1" t="s">
        <v>124</v>
      </c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3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1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3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1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3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1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3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1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3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1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3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1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3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1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3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1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3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1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3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1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3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1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3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1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3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1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3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1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3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1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3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1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3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1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3"/>
    </row>
    <row r="34" spans="1:78" ht="13.5" customHeight="1">
      <c r="A34" s="2"/>
      <c r="B34" s="17"/>
      <c r="C34" s="77" t="s">
        <v>27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20"/>
      <c r="R34" s="77" t="s">
        <v>28</v>
      </c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20"/>
      <c r="AG34" s="77" t="s">
        <v>29</v>
      </c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20"/>
      <c r="AV34" s="77" t="s">
        <v>30</v>
      </c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19"/>
      <c r="BK34" s="2"/>
      <c r="BL34" s="71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3"/>
    </row>
    <row r="35" spans="1:78" ht="13.5" customHeight="1">
      <c r="A35" s="2"/>
      <c r="B35" s="1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20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20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20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19"/>
      <c r="BK35" s="2"/>
      <c r="BL35" s="71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3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1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3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1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3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1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3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1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3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1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3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1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3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1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3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1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3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4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6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5" t="s">
        <v>31</v>
      </c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7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8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70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1" t="s">
        <v>123</v>
      </c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3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1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3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1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3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1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3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1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3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1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3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1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3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1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3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1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3"/>
    </row>
    <row r="56" spans="1:78" ht="13.5" customHeight="1">
      <c r="A56" s="2"/>
      <c r="B56" s="17"/>
      <c r="C56" s="77" t="s">
        <v>32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20"/>
      <c r="R56" s="77" t="s">
        <v>33</v>
      </c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20"/>
      <c r="AG56" s="77" t="s">
        <v>34</v>
      </c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20"/>
      <c r="AV56" s="77" t="s">
        <v>35</v>
      </c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19"/>
      <c r="BK56" s="2"/>
      <c r="BL56" s="71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3"/>
    </row>
    <row r="57" spans="1:78" ht="13.5" customHeight="1">
      <c r="A57" s="2"/>
      <c r="B57" s="1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20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20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20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19"/>
      <c r="BK57" s="2"/>
      <c r="BL57" s="71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3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1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3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1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3"/>
    </row>
    <row r="60" spans="1:78" ht="13.5" customHeight="1">
      <c r="A60" s="2"/>
      <c r="B60" s="62" t="s">
        <v>36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71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3"/>
    </row>
    <row r="61" spans="1:78" ht="13.5" customHeight="1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71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3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1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3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4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6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5" t="s">
        <v>37</v>
      </c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7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8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70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1" t="s">
        <v>125</v>
      </c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3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1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3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1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3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1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3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1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3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1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3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1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3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1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3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1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3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1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3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1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3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1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3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1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3"/>
    </row>
    <row r="79" spans="1:78" ht="13.5" customHeight="1">
      <c r="A79" s="2"/>
      <c r="B79" s="17"/>
      <c r="C79" s="77" t="s">
        <v>38</v>
      </c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20"/>
      <c r="V79" s="20"/>
      <c r="W79" s="77" t="s">
        <v>39</v>
      </c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20"/>
      <c r="AP79" s="20"/>
      <c r="AQ79" s="77" t="s">
        <v>40</v>
      </c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18"/>
      <c r="BJ79" s="19"/>
      <c r="BK79" s="2"/>
      <c r="BL79" s="71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3"/>
    </row>
    <row r="80" spans="1:78" ht="13.5" customHeight="1">
      <c r="A80" s="2"/>
      <c r="B80" s="1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20"/>
      <c r="V80" s="20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20"/>
      <c r="AP80" s="20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18"/>
      <c r="BJ80" s="19"/>
      <c r="BK80" s="2"/>
      <c r="BL80" s="71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3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1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3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4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6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56</v>
      </c>
      <c r="N86" s="26" t="s">
        <v>56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ColWidth="9" defaultRowHeight="13.2"/>
  <cols>
    <col min="1" max="1" width="9" style="3"/>
    <col min="2" max="144" width="11.88671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9" t="s">
        <v>66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67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68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5">
      <c r="A4" s="28" t="s">
        <v>69</v>
      </c>
      <c r="B4" s="30"/>
      <c r="C4" s="30"/>
      <c r="D4" s="30"/>
      <c r="E4" s="30"/>
      <c r="F4" s="30"/>
      <c r="G4" s="30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70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71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72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73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74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75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76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77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78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79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80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42153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宮城県　大崎市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5.25</v>
      </c>
      <c r="Q6" s="34">
        <f t="shared" si="3"/>
        <v>95.38</v>
      </c>
      <c r="R6" s="34">
        <f t="shared" si="3"/>
        <v>3672</v>
      </c>
      <c r="S6" s="34">
        <f t="shared" si="3"/>
        <v>133226</v>
      </c>
      <c r="T6" s="34">
        <f t="shared" si="3"/>
        <v>796.76</v>
      </c>
      <c r="U6" s="34">
        <f t="shared" si="3"/>
        <v>167.21</v>
      </c>
      <c r="V6" s="34">
        <f t="shared" si="3"/>
        <v>6972</v>
      </c>
      <c r="W6" s="34">
        <f t="shared" si="3"/>
        <v>3.23</v>
      </c>
      <c r="X6" s="34">
        <f t="shared" si="3"/>
        <v>2158.5100000000002</v>
      </c>
      <c r="Y6" s="35">
        <f>IF(Y7="",NA(),Y7)</f>
        <v>96.58</v>
      </c>
      <c r="Z6" s="35">
        <f t="shared" ref="Z6:AH6" si="4">IF(Z7="",NA(),Z7)</f>
        <v>78.33</v>
      </c>
      <c r="AA6" s="35">
        <f t="shared" si="4"/>
        <v>97.41</v>
      </c>
      <c r="AB6" s="35">
        <f t="shared" si="4"/>
        <v>96.55</v>
      </c>
      <c r="AC6" s="35">
        <f t="shared" si="4"/>
        <v>90.98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1506.66</v>
      </c>
      <c r="BG6" s="35">
        <f t="shared" ref="BG6:BO6" si="7">IF(BG7="",NA(),BG7)</f>
        <v>1392.84</v>
      </c>
      <c r="BH6" s="35">
        <f t="shared" si="7"/>
        <v>1178.78</v>
      </c>
      <c r="BI6" s="35">
        <f t="shared" si="7"/>
        <v>2579.5500000000002</v>
      </c>
      <c r="BJ6" s="35">
        <f t="shared" si="7"/>
        <v>861.68</v>
      </c>
      <c r="BK6" s="35">
        <f t="shared" si="7"/>
        <v>1622.51</v>
      </c>
      <c r="BL6" s="35">
        <f t="shared" si="7"/>
        <v>1569.13</v>
      </c>
      <c r="BM6" s="35">
        <f t="shared" si="7"/>
        <v>1436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74.739999999999995</v>
      </c>
      <c r="BR6" s="35">
        <f t="shared" ref="BR6:BZ6" si="8">IF(BR7="",NA(),BR7)</f>
        <v>85.18</v>
      </c>
      <c r="BS6" s="35">
        <f t="shared" si="8"/>
        <v>86.17</v>
      </c>
      <c r="BT6" s="35">
        <f t="shared" si="8"/>
        <v>86.8</v>
      </c>
      <c r="BU6" s="35">
        <f t="shared" si="8"/>
        <v>86.7</v>
      </c>
      <c r="BV6" s="35">
        <f t="shared" si="8"/>
        <v>62.83</v>
      </c>
      <c r="BW6" s="35">
        <f t="shared" si="8"/>
        <v>64.63</v>
      </c>
      <c r="BX6" s="35">
        <f t="shared" si="8"/>
        <v>66.56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290.63</v>
      </c>
      <c r="CC6" s="35">
        <f t="shared" ref="CC6:CK6" si="9">IF(CC7="",NA(),CC7)</f>
        <v>256.44</v>
      </c>
      <c r="CD6" s="35">
        <f t="shared" si="9"/>
        <v>259.07</v>
      </c>
      <c r="CE6" s="35">
        <f t="shared" si="9"/>
        <v>256.72000000000003</v>
      </c>
      <c r="CF6" s="35">
        <f t="shared" si="9"/>
        <v>257.87</v>
      </c>
      <c r="CG6" s="35">
        <f t="shared" si="9"/>
        <v>250.43</v>
      </c>
      <c r="CH6" s="35">
        <f t="shared" si="9"/>
        <v>245.75</v>
      </c>
      <c r="CI6" s="35">
        <f t="shared" si="9"/>
        <v>244.29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>
        <f>IF(CM7="",NA(),CM7)</f>
        <v>141.68</v>
      </c>
      <c r="CN6" s="35">
        <f t="shared" ref="CN6:CV6" si="10">IF(CN7="",NA(),CN7)</f>
        <v>136.34</v>
      </c>
      <c r="CO6" s="35">
        <f t="shared" si="10"/>
        <v>135.11000000000001</v>
      </c>
      <c r="CP6" s="35">
        <f t="shared" si="10"/>
        <v>131.97999999999999</v>
      </c>
      <c r="CQ6" s="35">
        <f t="shared" si="10"/>
        <v>132.6</v>
      </c>
      <c r="CR6" s="35">
        <f t="shared" si="10"/>
        <v>42.31</v>
      </c>
      <c r="CS6" s="35">
        <f t="shared" si="10"/>
        <v>43.65</v>
      </c>
      <c r="CT6" s="35">
        <f t="shared" si="10"/>
        <v>43.58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68.459999999999994</v>
      </c>
      <c r="CY6" s="35">
        <f t="shared" ref="CY6:DG6" si="11">IF(CY7="",NA(),CY7)</f>
        <v>69.16</v>
      </c>
      <c r="CZ6" s="35">
        <f t="shared" si="11"/>
        <v>69.83</v>
      </c>
      <c r="DA6" s="35">
        <f t="shared" si="11"/>
        <v>71.180000000000007</v>
      </c>
      <c r="DB6" s="35">
        <f t="shared" si="11"/>
        <v>73.02</v>
      </c>
      <c r="DC6" s="35">
        <f t="shared" si="11"/>
        <v>81.3</v>
      </c>
      <c r="DD6" s="35">
        <f t="shared" si="11"/>
        <v>82.2</v>
      </c>
      <c r="DE6" s="35">
        <f t="shared" si="11"/>
        <v>82.35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0.05</v>
      </c>
      <c r="EL6" s="35">
        <f t="shared" si="14"/>
        <v>0.04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>
      <c r="A7" s="28"/>
      <c r="B7" s="37">
        <v>2016</v>
      </c>
      <c r="C7" s="37">
        <v>42153</v>
      </c>
      <c r="D7" s="37">
        <v>47</v>
      </c>
      <c r="E7" s="37">
        <v>17</v>
      </c>
      <c r="F7" s="37">
        <v>4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5.25</v>
      </c>
      <c r="Q7" s="38">
        <v>95.38</v>
      </c>
      <c r="R7" s="38">
        <v>3672</v>
      </c>
      <c r="S7" s="38">
        <v>133226</v>
      </c>
      <c r="T7" s="38">
        <v>796.76</v>
      </c>
      <c r="U7" s="38">
        <v>167.21</v>
      </c>
      <c r="V7" s="38">
        <v>6972</v>
      </c>
      <c r="W7" s="38">
        <v>3.23</v>
      </c>
      <c r="X7" s="38">
        <v>2158.5100000000002</v>
      </c>
      <c r="Y7" s="38">
        <v>96.58</v>
      </c>
      <c r="Z7" s="38">
        <v>78.33</v>
      </c>
      <c r="AA7" s="38">
        <v>97.41</v>
      </c>
      <c r="AB7" s="38">
        <v>96.55</v>
      </c>
      <c r="AC7" s="38">
        <v>90.98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1506.66</v>
      </c>
      <c r="BG7" s="38">
        <v>1392.84</v>
      </c>
      <c r="BH7" s="38">
        <v>1178.78</v>
      </c>
      <c r="BI7" s="38">
        <v>2579.5500000000002</v>
      </c>
      <c r="BJ7" s="38">
        <v>861.68</v>
      </c>
      <c r="BK7" s="38">
        <v>1622.51</v>
      </c>
      <c r="BL7" s="38">
        <v>1569.13</v>
      </c>
      <c r="BM7" s="38">
        <v>1436</v>
      </c>
      <c r="BN7" s="38">
        <v>1434.89</v>
      </c>
      <c r="BO7" s="38">
        <v>1298.9100000000001</v>
      </c>
      <c r="BP7" s="38">
        <v>1348.09</v>
      </c>
      <c r="BQ7" s="38">
        <v>74.739999999999995</v>
      </c>
      <c r="BR7" s="38">
        <v>85.18</v>
      </c>
      <c r="BS7" s="38">
        <v>86.17</v>
      </c>
      <c r="BT7" s="38">
        <v>86.8</v>
      </c>
      <c r="BU7" s="38">
        <v>86.7</v>
      </c>
      <c r="BV7" s="38">
        <v>62.83</v>
      </c>
      <c r="BW7" s="38">
        <v>64.63</v>
      </c>
      <c r="BX7" s="38">
        <v>66.56</v>
      </c>
      <c r="BY7" s="38">
        <v>66.22</v>
      </c>
      <c r="BZ7" s="38">
        <v>69.87</v>
      </c>
      <c r="CA7" s="38">
        <v>69.8</v>
      </c>
      <c r="CB7" s="38">
        <v>290.63</v>
      </c>
      <c r="CC7" s="38">
        <v>256.44</v>
      </c>
      <c r="CD7" s="38">
        <v>259.07</v>
      </c>
      <c r="CE7" s="38">
        <v>256.72000000000003</v>
      </c>
      <c r="CF7" s="38">
        <v>257.87</v>
      </c>
      <c r="CG7" s="38">
        <v>250.43</v>
      </c>
      <c r="CH7" s="38">
        <v>245.75</v>
      </c>
      <c r="CI7" s="38">
        <v>244.29</v>
      </c>
      <c r="CJ7" s="38">
        <v>246.72</v>
      </c>
      <c r="CK7" s="38">
        <v>234.96</v>
      </c>
      <c r="CL7" s="38">
        <v>232.54</v>
      </c>
      <c r="CM7" s="38">
        <v>141.68</v>
      </c>
      <c r="CN7" s="38">
        <v>136.34</v>
      </c>
      <c r="CO7" s="38">
        <v>135.11000000000001</v>
      </c>
      <c r="CP7" s="38">
        <v>131.97999999999999</v>
      </c>
      <c r="CQ7" s="38">
        <v>132.6</v>
      </c>
      <c r="CR7" s="38">
        <v>42.31</v>
      </c>
      <c r="CS7" s="38">
        <v>43.65</v>
      </c>
      <c r="CT7" s="38">
        <v>43.58</v>
      </c>
      <c r="CU7" s="38">
        <v>41.35</v>
      </c>
      <c r="CV7" s="38">
        <v>42.9</v>
      </c>
      <c r="CW7" s="38">
        <v>42.17</v>
      </c>
      <c r="CX7" s="38">
        <v>68.459999999999994</v>
      </c>
      <c r="CY7" s="38">
        <v>69.16</v>
      </c>
      <c r="CZ7" s="38">
        <v>69.83</v>
      </c>
      <c r="DA7" s="38">
        <v>71.180000000000007</v>
      </c>
      <c r="DB7" s="38">
        <v>73.02</v>
      </c>
      <c r="DC7" s="38">
        <v>81.3</v>
      </c>
      <c r="DD7" s="38">
        <v>82.2</v>
      </c>
      <c r="DE7" s="38">
        <v>82.35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0.05</v>
      </c>
      <c r="EL7" s="38">
        <v>0.04</v>
      </c>
      <c r="EM7" s="38">
        <v>7.0000000000000007E-2</v>
      </c>
      <c r="EN7" s="38">
        <v>0.09</v>
      </c>
      <c r="EO7" s="38">
        <v>0.09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2017-12-25T02:16:33Z</dcterms:created>
  <dcterms:modified xsi:type="dcterms:W3CDTF">2018-02-14T00:13:10Z</dcterms:modified>
  <cp:category/>
</cp:coreProperties>
</file>