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2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<sst xmlns="http://schemas.openxmlformats.org/spreadsheetml/2006/main" count="240" uniqueCount="127">
  <si>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</si>
  <si>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</si>
  <si>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</si>
  <si>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</si>
  <si>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</si>
  <si>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</si>
  <si>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</si>
  <si>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</si>
  <si>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</si>
  <si>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</si>
  <si>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</si>
  <si>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</si>
  <si>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</si>
  <si>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</si>
  <si>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</si>
  <si>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</si>
  <si>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</si>
  <si>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</si>
  <si>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</si>
  <si>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</si>
  <si>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</si>
  <si>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</si>
  <si>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</si>
  <si>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</si>
  <si>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</si>
  <si>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</si>
  <si>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</si>
  <si>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</si>
  <si>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</si>
  <si>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</si>
  <si>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</si>
  <si>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</si>
  <si>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</si>
  <si>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</si>
  <si>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</si>
  <si>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</si>
  <si>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</si>
  <si>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</si>
  <si>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</si>
  <si>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</si>
  <si>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</si>
  <si>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</si>
  <si>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</si>
  <si>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</si>
  <si>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</si>
  <si>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</si>
  <si>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</si>
  <si>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</si>
  <si>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</si>
  <si>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</si>
  <si>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</si>
  <si>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</si>
  <si>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</si>
  <si>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</si>
  <si>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</si>
  <si>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</si>
  <si>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</si>
  <si>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</si>
  <si>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</si>
  <si>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</si>
  <si>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</si>
  <si>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</si>
  <si>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</si>
  <si>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</si>
  <si>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</si>
  <si>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</si>
  <si>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</si>
  <si>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</si>
  <si>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</si>
  <si>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</si>
  <si>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</si>
  <si>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</si>
  <si>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</si>
  <si>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</si>
  <si>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</si>
  <si>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</si>
  <si>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</si>
  <si>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</si>
  <si>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</si>
  <si>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</si>
  <si>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</si>
  <si>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</si>
  <si>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</si>
  <si>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</si>
  <si>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</si>
  <si>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</si>
  <si>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</si>
  <si>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</si>
  <si>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</si>
  <si>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</si>
  <si>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</si>
  <si>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</si>
  <si>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</si>
  <si>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</si>
  <si>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</si>
  <si>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</si>
  <si>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</si>
  <si>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</si>
  <si>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</si>
  <si>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</si>
  <si>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</si>
  <si>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</si>
  <si>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</si>
  <si>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</si>
  <si>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</si>
  <si>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</si>
  <si>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</si>
  <si>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</si>
  <si>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</si>
  <si>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</si>
  <si>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</si>
  <si>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宮城県　大崎市</t>
  </si>
  <si>
    <t>法非適用</t>
  </si>
  <si>
    <t>下水道事業</t>
  </si>
  <si>
    <t>公共下水道</t>
  </si>
  <si>
    <t>Bd1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</si>
  <si>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</si>
  <si>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</si>
  <si>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</si>
  <si>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</si>
  <si>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</si>
  <si>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</si>
  <si>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</si>
  <si>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</si>
  <si>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>供用開始から30年以上経過し，管渠の老朽化も進んでいる。
平成28年度において，一部管渠の入れ替えを実施した。
今後，長寿命化計画に基づき管渠の老朽化対策も行っていく。</t>
    <rPh sb="0" eb="2">
      <t>キョウヨウ</t>
    </rPh>
    <rPh sb="2" eb="4">
      <t>カイシ</t>
    </rPh>
    <rPh sb="8" eb="9">
      <t>ネン</t>
    </rPh>
    <rPh sb="9" eb="11">
      <t>イジョウ</t>
    </rPh>
    <rPh sb="11" eb="13">
      <t>ケイカ</t>
    </rPh>
    <rPh sb="15" eb="17">
      <t>カンキョ</t>
    </rPh>
    <rPh sb="18" eb="21">
      <t>ロウキュウカ</t>
    </rPh>
    <rPh sb="22" eb="23">
      <t>スス</t>
    </rPh>
    <rPh sb="29" eb="31">
      <t>ヘイセイ</t>
    </rPh>
    <rPh sb="33" eb="35">
      <t>ネンド</t>
    </rPh>
    <rPh sb="40" eb="42">
      <t>イチブ</t>
    </rPh>
    <rPh sb="42" eb="44">
      <t>カンキョ</t>
    </rPh>
    <rPh sb="45" eb="46">
      <t>イ</t>
    </rPh>
    <rPh sb="47" eb="48">
      <t>カ</t>
    </rPh>
    <rPh sb="50" eb="52">
      <t>ジッシ</t>
    </rPh>
    <rPh sb="56" eb="58">
      <t>コンゴ</t>
    </rPh>
    <rPh sb="59" eb="60">
      <t>チョウ</t>
    </rPh>
    <rPh sb="60" eb="63">
      <t>ジュミョウカ</t>
    </rPh>
    <rPh sb="63" eb="65">
      <t>ケイカク</t>
    </rPh>
    <rPh sb="66" eb="67">
      <t>モト</t>
    </rPh>
    <rPh sb="69" eb="71">
      <t>カンキョ</t>
    </rPh>
    <rPh sb="72" eb="75">
      <t>ロウキュウカ</t>
    </rPh>
    <rPh sb="75" eb="77">
      <t>タイサク</t>
    </rPh>
    <rPh sb="78" eb="79">
      <t>オコナ</t>
    </rPh>
    <phoneticPr fontId="7"/>
  </si>
  <si>
    <t>収益的収支比率，経費回収率は100％未満であり（100％以上が望ましい），前年度より減少し，類似団体平均値も下回っている（上回る方が望ましい）。これは，維持管理費が前年度より増加していることが要因と考えらえる。
企業債償還に対する一般会計負担の考えを見直したため，企業債残高対事業規模比率は前年に比べて大幅に減少し，類似団体平均値を下回っている（下回る方が望ましい）。企業債残高自体も減少傾向にある。下水道の整備にあたっては，建設コストの削減に努めるとともに，水洗化の望める地域を見極めながらの整備が必要である。
汚水処理原価は増加し，類似団体平均値を大幅に上回っている（下回るほうが望ましい）。コスト削減の取り組みが必要である。
平成28年度において，処理施設の増設により処理能力が増加したため，施設利用率は大幅に減少し，類似団体平均値を下回っている（上回る方が望ましい）。
水洗化率は少しずつ向上しているが，類似団体平均値を下回っており（上回る方が望ましい），今後とも水洗化普及対策に積極的に取り組んでいく必要がある。
経年で比較してみると，悪化した指標の方が多くなっている。</t>
    <rPh sb="0" eb="3">
      <t>シュウエキテキ</t>
    </rPh>
    <rPh sb="3" eb="5">
      <t>シュウシ</t>
    </rPh>
    <rPh sb="5" eb="7">
      <t>ヒリツ</t>
    </rPh>
    <rPh sb="8" eb="10">
      <t>ケイヒ</t>
    </rPh>
    <rPh sb="10" eb="12">
      <t>カイシュウ</t>
    </rPh>
    <rPh sb="12" eb="13">
      <t>リツ</t>
    </rPh>
    <rPh sb="18" eb="20">
      <t>ミマン</t>
    </rPh>
    <rPh sb="28" eb="30">
      <t>イジョウ</t>
    </rPh>
    <rPh sb="31" eb="32">
      <t>ノゾ</t>
    </rPh>
    <rPh sb="37" eb="40">
      <t>ゼンネンド</t>
    </rPh>
    <rPh sb="42" eb="44">
      <t>ゲンショウ</t>
    </rPh>
    <rPh sb="46" eb="48">
      <t>ルイジ</t>
    </rPh>
    <rPh sb="48" eb="50">
      <t>ダンタイ</t>
    </rPh>
    <rPh sb="50" eb="53">
      <t>ヘイキンチ</t>
    </rPh>
    <rPh sb="54" eb="55">
      <t>シタ</t>
    </rPh>
    <rPh sb="61" eb="63">
      <t>ウワマワ</t>
    </rPh>
    <rPh sb="64" eb="65">
      <t>ホウ</t>
    </rPh>
    <rPh sb="66" eb="67">
      <t>ノゾ</t>
    </rPh>
    <rPh sb="76" eb="78">
      <t>イジ</t>
    </rPh>
    <rPh sb="78" eb="81">
      <t>カンリヒ</t>
    </rPh>
    <rPh sb="82" eb="85">
      <t>ゼンネンド</t>
    </rPh>
    <rPh sb="87" eb="89">
      <t>ゾウカ</t>
    </rPh>
    <rPh sb="96" eb="98">
      <t>ヨウイン</t>
    </rPh>
    <rPh sb="99" eb="100">
      <t>カンガ</t>
    </rPh>
    <rPh sb="106" eb="108">
      <t>キギョウ</t>
    </rPh>
    <rPh sb="108" eb="109">
      <t>サイ</t>
    </rPh>
    <rPh sb="109" eb="111">
      <t>ショウカン</t>
    </rPh>
    <rPh sb="112" eb="113">
      <t>タイ</t>
    </rPh>
    <rPh sb="115" eb="117">
      <t>イッパン</t>
    </rPh>
    <rPh sb="117" eb="119">
      <t>カイケイ</t>
    </rPh>
    <rPh sb="119" eb="121">
      <t>フタン</t>
    </rPh>
    <rPh sb="122" eb="123">
      <t>カンガ</t>
    </rPh>
    <rPh sb="125" eb="127">
      <t>ミナオ</t>
    </rPh>
    <rPh sb="132" eb="134">
      <t>キギョウ</t>
    </rPh>
    <rPh sb="134" eb="135">
      <t>サイ</t>
    </rPh>
    <rPh sb="135" eb="137">
      <t>ザンダカ</t>
    </rPh>
    <rPh sb="138" eb="140">
      <t>ジギョウ</t>
    </rPh>
    <rPh sb="140" eb="142">
      <t>キボ</t>
    </rPh>
    <rPh sb="142" eb="144">
      <t>ヒリツ</t>
    </rPh>
    <rPh sb="145" eb="147">
      <t>ゼンネン</t>
    </rPh>
    <rPh sb="148" eb="149">
      <t>クラ</t>
    </rPh>
    <rPh sb="151" eb="153">
      <t>オオハバ</t>
    </rPh>
    <rPh sb="154" eb="156">
      <t>ゲンショウ</t>
    </rPh>
    <rPh sb="158" eb="160">
      <t>ルイジ</t>
    </rPh>
    <rPh sb="160" eb="162">
      <t>ダンタイ</t>
    </rPh>
    <rPh sb="162" eb="165">
      <t>ヘイキンチ</t>
    </rPh>
    <rPh sb="166" eb="167">
      <t>シタ</t>
    </rPh>
    <rPh sb="173" eb="175">
      <t>シタマワ</t>
    </rPh>
    <rPh sb="176" eb="177">
      <t>ホウ</t>
    </rPh>
    <rPh sb="178" eb="179">
      <t>ノゾ</t>
    </rPh>
    <rPh sb="184" eb="186">
      <t>キギョウ</t>
    </rPh>
    <rPh sb="186" eb="187">
      <t>サイ</t>
    </rPh>
    <rPh sb="187" eb="189">
      <t>ザンダカ</t>
    </rPh>
    <rPh sb="189" eb="191">
      <t>ジタイ</t>
    </rPh>
    <rPh sb="192" eb="194">
      <t>ゲンショウ</t>
    </rPh>
    <rPh sb="194" eb="196">
      <t>ケイコウ</t>
    </rPh>
    <rPh sb="200" eb="203">
      <t>ゲスイドウ</t>
    </rPh>
    <rPh sb="204" eb="206">
      <t>セイビ</t>
    </rPh>
    <rPh sb="213" eb="215">
      <t>ケンセツ</t>
    </rPh>
    <rPh sb="219" eb="221">
      <t>サクゲン</t>
    </rPh>
    <rPh sb="222" eb="223">
      <t>ツト</t>
    </rPh>
    <rPh sb="230" eb="233">
      <t>スイセンカ</t>
    </rPh>
    <rPh sb="234" eb="235">
      <t>ノゾ</t>
    </rPh>
    <rPh sb="237" eb="239">
      <t>チイキ</t>
    </rPh>
    <rPh sb="240" eb="242">
      <t>ミキワ</t>
    </rPh>
    <rPh sb="247" eb="249">
      <t>セイビ</t>
    </rPh>
    <rPh sb="250" eb="252">
      <t>ヒツヨウ</t>
    </rPh>
    <rPh sb="257" eb="259">
      <t>オスイ</t>
    </rPh>
    <rPh sb="259" eb="261">
      <t>ショリ</t>
    </rPh>
    <rPh sb="261" eb="263">
      <t>ゲンカ</t>
    </rPh>
    <rPh sb="264" eb="266">
      <t>ゾウカ</t>
    </rPh>
    <rPh sb="268" eb="270">
      <t>ルイジ</t>
    </rPh>
    <rPh sb="270" eb="272">
      <t>ダンタイ</t>
    </rPh>
    <rPh sb="272" eb="275">
      <t>ヘイキンチ</t>
    </rPh>
    <rPh sb="276" eb="278">
      <t>オオハバ</t>
    </rPh>
    <rPh sb="279" eb="281">
      <t>ウワマワ</t>
    </rPh>
    <rPh sb="286" eb="288">
      <t>シタマワ</t>
    </rPh>
    <rPh sb="292" eb="293">
      <t>ノゾ</t>
    </rPh>
    <rPh sb="301" eb="303">
      <t>サクゲン</t>
    </rPh>
    <rPh sb="304" eb="305">
      <t>ト</t>
    </rPh>
    <rPh sb="306" eb="307">
      <t>ク</t>
    </rPh>
    <rPh sb="309" eb="311">
      <t>ヒツヨウ</t>
    </rPh>
    <rPh sb="316" eb="318">
      <t>ヘイセイ</t>
    </rPh>
    <rPh sb="320" eb="322">
      <t>ネンド</t>
    </rPh>
    <rPh sb="327" eb="329">
      <t>ショリ</t>
    </rPh>
    <rPh sb="329" eb="331">
      <t>シセツ</t>
    </rPh>
    <rPh sb="332" eb="334">
      <t>ゾウセツ</t>
    </rPh>
    <rPh sb="337" eb="339">
      <t>ショリ</t>
    </rPh>
    <rPh sb="339" eb="341">
      <t>ノウリョク</t>
    </rPh>
    <rPh sb="342" eb="344">
      <t>ゾウカ</t>
    </rPh>
    <rPh sb="349" eb="351">
      <t>シセツ</t>
    </rPh>
    <rPh sb="351" eb="353">
      <t>リヨウ</t>
    </rPh>
    <rPh sb="353" eb="354">
      <t>リツ</t>
    </rPh>
    <rPh sb="355" eb="357">
      <t>オオハバ</t>
    </rPh>
    <rPh sb="358" eb="360">
      <t>ゲンショウ</t>
    </rPh>
    <rPh sb="370" eb="371">
      <t>シタ</t>
    </rPh>
    <rPh sb="462" eb="464">
      <t>ケイネン</t>
    </rPh>
    <rPh sb="465" eb="467">
      <t>ヒカク</t>
    </rPh>
    <rPh sb="473" eb="475">
      <t>アッカ</t>
    </rPh>
    <rPh sb="477" eb="479">
      <t>シヒョウ</t>
    </rPh>
    <rPh sb="480" eb="481">
      <t>ホウ</t>
    </rPh>
    <rPh sb="482" eb="483">
      <t>オオ</t>
    </rPh>
    <phoneticPr fontId="7"/>
  </si>
  <si>
    <t>各指標をみてみると，経営的に健全であるとは言えない状況であり，若干悪化している。
維持管理費の増加が要因と考えられる。
管渠や施設の老朽化が進み，今後更新投資の増加が見込まれる。
平成28年度に策定した経営戦略に基づき，水洗化率の向上，収納対策，コスト削減など，経営改善に向けたなお一層の努力が必要である。</t>
    <rPh sb="0" eb="1">
      <t>カク</t>
    </rPh>
    <rPh sb="1" eb="3">
      <t>シヒョウ</t>
    </rPh>
    <rPh sb="10" eb="13">
      <t>ケイエイテキ</t>
    </rPh>
    <rPh sb="14" eb="16">
      <t>ケンゼン</t>
    </rPh>
    <rPh sb="21" eb="22">
      <t>イ</t>
    </rPh>
    <rPh sb="25" eb="27">
      <t>ジョウキョウ</t>
    </rPh>
    <rPh sb="31" eb="33">
      <t>ジャッカン</t>
    </rPh>
    <rPh sb="33" eb="35">
      <t>アッカ</t>
    </rPh>
    <rPh sb="41" eb="43">
      <t>イジ</t>
    </rPh>
    <rPh sb="43" eb="46">
      <t>カンリヒ</t>
    </rPh>
    <rPh sb="47" eb="49">
      <t>ゾウカ</t>
    </rPh>
    <rPh sb="50" eb="52">
      <t>ヨウイン</t>
    </rPh>
    <rPh sb="53" eb="54">
      <t>カンガ</t>
    </rPh>
    <rPh sb="60" eb="62">
      <t>カンキョ</t>
    </rPh>
    <rPh sb="63" eb="65">
      <t>シセツ</t>
    </rPh>
    <rPh sb="66" eb="69">
      <t>ロウキュウカ</t>
    </rPh>
    <rPh sb="70" eb="71">
      <t>スス</t>
    </rPh>
    <rPh sb="73" eb="75">
      <t>コンゴ</t>
    </rPh>
    <rPh sb="75" eb="77">
      <t>コウシン</t>
    </rPh>
    <rPh sb="77" eb="79">
      <t>トウシ</t>
    </rPh>
    <rPh sb="80" eb="82">
      <t>ゾウカ</t>
    </rPh>
    <rPh sb="83" eb="85">
      <t>ミコ</t>
    </rPh>
    <rPh sb="90" eb="92">
      <t>ヘイセイ</t>
    </rPh>
    <rPh sb="94" eb="96">
      <t>ネンド</t>
    </rPh>
    <rPh sb="97" eb="99">
      <t>サクテイ</t>
    </rPh>
    <rPh sb="101" eb="103">
      <t>ケイエイ</t>
    </rPh>
    <rPh sb="103" eb="105">
      <t>センリャク</t>
    </rPh>
    <rPh sb="106" eb="107">
      <t>モト</t>
    </rPh>
    <rPh sb="110" eb="113">
      <t>スイセンカ</t>
    </rPh>
    <rPh sb="113" eb="114">
      <t>リツ</t>
    </rPh>
    <rPh sb="115" eb="117">
      <t>コウジョウ</t>
    </rPh>
    <rPh sb="118" eb="120">
      <t>シュウノウ</t>
    </rPh>
    <rPh sb="120" eb="122">
      <t>タイサク</t>
    </rPh>
    <rPh sb="126" eb="128">
      <t>サクゲン</t>
    </rPh>
    <rPh sb="131" eb="133">
      <t>ケイエイ</t>
    </rPh>
    <rPh sb="133" eb="135">
      <t>カイゼン</t>
    </rPh>
    <rPh sb="136" eb="137">
      <t>ム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</si>
</sst>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3" fillId="2" borderId="2" xfId="1" applyFont="1" applyFill="1" applyBorder="1" applyAlignment="1">
      <alignment horizontal="center" vertical="center" shrinkToFit="1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708736"/>
        <c:axId val="1267128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0.04</c:v>
                </c:pt>
                <c:pt idx="1">
                  <c:v>0.06</c:v>
                </c:pt>
                <c:pt idx="2">
                  <c:v>0.1</c:v>
                </c:pt>
                <c:pt idx="3">
                  <c:v>0.27</c:v>
                </c:pt>
                <c:pt idx="4">
                  <c:v>0.17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708736"/>
        <c:axId val="126712832"/>
      </c:lineChart>
      <c:dateAx>
        <c:axId val="1267087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712832"/>
        <c:crosses val="autoZero"/>
        <c:auto val="1"/>
        <c:lblOffset val="100"/>
        <c:baseTimeUnit val="years"/>
      </c:dateAx>
      <c:valAx>
        <c:axId val="1267128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7087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86.95</c:v>
                </c:pt>
                <c:pt idx="1">
                  <c:v>78.739999999999995</c:v>
                </c:pt>
                <c:pt idx="2">
                  <c:v>80.540000000000006</c:v>
                </c:pt>
                <c:pt idx="3">
                  <c:v>80.88</c:v>
                </c:pt>
                <c:pt idx="4">
                  <c:v>53.94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22432"/>
        <c:axId val="12713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65.31</c:v>
                </c:pt>
                <c:pt idx="1">
                  <c:v>62.09</c:v>
                </c:pt>
                <c:pt idx="2">
                  <c:v>64.87</c:v>
                </c:pt>
                <c:pt idx="3">
                  <c:v>65.62</c:v>
                </c:pt>
                <c:pt idx="4">
                  <c:v>64.67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22432"/>
        <c:axId val="127136896"/>
      </c:lineChart>
      <c:dateAx>
        <c:axId val="1271224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136896"/>
        <c:crosses val="autoZero"/>
        <c:auto val="1"/>
        <c:lblOffset val="100"/>
        <c:baseTimeUnit val="years"/>
      </c:dateAx>
      <c:valAx>
        <c:axId val="12713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122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73.88</c:v>
                </c:pt>
                <c:pt idx="1">
                  <c:v>75.3</c:v>
                </c:pt>
                <c:pt idx="2">
                  <c:v>78.239999999999995</c:v>
                </c:pt>
                <c:pt idx="3">
                  <c:v>79.19</c:v>
                </c:pt>
                <c:pt idx="4">
                  <c:v>80.45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167104"/>
        <c:axId val="127173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87.07</c:v>
                </c:pt>
                <c:pt idx="1">
                  <c:v>86.88</c:v>
                </c:pt>
                <c:pt idx="2">
                  <c:v>91.11</c:v>
                </c:pt>
                <c:pt idx="3">
                  <c:v>91.44</c:v>
                </c:pt>
                <c:pt idx="4">
                  <c:v>91.76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167104"/>
        <c:axId val="127173376"/>
      </c:lineChart>
      <c:dateAx>
        <c:axId val="1271671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173376"/>
        <c:crosses val="autoZero"/>
        <c:auto val="1"/>
        <c:lblOffset val="100"/>
        <c:baseTimeUnit val="years"/>
      </c:dateAx>
      <c:valAx>
        <c:axId val="127173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167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70.27</c:v>
                </c:pt>
                <c:pt idx="1">
                  <c:v>57.9</c:v>
                </c:pt>
                <c:pt idx="2">
                  <c:v>72.400000000000006</c:v>
                </c:pt>
                <c:pt idx="3">
                  <c:v>73.790000000000006</c:v>
                </c:pt>
                <c:pt idx="4">
                  <c:v>72.2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26048"/>
        <c:axId val="12663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26048"/>
        <c:axId val="126632320"/>
      </c:lineChart>
      <c:dateAx>
        <c:axId val="126626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632320"/>
        <c:crosses val="autoZero"/>
        <c:auto val="1"/>
        <c:lblOffset val="100"/>
        <c:baseTimeUnit val="years"/>
      </c:dateAx>
      <c:valAx>
        <c:axId val="12663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626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662528"/>
        <c:axId val="12666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62528"/>
        <c:axId val="126668800"/>
      </c:lineChart>
      <c:dateAx>
        <c:axId val="1266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668800"/>
        <c:crosses val="autoZero"/>
        <c:auto val="1"/>
        <c:lblOffset val="100"/>
        <c:baseTimeUnit val="years"/>
      </c:dateAx>
      <c:valAx>
        <c:axId val="12666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66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03808"/>
        <c:axId val="126905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03808"/>
        <c:axId val="126905728"/>
      </c:lineChart>
      <c:dateAx>
        <c:axId val="126903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905728"/>
        <c:crosses val="autoZero"/>
        <c:auto val="1"/>
        <c:lblOffset val="100"/>
        <c:baseTimeUnit val="years"/>
      </c:dateAx>
      <c:valAx>
        <c:axId val="126905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03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394752"/>
        <c:axId val="128396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394752"/>
        <c:axId val="128396672"/>
      </c:lineChart>
      <c:dateAx>
        <c:axId val="128394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396672"/>
        <c:crosses val="autoZero"/>
        <c:auto val="1"/>
        <c:lblOffset val="100"/>
        <c:baseTimeUnit val="years"/>
      </c:dateAx>
      <c:valAx>
        <c:axId val="128396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394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31232"/>
        <c:axId val="12843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31232"/>
        <c:axId val="128433152"/>
      </c:lineChart>
      <c:dateAx>
        <c:axId val="12843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8433152"/>
        <c:crosses val="autoZero"/>
        <c:auto val="1"/>
        <c:lblOffset val="100"/>
        <c:baseTimeUnit val="years"/>
      </c:dateAx>
      <c:valAx>
        <c:axId val="12843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843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1158.47</c:v>
                </c:pt>
                <c:pt idx="1">
                  <c:v>1070.7</c:v>
                </c:pt>
                <c:pt idx="2">
                  <c:v>910.37</c:v>
                </c:pt>
                <c:pt idx="3">
                  <c:v>2104.31</c:v>
                </c:pt>
                <c:pt idx="4">
                  <c:v>707.82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60384"/>
        <c:axId val="126962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1189.0999999999999</c:v>
                </c:pt>
                <c:pt idx="1">
                  <c:v>1115.1099999999999</c:v>
                </c:pt>
                <c:pt idx="2">
                  <c:v>854.16</c:v>
                </c:pt>
                <c:pt idx="3">
                  <c:v>848.31</c:v>
                </c:pt>
                <c:pt idx="4">
                  <c:v>774.99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960384"/>
        <c:axId val="126962304"/>
      </c:lineChart>
      <c:dateAx>
        <c:axId val="1269603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6962304"/>
        <c:crosses val="autoZero"/>
        <c:auto val="1"/>
        <c:lblOffset val="100"/>
        <c:baseTimeUnit val="years"/>
      </c:dateAx>
      <c:valAx>
        <c:axId val="126962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6960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78.39</c:v>
                </c:pt>
                <c:pt idx="1">
                  <c:v>82.86</c:v>
                </c:pt>
                <c:pt idx="2">
                  <c:v>83.45</c:v>
                </c:pt>
                <c:pt idx="3">
                  <c:v>98.09</c:v>
                </c:pt>
                <c:pt idx="4">
                  <c:v>93.58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05056"/>
        <c:axId val="1270069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78.78</c:v>
                </c:pt>
                <c:pt idx="1">
                  <c:v>79.540000000000006</c:v>
                </c:pt>
                <c:pt idx="2">
                  <c:v>93.13</c:v>
                </c:pt>
                <c:pt idx="3">
                  <c:v>94.38</c:v>
                </c:pt>
                <c:pt idx="4">
                  <c:v>96.57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05056"/>
        <c:axId val="127006976"/>
      </c:lineChart>
      <c:dateAx>
        <c:axId val="127005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006976"/>
        <c:crosses val="autoZero"/>
        <c:auto val="1"/>
        <c:lblOffset val="100"/>
        <c:baseTimeUnit val="years"/>
      </c:dateAx>
      <c:valAx>
        <c:axId val="1270069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005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273.43</c:v>
                </c:pt>
                <c:pt idx="1">
                  <c:v>259.02999999999997</c:v>
                </c:pt>
                <c:pt idx="2">
                  <c:v>262.77</c:v>
                </c:pt>
                <c:pt idx="3">
                  <c:v>223.65</c:v>
                </c:pt>
                <c:pt idx="4">
                  <c:v>234.49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098240"/>
        <c:axId val="1271045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199.32</c:v>
                </c:pt>
                <c:pt idx="1">
                  <c:v>199.36</c:v>
                </c:pt>
                <c:pt idx="2">
                  <c:v>167.97</c:v>
                </c:pt>
                <c:pt idx="3">
                  <c:v>165.45</c:v>
                </c:pt>
                <c:pt idx="4">
                  <c:v>161.54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098240"/>
        <c:axId val="127104512"/>
      </c:lineChart>
      <c:dateAx>
        <c:axId val="127098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7104512"/>
        <c:crosses val="autoZero"/>
        <c:auto val="1"/>
        <c:lblOffset val="100"/>
        <c:baseTimeUnit val="years"/>
      </c:dateAx>
      <c:valAx>
        <c:axId val="1271045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7098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【728.30】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【137.82】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Normal="100" workbookViewId="0">
      <selection activeCell="BL83" sqref="BL83"/>
    </sheetView>
  </sheetViews>
  <sheetFormatPr defaultColWidth="2.6640625" defaultRowHeight="13.2"/>
  <cols>
    <col min="1" max="1" width="2.6640625" style="3" customWidth="1"/>
    <col min="2" max="62" width="3.77734375" style="3" customWidth="1"/>
    <col min="63" max="63" width="2.6640625" style="3"/>
    <col min="64" max="78" width="3.109375" style="3" customWidth="1"/>
    <col min="79" max="79" width="4.44140625" style="3" bestFit="1" customWidth="1"/>
    <col min="80" max="80" width="2.6640625" style="3"/>
    <col min="81" max="82" width="4.44140625" style="3" bestFit="1" customWidth="1"/>
    <col min="83" max="16384" width="2.6640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43" t="str">
        <f>データ!H6</f>
        <v>宮城県　大崎市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4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公共下水道</v>
      </c>
      <c r="Q8" s="48"/>
      <c r="R8" s="48"/>
      <c r="S8" s="48"/>
      <c r="T8" s="48"/>
      <c r="U8" s="48"/>
      <c r="V8" s="48"/>
      <c r="W8" s="48" t="str">
        <f>データ!L6</f>
        <v>Bd1</v>
      </c>
      <c r="X8" s="48"/>
      <c r="Y8" s="48"/>
      <c r="Z8" s="48"/>
      <c r="AA8" s="48"/>
      <c r="AB8" s="48"/>
      <c r="AC8" s="48"/>
      <c r="AD8" s="49" t="s">
        <v>123</v>
      </c>
      <c r="AE8" s="49"/>
      <c r="AF8" s="49"/>
      <c r="AG8" s="49"/>
      <c r="AH8" s="49"/>
      <c r="AI8" s="49"/>
      <c r="AJ8" s="49"/>
      <c r="AK8" s="4"/>
      <c r="AL8" s="50">
        <f>データ!S6</f>
        <v>133226</v>
      </c>
      <c r="AM8" s="50"/>
      <c r="AN8" s="50"/>
      <c r="AO8" s="50"/>
      <c r="AP8" s="50"/>
      <c r="AQ8" s="50"/>
      <c r="AR8" s="50"/>
      <c r="AS8" s="50"/>
      <c r="AT8" s="45">
        <f>データ!T6</f>
        <v>796.76</v>
      </c>
      <c r="AU8" s="45"/>
      <c r="AV8" s="45"/>
      <c r="AW8" s="45"/>
      <c r="AX8" s="45"/>
      <c r="AY8" s="45"/>
      <c r="AZ8" s="45"/>
      <c r="BA8" s="45"/>
      <c r="BB8" s="45">
        <f>データ!U6</f>
        <v>167.21</v>
      </c>
      <c r="BC8" s="45"/>
      <c r="BD8" s="45"/>
      <c r="BE8" s="45"/>
      <c r="BF8" s="45"/>
      <c r="BG8" s="45"/>
      <c r="BH8" s="45"/>
      <c r="BI8" s="45"/>
      <c r="BJ8" s="4"/>
      <c r="BK8" s="4"/>
      <c r="BL8" s="46" t="s">
        <v>10</v>
      </c>
      <c r="BM8" s="47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4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4"/>
      <c r="BK9" s="4"/>
      <c r="BL9" s="51" t="s">
        <v>20</v>
      </c>
      <c r="BM9" s="52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36.67</v>
      </c>
      <c r="Q10" s="45"/>
      <c r="R10" s="45"/>
      <c r="S10" s="45"/>
      <c r="T10" s="45"/>
      <c r="U10" s="45"/>
      <c r="V10" s="45"/>
      <c r="W10" s="45">
        <f>データ!Q6</f>
        <v>85.4</v>
      </c>
      <c r="X10" s="45"/>
      <c r="Y10" s="45"/>
      <c r="Z10" s="45"/>
      <c r="AA10" s="45"/>
      <c r="AB10" s="45"/>
      <c r="AC10" s="45"/>
      <c r="AD10" s="50">
        <f>データ!R6</f>
        <v>3672</v>
      </c>
      <c r="AE10" s="50"/>
      <c r="AF10" s="50"/>
      <c r="AG10" s="50"/>
      <c r="AH10" s="50"/>
      <c r="AI10" s="50"/>
      <c r="AJ10" s="50"/>
      <c r="AK10" s="2"/>
      <c r="AL10" s="50">
        <f>データ!V6</f>
        <v>48723</v>
      </c>
      <c r="AM10" s="50"/>
      <c r="AN10" s="50"/>
      <c r="AO10" s="50"/>
      <c r="AP10" s="50"/>
      <c r="AQ10" s="50"/>
      <c r="AR10" s="50"/>
      <c r="AS10" s="50"/>
      <c r="AT10" s="45">
        <f>データ!W6</f>
        <v>13.83</v>
      </c>
      <c r="AU10" s="45"/>
      <c r="AV10" s="45"/>
      <c r="AW10" s="45"/>
      <c r="AX10" s="45"/>
      <c r="AY10" s="45"/>
      <c r="AZ10" s="45"/>
      <c r="BA10" s="45"/>
      <c r="BB10" s="45">
        <f>データ!X6</f>
        <v>3522.99</v>
      </c>
      <c r="BC10" s="45"/>
      <c r="BD10" s="45"/>
      <c r="BE10" s="45"/>
      <c r="BF10" s="45"/>
      <c r="BG10" s="45"/>
      <c r="BH10" s="45"/>
      <c r="BI10" s="45"/>
      <c r="BJ10" s="2"/>
      <c r="BK10" s="2"/>
      <c r="BL10" s="53" t="s">
        <v>22</v>
      </c>
      <c r="BM10" s="54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24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>
      <c r="A14" s="2"/>
      <c r="B14" s="57" t="s">
        <v>25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69" t="s">
        <v>125</v>
      </c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1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69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1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69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1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69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1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69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1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69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1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69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1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69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1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69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1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69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1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69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1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69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1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69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1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69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1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69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1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69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1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69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1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69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1"/>
    </row>
    <row r="34" spans="1:78" ht="13.5" customHeight="1">
      <c r="A34" s="2"/>
      <c r="B34" s="17"/>
      <c r="C34" s="75" t="s">
        <v>27</v>
      </c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20"/>
      <c r="R34" s="75" t="s">
        <v>28</v>
      </c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20"/>
      <c r="AG34" s="75" t="s">
        <v>29</v>
      </c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20"/>
      <c r="AV34" s="75" t="s">
        <v>30</v>
      </c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19"/>
      <c r="BK34" s="2"/>
      <c r="BL34" s="69"/>
      <c r="BM34" s="70"/>
      <c r="BN34" s="70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0"/>
      <c r="BZ34" s="71"/>
    </row>
    <row r="35" spans="1:78" ht="13.5" customHeight="1">
      <c r="A35" s="2"/>
      <c r="B35" s="17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20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20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20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19"/>
      <c r="BK35" s="2"/>
      <c r="BL35" s="69"/>
      <c r="BM35" s="70"/>
      <c r="BN35" s="70"/>
      <c r="BO35" s="70"/>
      <c r="BP35" s="70"/>
      <c r="BQ35" s="70"/>
      <c r="BR35" s="70"/>
      <c r="BS35" s="70"/>
      <c r="BT35" s="70"/>
      <c r="BU35" s="70"/>
      <c r="BV35" s="70"/>
      <c r="BW35" s="70"/>
      <c r="BX35" s="70"/>
      <c r="BY35" s="70"/>
      <c r="BZ35" s="71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69"/>
      <c r="BM36" s="70"/>
      <c r="BN36" s="70"/>
      <c r="BO36" s="70"/>
      <c r="BP36" s="70"/>
      <c r="BQ36" s="70"/>
      <c r="BR36" s="70"/>
      <c r="BS36" s="70"/>
      <c r="BT36" s="70"/>
      <c r="BU36" s="70"/>
      <c r="BV36" s="70"/>
      <c r="BW36" s="70"/>
      <c r="BX36" s="70"/>
      <c r="BY36" s="70"/>
      <c r="BZ36" s="71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69"/>
      <c r="BM37" s="70"/>
      <c r="BN37" s="70"/>
      <c r="BO37" s="70"/>
      <c r="BP37" s="70"/>
      <c r="BQ37" s="70"/>
      <c r="BR37" s="70"/>
      <c r="BS37" s="70"/>
      <c r="BT37" s="70"/>
      <c r="BU37" s="70"/>
      <c r="BV37" s="70"/>
      <c r="BW37" s="70"/>
      <c r="BX37" s="70"/>
      <c r="BY37" s="70"/>
      <c r="BZ37" s="71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69"/>
      <c r="BM38" s="70"/>
      <c r="BN38" s="70"/>
      <c r="BO38" s="70"/>
      <c r="BP38" s="70"/>
      <c r="BQ38" s="70"/>
      <c r="BR38" s="70"/>
      <c r="BS38" s="70"/>
      <c r="BT38" s="70"/>
      <c r="BU38" s="70"/>
      <c r="BV38" s="70"/>
      <c r="BW38" s="70"/>
      <c r="BX38" s="70"/>
      <c r="BY38" s="70"/>
      <c r="BZ38" s="71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69"/>
      <c r="BM39" s="70"/>
      <c r="BN39" s="70"/>
      <c r="BO39" s="70"/>
      <c r="BP39" s="70"/>
      <c r="BQ39" s="70"/>
      <c r="BR39" s="70"/>
      <c r="BS39" s="70"/>
      <c r="BT39" s="70"/>
      <c r="BU39" s="70"/>
      <c r="BV39" s="70"/>
      <c r="BW39" s="70"/>
      <c r="BX39" s="70"/>
      <c r="BY39" s="70"/>
      <c r="BZ39" s="71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69"/>
      <c r="BM40" s="70"/>
      <c r="BN40" s="70"/>
      <c r="BO40" s="70"/>
      <c r="BP40" s="70"/>
      <c r="BQ40" s="70"/>
      <c r="BR40" s="70"/>
      <c r="BS40" s="70"/>
      <c r="BT40" s="70"/>
      <c r="BU40" s="70"/>
      <c r="BV40" s="70"/>
      <c r="BW40" s="70"/>
      <c r="BX40" s="70"/>
      <c r="BY40" s="70"/>
      <c r="BZ40" s="71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69"/>
      <c r="BM41" s="70"/>
      <c r="BN41" s="70"/>
      <c r="BO41" s="70"/>
      <c r="BP41" s="70"/>
      <c r="BQ41" s="70"/>
      <c r="BR41" s="70"/>
      <c r="BS41" s="70"/>
      <c r="BT41" s="70"/>
      <c r="BU41" s="70"/>
      <c r="BV41" s="70"/>
      <c r="BW41" s="70"/>
      <c r="BX41" s="70"/>
      <c r="BY41" s="70"/>
      <c r="BZ41" s="71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69"/>
      <c r="BM42" s="70"/>
      <c r="BN42" s="70"/>
      <c r="BO42" s="70"/>
      <c r="BP42" s="70"/>
      <c r="BQ42" s="70"/>
      <c r="BR42" s="70"/>
      <c r="BS42" s="70"/>
      <c r="BT42" s="70"/>
      <c r="BU42" s="70"/>
      <c r="BV42" s="70"/>
      <c r="BW42" s="70"/>
      <c r="BX42" s="70"/>
      <c r="BY42" s="70"/>
      <c r="BZ42" s="71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69"/>
      <c r="BM43" s="70"/>
      <c r="BN43" s="70"/>
      <c r="BO43" s="70"/>
      <c r="BP43" s="70"/>
      <c r="BQ43" s="70"/>
      <c r="BR43" s="70"/>
      <c r="BS43" s="70"/>
      <c r="BT43" s="70"/>
      <c r="BU43" s="70"/>
      <c r="BV43" s="70"/>
      <c r="BW43" s="70"/>
      <c r="BX43" s="70"/>
      <c r="BY43" s="70"/>
      <c r="BZ43" s="71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72"/>
      <c r="BM44" s="73"/>
      <c r="BN44" s="73"/>
      <c r="BO44" s="73"/>
      <c r="BP44" s="73"/>
      <c r="BQ44" s="73"/>
      <c r="BR44" s="73"/>
      <c r="BS44" s="73"/>
      <c r="BT44" s="73"/>
      <c r="BU44" s="73"/>
      <c r="BV44" s="73"/>
      <c r="BW44" s="73"/>
      <c r="BX44" s="73"/>
      <c r="BY44" s="73"/>
      <c r="BZ44" s="74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63" t="s">
        <v>31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69" t="s">
        <v>124</v>
      </c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1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69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1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69"/>
      <c r="BM49" s="70"/>
      <c r="BN49" s="70"/>
      <c r="BO49" s="70"/>
      <c r="BP49" s="70"/>
      <c r="BQ49" s="70"/>
      <c r="BR49" s="70"/>
      <c r="BS49" s="70"/>
      <c r="BT49" s="70"/>
      <c r="BU49" s="70"/>
      <c r="BV49" s="70"/>
      <c r="BW49" s="70"/>
      <c r="BX49" s="70"/>
      <c r="BY49" s="70"/>
      <c r="BZ49" s="71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69"/>
      <c r="BM50" s="70"/>
      <c r="BN50" s="70"/>
      <c r="BO50" s="70"/>
      <c r="BP50" s="70"/>
      <c r="BQ50" s="70"/>
      <c r="BR50" s="70"/>
      <c r="BS50" s="70"/>
      <c r="BT50" s="70"/>
      <c r="BU50" s="70"/>
      <c r="BV50" s="70"/>
      <c r="BW50" s="70"/>
      <c r="BX50" s="70"/>
      <c r="BY50" s="70"/>
      <c r="BZ50" s="71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69"/>
      <c r="BM51" s="70"/>
      <c r="BN51" s="70"/>
      <c r="BO51" s="70"/>
      <c r="BP51" s="70"/>
      <c r="BQ51" s="70"/>
      <c r="BR51" s="70"/>
      <c r="BS51" s="70"/>
      <c r="BT51" s="70"/>
      <c r="BU51" s="70"/>
      <c r="BV51" s="70"/>
      <c r="BW51" s="70"/>
      <c r="BX51" s="70"/>
      <c r="BY51" s="70"/>
      <c r="BZ51" s="71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69"/>
      <c r="BM52" s="70"/>
      <c r="BN52" s="70"/>
      <c r="BO52" s="70"/>
      <c r="BP52" s="70"/>
      <c r="BQ52" s="70"/>
      <c r="BR52" s="70"/>
      <c r="BS52" s="70"/>
      <c r="BT52" s="70"/>
      <c r="BU52" s="70"/>
      <c r="BV52" s="70"/>
      <c r="BW52" s="70"/>
      <c r="BX52" s="70"/>
      <c r="BY52" s="70"/>
      <c r="BZ52" s="71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69"/>
      <c r="BM53" s="70"/>
      <c r="BN53" s="70"/>
      <c r="BO53" s="70"/>
      <c r="BP53" s="70"/>
      <c r="BQ53" s="70"/>
      <c r="BR53" s="70"/>
      <c r="BS53" s="70"/>
      <c r="BT53" s="70"/>
      <c r="BU53" s="70"/>
      <c r="BV53" s="70"/>
      <c r="BW53" s="70"/>
      <c r="BX53" s="70"/>
      <c r="BY53" s="70"/>
      <c r="BZ53" s="71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69"/>
      <c r="BM54" s="70"/>
      <c r="BN54" s="70"/>
      <c r="BO54" s="70"/>
      <c r="BP54" s="70"/>
      <c r="BQ54" s="70"/>
      <c r="BR54" s="70"/>
      <c r="BS54" s="70"/>
      <c r="BT54" s="70"/>
      <c r="BU54" s="70"/>
      <c r="BV54" s="70"/>
      <c r="BW54" s="70"/>
      <c r="BX54" s="70"/>
      <c r="BY54" s="70"/>
      <c r="BZ54" s="71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69"/>
      <c r="BM55" s="70"/>
      <c r="BN55" s="70"/>
      <c r="BO55" s="70"/>
      <c r="BP55" s="70"/>
      <c r="BQ55" s="70"/>
      <c r="BR55" s="70"/>
      <c r="BS55" s="70"/>
      <c r="BT55" s="70"/>
      <c r="BU55" s="70"/>
      <c r="BV55" s="70"/>
      <c r="BW55" s="70"/>
      <c r="BX55" s="70"/>
      <c r="BY55" s="70"/>
      <c r="BZ55" s="71"/>
    </row>
    <row r="56" spans="1:78" ht="13.5" customHeight="1">
      <c r="A56" s="2"/>
      <c r="B56" s="17"/>
      <c r="C56" s="75" t="s">
        <v>32</v>
      </c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20"/>
      <c r="R56" s="75" t="s">
        <v>33</v>
      </c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20"/>
      <c r="AG56" s="75" t="s">
        <v>34</v>
      </c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20"/>
      <c r="AV56" s="75" t="s">
        <v>35</v>
      </c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19"/>
      <c r="BK56" s="2"/>
      <c r="BL56" s="69"/>
      <c r="BM56" s="70"/>
      <c r="BN56" s="70"/>
      <c r="BO56" s="70"/>
      <c r="BP56" s="70"/>
      <c r="BQ56" s="70"/>
      <c r="BR56" s="70"/>
      <c r="BS56" s="70"/>
      <c r="BT56" s="70"/>
      <c r="BU56" s="70"/>
      <c r="BV56" s="70"/>
      <c r="BW56" s="70"/>
      <c r="BX56" s="70"/>
      <c r="BY56" s="70"/>
      <c r="BZ56" s="71"/>
    </row>
    <row r="57" spans="1:78" ht="13.5" customHeight="1">
      <c r="A57" s="2"/>
      <c r="B57" s="17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20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20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20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19"/>
      <c r="BK57" s="2"/>
      <c r="BL57" s="69"/>
      <c r="BM57" s="70"/>
      <c r="BN57" s="70"/>
      <c r="BO57" s="70"/>
      <c r="BP57" s="70"/>
      <c r="BQ57" s="70"/>
      <c r="BR57" s="70"/>
      <c r="BS57" s="70"/>
      <c r="BT57" s="70"/>
      <c r="BU57" s="70"/>
      <c r="BV57" s="70"/>
      <c r="BW57" s="70"/>
      <c r="BX57" s="70"/>
      <c r="BY57" s="70"/>
      <c r="BZ57" s="71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69"/>
      <c r="BM58" s="70"/>
      <c r="BN58" s="70"/>
      <c r="BO58" s="70"/>
      <c r="BP58" s="70"/>
      <c r="BQ58" s="70"/>
      <c r="BR58" s="70"/>
      <c r="BS58" s="70"/>
      <c r="BT58" s="70"/>
      <c r="BU58" s="70"/>
      <c r="BV58" s="70"/>
      <c r="BW58" s="70"/>
      <c r="BX58" s="70"/>
      <c r="BY58" s="70"/>
      <c r="BZ58" s="71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9"/>
      <c r="BM59" s="70"/>
      <c r="BN59" s="70"/>
      <c r="BO59" s="70"/>
      <c r="BP59" s="70"/>
      <c r="BQ59" s="70"/>
      <c r="BR59" s="70"/>
      <c r="BS59" s="70"/>
      <c r="BT59" s="70"/>
      <c r="BU59" s="70"/>
      <c r="BV59" s="70"/>
      <c r="BW59" s="70"/>
      <c r="BX59" s="70"/>
      <c r="BY59" s="70"/>
      <c r="BZ59" s="71"/>
    </row>
    <row r="60" spans="1:78" ht="13.5" customHeight="1">
      <c r="A60" s="2"/>
      <c r="B60" s="60" t="s">
        <v>36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69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1"/>
    </row>
    <row r="61" spans="1:78" ht="13.5" customHeight="1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69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1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69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1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72"/>
      <c r="BM63" s="73"/>
      <c r="BN63" s="73"/>
      <c r="BO63" s="73"/>
      <c r="BP63" s="73"/>
      <c r="BQ63" s="73"/>
      <c r="BR63" s="73"/>
      <c r="BS63" s="73"/>
      <c r="BT63" s="73"/>
      <c r="BU63" s="73"/>
      <c r="BV63" s="73"/>
      <c r="BW63" s="73"/>
      <c r="BX63" s="73"/>
      <c r="BY63" s="73"/>
      <c r="BZ63" s="74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63" t="s">
        <v>37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69" t="s">
        <v>126</v>
      </c>
      <c r="BM66" s="70"/>
      <c r="BN66" s="70"/>
      <c r="BO66" s="70"/>
      <c r="BP66" s="70"/>
      <c r="BQ66" s="70"/>
      <c r="BR66" s="70"/>
      <c r="BS66" s="70"/>
      <c r="BT66" s="70"/>
      <c r="BU66" s="70"/>
      <c r="BV66" s="70"/>
      <c r="BW66" s="70"/>
      <c r="BX66" s="70"/>
      <c r="BY66" s="70"/>
      <c r="BZ66" s="71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69"/>
      <c r="BM67" s="70"/>
      <c r="BN67" s="70"/>
      <c r="BO67" s="70"/>
      <c r="BP67" s="70"/>
      <c r="BQ67" s="70"/>
      <c r="BR67" s="70"/>
      <c r="BS67" s="70"/>
      <c r="BT67" s="70"/>
      <c r="BU67" s="70"/>
      <c r="BV67" s="70"/>
      <c r="BW67" s="70"/>
      <c r="BX67" s="70"/>
      <c r="BY67" s="70"/>
      <c r="BZ67" s="71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69"/>
      <c r="BM68" s="70"/>
      <c r="BN68" s="70"/>
      <c r="BO68" s="70"/>
      <c r="BP68" s="70"/>
      <c r="BQ68" s="70"/>
      <c r="BR68" s="70"/>
      <c r="BS68" s="70"/>
      <c r="BT68" s="70"/>
      <c r="BU68" s="70"/>
      <c r="BV68" s="70"/>
      <c r="BW68" s="70"/>
      <c r="BX68" s="70"/>
      <c r="BY68" s="70"/>
      <c r="BZ68" s="71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69"/>
      <c r="BM69" s="70"/>
      <c r="BN69" s="70"/>
      <c r="BO69" s="70"/>
      <c r="BP69" s="70"/>
      <c r="BQ69" s="70"/>
      <c r="BR69" s="70"/>
      <c r="BS69" s="70"/>
      <c r="BT69" s="70"/>
      <c r="BU69" s="70"/>
      <c r="BV69" s="70"/>
      <c r="BW69" s="70"/>
      <c r="BX69" s="70"/>
      <c r="BY69" s="70"/>
      <c r="BZ69" s="71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69"/>
      <c r="BM70" s="70"/>
      <c r="BN70" s="70"/>
      <c r="BO70" s="70"/>
      <c r="BP70" s="70"/>
      <c r="BQ70" s="70"/>
      <c r="BR70" s="70"/>
      <c r="BS70" s="70"/>
      <c r="BT70" s="70"/>
      <c r="BU70" s="70"/>
      <c r="BV70" s="70"/>
      <c r="BW70" s="70"/>
      <c r="BX70" s="70"/>
      <c r="BY70" s="70"/>
      <c r="BZ70" s="71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69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1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69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1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69"/>
      <c r="BM73" s="70"/>
      <c r="BN73" s="70"/>
      <c r="BO73" s="70"/>
      <c r="BP73" s="70"/>
      <c r="BQ73" s="70"/>
      <c r="BR73" s="70"/>
      <c r="BS73" s="70"/>
      <c r="BT73" s="70"/>
      <c r="BU73" s="70"/>
      <c r="BV73" s="70"/>
      <c r="BW73" s="70"/>
      <c r="BX73" s="70"/>
      <c r="BY73" s="70"/>
      <c r="BZ73" s="71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69"/>
      <c r="BM74" s="70"/>
      <c r="BN74" s="70"/>
      <c r="BO74" s="70"/>
      <c r="BP74" s="70"/>
      <c r="BQ74" s="70"/>
      <c r="BR74" s="70"/>
      <c r="BS74" s="70"/>
      <c r="BT74" s="70"/>
      <c r="BU74" s="70"/>
      <c r="BV74" s="70"/>
      <c r="BW74" s="70"/>
      <c r="BX74" s="70"/>
      <c r="BY74" s="70"/>
      <c r="BZ74" s="71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69"/>
      <c r="BM75" s="70"/>
      <c r="BN75" s="70"/>
      <c r="BO75" s="70"/>
      <c r="BP75" s="70"/>
      <c r="BQ75" s="70"/>
      <c r="BR75" s="70"/>
      <c r="BS75" s="70"/>
      <c r="BT75" s="70"/>
      <c r="BU75" s="70"/>
      <c r="BV75" s="70"/>
      <c r="BW75" s="70"/>
      <c r="BX75" s="70"/>
      <c r="BY75" s="70"/>
      <c r="BZ75" s="71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69"/>
      <c r="BM76" s="70"/>
      <c r="BN76" s="70"/>
      <c r="BO76" s="70"/>
      <c r="BP76" s="70"/>
      <c r="BQ76" s="70"/>
      <c r="BR76" s="70"/>
      <c r="BS76" s="70"/>
      <c r="BT76" s="70"/>
      <c r="BU76" s="70"/>
      <c r="BV76" s="70"/>
      <c r="BW76" s="70"/>
      <c r="BX76" s="70"/>
      <c r="BY76" s="70"/>
      <c r="BZ76" s="71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69"/>
      <c r="BM77" s="70"/>
      <c r="BN77" s="70"/>
      <c r="BO77" s="70"/>
      <c r="BP77" s="70"/>
      <c r="BQ77" s="70"/>
      <c r="BR77" s="70"/>
      <c r="BS77" s="70"/>
      <c r="BT77" s="70"/>
      <c r="BU77" s="70"/>
      <c r="BV77" s="70"/>
      <c r="BW77" s="70"/>
      <c r="BX77" s="70"/>
      <c r="BY77" s="70"/>
      <c r="BZ77" s="71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69"/>
      <c r="BM78" s="70"/>
      <c r="BN78" s="70"/>
      <c r="BO78" s="70"/>
      <c r="BP78" s="70"/>
      <c r="BQ78" s="70"/>
      <c r="BR78" s="70"/>
      <c r="BS78" s="70"/>
      <c r="BT78" s="70"/>
      <c r="BU78" s="70"/>
      <c r="BV78" s="70"/>
      <c r="BW78" s="70"/>
      <c r="BX78" s="70"/>
      <c r="BY78" s="70"/>
      <c r="BZ78" s="71"/>
    </row>
    <row r="79" spans="1:78" ht="13.5" customHeight="1">
      <c r="A79" s="2"/>
      <c r="B79" s="17"/>
      <c r="C79" s="75" t="s">
        <v>38</v>
      </c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20"/>
      <c r="V79" s="20"/>
      <c r="W79" s="75" t="s">
        <v>39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75"/>
      <c r="AO79" s="20"/>
      <c r="AP79" s="20"/>
      <c r="AQ79" s="75" t="s">
        <v>40</v>
      </c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18"/>
      <c r="BJ79" s="19"/>
      <c r="BK79" s="2"/>
      <c r="BL79" s="69"/>
      <c r="BM79" s="70"/>
      <c r="BN79" s="70"/>
      <c r="BO79" s="70"/>
      <c r="BP79" s="70"/>
      <c r="BQ79" s="70"/>
      <c r="BR79" s="70"/>
      <c r="BS79" s="70"/>
      <c r="BT79" s="70"/>
      <c r="BU79" s="70"/>
      <c r="BV79" s="70"/>
      <c r="BW79" s="70"/>
      <c r="BX79" s="70"/>
      <c r="BY79" s="70"/>
      <c r="BZ79" s="71"/>
    </row>
    <row r="80" spans="1:78" ht="13.5" customHeight="1">
      <c r="A80" s="2"/>
      <c r="B80" s="17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20"/>
      <c r="V80" s="20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20"/>
      <c r="AP80" s="20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18"/>
      <c r="BJ80" s="19"/>
      <c r="BK80" s="2"/>
      <c r="BL80" s="69"/>
      <c r="BM80" s="70"/>
      <c r="BN80" s="70"/>
      <c r="BO80" s="70"/>
      <c r="BP80" s="70"/>
      <c r="BQ80" s="70"/>
      <c r="BR80" s="70"/>
      <c r="BS80" s="70"/>
      <c r="BT80" s="70"/>
      <c r="BU80" s="70"/>
      <c r="BV80" s="70"/>
      <c r="BW80" s="70"/>
      <c r="BX80" s="70"/>
      <c r="BY80" s="70"/>
      <c r="BZ80" s="71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69"/>
      <c r="BM81" s="70"/>
      <c r="BN81" s="70"/>
      <c r="BO81" s="70"/>
      <c r="BP81" s="70"/>
      <c r="BQ81" s="70"/>
      <c r="BR81" s="70"/>
      <c r="BS81" s="70"/>
      <c r="BT81" s="70"/>
      <c r="BU81" s="70"/>
      <c r="BV81" s="70"/>
      <c r="BW81" s="70"/>
      <c r="BX81" s="70"/>
      <c r="BY81" s="70"/>
      <c r="BZ81" s="71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72"/>
      <c r="BM82" s="73"/>
      <c r="BN82" s="73"/>
      <c r="BO82" s="73"/>
      <c r="BP82" s="73"/>
      <c r="BQ82" s="73"/>
      <c r="BR82" s="73"/>
      <c r="BS82" s="73"/>
      <c r="BT82" s="73"/>
      <c r="BU82" s="73"/>
      <c r="BV82" s="73"/>
      <c r="BW82" s="73"/>
      <c r="BX82" s="73"/>
      <c r="BY82" s="73"/>
      <c r="BZ82" s="74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【728.30】</v>
      </c>
      <c r="I86" s="26" t="str">
        <f>データ!CA6</f>
        <v>【100.04】</v>
      </c>
      <c r="J86" s="26" t="str">
        <f>データ!CL6</f>
        <v>【137.82】</v>
      </c>
      <c r="K86" s="26" t="str">
        <f>データ!CW6</f>
        <v>【60.09】</v>
      </c>
      <c r="L86" s="26" t="str">
        <f>データ!DH6</f>
        <v>【94.90】</v>
      </c>
      <c r="M86" s="26" t="s">
        <v>56</v>
      </c>
      <c r="N86" s="26" t="s">
        <v>57</v>
      </c>
      <c r="O86" s="26" t="str">
        <f>データ!EO6</f>
        <v>【0.27】</v>
      </c>
    </row>
  </sheetData>
  <sheetProtection password="B319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ColWidth="9" defaultRowHeight="13.2"/>
  <cols>
    <col min="1" max="1" width="9" style="3"/>
    <col min="2" max="144" width="11.88671875" style="3" customWidth="1"/>
    <col min="145" max="16384" width="9" style="3"/>
  </cols>
  <sheetData>
    <row r="1" spans="1:145">
      <c r="A1" s="3" t="s">
        <v>58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59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60</v>
      </c>
      <c r="B3" s="29" t="s">
        <v>61</v>
      </c>
      <c r="C3" s="29" t="s">
        <v>62</v>
      </c>
      <c r="D3" s="29" t="s">
        <v>63</v>
      </c>
      <c r="E3" s="29" t="s">
        <v>64</v>
      </c>
      <c r="F3" s="29" t="s">
        <v>65</v>
      </c>
      <c r="G3" s="29" t="s">
        <v>66</v>
      </c>
      <c r="H3" s="77" t="s">
        <v>67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68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69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70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71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72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73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74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75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76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77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78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79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80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81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82</v>
      </c>
      <c r="B5" s="31"/>
      <c r="C5" s="31"/>
      <c r="D5" s="31"/>
      <c r="E5" s="31"/>
      <c r="F5" s="31"/>
      <c r="G5" s="31"/>
      <c r="H5" s="32" t="s">
        <v>83</v>
      </c>
      <c r="I5" s="32" t="s">
        <v>84</v>
      </c>
      <c r="J5" s="32" t="s">
        <v>85</v>
      </c>
      <c r="K5" s="32" t="s">
        <v>86</v>
      </c>
      <c r="L5" s="32" t="s">
        <v>87</v>
      </c>
      <c r="M5" s="32" t="s">
        <v>5</v>
      </c>
      <c r="N5" s="32" t="s">
        <v>88</v>
      </c>
      <c r="O5" s="32" t="s">
        <v>89</v>
      </c>
      <c r="P5" s="32" t="s">
        <v>90</v>
      </c>
      <c r="Q5" s="32" t="s">
        <v>91</v>
      </c>
      <c r="R5" s="32" t="s">
        <v>92</v>
      </c>
      <c r="S5" s="32" t="s">
        <v>93</v>
      </c>
      <c r="T5" s="32" t="s">
        <v>94</v>
      </c>
      <c r="U5" s="32" t="s">
        <v>95</v>
      </c>
      <c r="V5" s="32" t="s">
        <v>96</v>
      </c>
      <c r="W5" s="32" t="s">
        <v>97</v>
      </c>
      <c r="X5" s="32" t="s">
        <v>98</v>
      </c>
      <c r="Y5" s="32" t="s">
        <v>99</v>
      </c>
      <c r="Z5" s="32" t="s">
        <v>100</v>
      </c>
      <c r="AA5" s="32" t="s">
        <v>101</v>
      </c>
      <c r="AB5" s="32" t="s">
        <v>102</v>
      </c>
      <c r="AC5" s="32" t="s">
        <v>103</v>
      </c>
      <c r="AD5" s="32" t="s">
        <v>104</v>
      </c>
      <c r="AE5" s="32" t="s">
        <v>105</v>
      </c>
      <c r="AF5" s="32" t="s">
        <v>106</v>
      </c>
      <c r="AG5" s="32" t="s">
        <v>107</v>
      </c>
      <c r="AH5" s="32" t="s">
        <v>108</v>
      </c>
      <c r="AI5" s="32" t="s">
        <v>43</v>
      </c>
      <c r="AJ5" s="32" t="s">
        <v>99</v>
      </c>
      <c r="AK5" s="32" t="s">
        <v>100</v>
      </c>
      <c r="AL5" s="32" t="s">
        <v>101</v>
      </c>
      <c r="AM5" s="32" t="s">
        <v>102</v>
      </c>
      <c r="AN5" s="32" t="s">
        <v>103</v>
      </c>
      <c r="AO5" s="32" t="s">
        <v>104</v>
      </c>
      <c r="AP5" s="32" t="s">
        <v>105</v>
      </c>
      <c r="AQ5" s="32" t="s">
        <v>106</v>
      </c>
      <c r="AR5" s="32" t="s">
        <v>107</v>
      </c>
      <c r="AS5" s="32" t="s">
        <v>108</v>
      </c>
      <c r="AT5" s="32" t="s">
        <v>109</v>
      </c>
      <c r="AU5" s="32" t="s">
        <v>99</v>
      </c>
      <c r="AV5" s="32" t="s">
        <v>100</v>
      </c>
      <c r="AW5" s="32" t="s">
        <v>101</v>
      </c>
      <c r="AX5" s="32" t="s">
        <v>102</v>
      </c>
      <c r="AY5" s="32" t="s">
        <v>103</v>
      </c>
      <c r="AZ5" s="32" t="s">
        <v>104</v>
      </c>
      <c r="BA5" s="32" t="s">
        <v>105</v>
      </c>
      <c r="BB5" s="32" t="s">
        <v>106</v>
      </c>
      <c r="BC5" s="32" t="s">
        <v>107</v>
      </c>
      <c r="BD5" s="32" t="s">
        <v>108</v>
      </c>
      <c r="BE5" s="32" t="s">
        <v>109</v>
      </c>
      <c r="BF5" s="32" t="s">
        <v>99</v>
      </c>
      <c r="BG5" s="32" t="s">
        <v>100</v>
      </c>
      <c r="BH5" s="32" t="s">
        <v>101</v>
      </c>
      <c r="BI5" s="32" t="s">
        <v>102</v>
      </c>
      <c r="BJ5" s="32" t="s">
        <v>103</v>
      </c>
      <c r="BK5" s="32" t="s">
        <v>104</v>
      </c>
      <c r="BL5" s="32" t="s">
        <v>105</v>
      </c>
      <c r="BM5" s="32" t="s">
        <v>106</v>
      </c>
      <c r="BN5" s="32" t="s">
        <v>107</v>
      </c>
      <c r="BO5" s="32" t="s">
        <v>108</v>
      </c>
      <c r="BP5" s="32" t="s">
        <v>109</v>
      </c>
      <c r="BQ5" s="32" t="s">
        <v>99</v>
      </c>
      <c r="BR5" s="32" t="s">
        <v>100</v>
      </c>
      <c r="BS5" s="32" t="s">
        <v>101</v>
      </c>
      <c r="BT5" s="32" t="s">
        <v>102</v>
      </c>
      <c r="BU5" s="32" t="s">
        <v>103</v>
      </c>
      <c r="BV5" s="32" t="s">
        <v>104</v>
      </c>
      <c r="BW5" s="32" t="s">
        <v>105</v>
      </c>
      <c r="BX5" s="32" t="s">
        <v>106</v>
      </c>
      <c r="BY5" s="32" t="s">
        <v>107</v>
      </c>
      <c r="BZ5" s="32" t="s">
        <v>108</v>
      </c>
      <c r="CA5" s="32" t="s">
        <v>109</v>
      </c>
      <c r="CB5" s="32" t="s">
        <v>99</v>
      </c>
      <c r="CC5" s="32" t="s">
        <v>100</v>
      </c>
      <c r="CD5" s="32" t="s">
        <v>101</v>
      </c>
      <c r="CE5" s="32" t="s">
        <v>102</v>
      </c>
      <c r="CF5" s="32" t="s">
        <v>103</v>
      </c>
      <c r="CG5" s="32" t="s">
        <v>104</v>
      </c>
      <c r="CH5" s="32" t="s">
        <v>105</v>
      </c>
      <c r="CI5" s="32" t="s">
        <v>106</v>
      </c>
      <c r="CJ5" s="32" t="s">
        <v>107</v>
      </c>
      <c r="CK5" s="32" t="s">
        <v>108</v>
      </c>
      <c r="CL5" s="32" t="s">
        <v>109</v>
      </c>
      <c r="CM5" s="32" t="s">
        <v>99</v>
      </c>
      <c r="CN5" s="32" t="s">
        <v>100</v>
      </c>
      <c r="CO5" s="32" t="s">
        <v>101</v>
      </c>
      <c r="CP5" s="32" t="s">
        <v>102</v>
      </c>
      <c r="CQ5" s="32" t="s">
        <v>103</v>
      </c>
      <c r="CR5" s="32" t="s">
        <v>104</v>
      </c>
      <c r="CS5" s="32" t="s">
        <v>105</v>
      </c>
      <c r="CT5" s="32" t="s">
        <v>106</v>
      </c>
      <c r="CU5" s="32" t="s">
        <v>107</v>
      </c>
      <c r="CV5" s="32" t="s">
        <v>108</v>
      </c>
      <c r="CW5" s="32" t="s">
        <v>109</v>
      </c>
      <c r="CX5" s="32" t="s">
        <v>99</v>
      </c>
      <c r="CY5" s="32" t="s">
        <v>100</v>
      </c>
      <c r="CZ5" s="32" t="s">
        <v>101</v>
      </c>
      <c r="DA5" s="32" t="s">
        <v>102</v>
      </c>
      <c r="DB5" s="32" t="s">
        <v>103</v>
      </c>
      <c r="DC5" s="32" t="s">
        <v>104</v>
      </c>
      <c r="DD5" s="32" t="s">
        <v>105</v>
      </c>
      <c r="DE5" s="32" t="s">
        <v>106</v>
      </c>
      <c r="DF5" s="32" t="s">
        <v>107</v>
      </c>
      <c r="DG5" s="32" t="s">
        <v>108</v>
      </c>
      <c r="DH5" s="32" t="s">
        <v>109</v>
      </c>
      <c r="DI5" s="32" t="s">
        <v>99</v>
      </c>
      <c r="DJ5" s="32" t="s">
        <v>100</v>
      </c>
      <c r="DK5" s="32" t="s">
        <v>101</v>
      </c>
      <c r="DL5" s="32" t="s">
        <v>102</v>
      </c>
      <c r="DM5" s="32" t="s">
        <v>103</v>
      </c>
      <c r="DN5" s="32" t="s">
        <v>104</v>
      </c>
      <c r="DO5" s="32" t="s">
        <v>105</v>
      </c>
      <c r="DP5" s="32" t="s">
        <v>106</v>
      </c>
      <c r="DQ5" s="32" t="s">
        <v>107</v>
      </c>
      <c r="DR5" s="32" t="s">
        <v>108</v>
      </c>
      <c r="DS5" s="32" t="s">
        <v>109</v>
      </c>
      <c r="DT5" s="32" t="s">
        <v>99</v>
      </c>
      <c r="DU5" s="32" t="s">
        <v>100</v>
      </c>
      <c r="DV5" s="32" t="s">
        <v>101</v>
      </c>
      <c r="DW5" s="32" t="s">
        <v>102</v>
      </c>
      <c r="DX5" s="32" t="s">
        <v>103</v>
      </c>
      <c r="DY5" s="32" t="s">
        <v>104</v>
      </c>
      <c r="DZ5" s="32" t="s">
        <v>105</v>
      </c>
      <c r="EA5" s="32" t="s">
        <v>106</v>
      </c>
      <c r="EB5" s="32" t="s">
        <v>107</v>
      </c>
      <c r="EC5" s="32" t="s">
        <v>108</v>
      </c>
      <c r="ED5" s="32" t="s">
        <v>109</v>
      </c>
      <c r="EE5" s="32" t="s">
        <v>99</v>
      </c>
      <c r="EF5" s="32" t="s">
        <v>100</v>
      </c>
      <c r="EG5" s="32" t="s">
        <v>101</v>
      </c>
      <c r="EH5" s="32" t="s">
        <v>102</v>
      </c>
      <c r="EI5" s="32" t="s">
        <v>103</v>
      </c>
      <c r="EJ5" s="32" t="s">
        <v>104</v>
      </c>
      <c r="EK5" s="32" t="s">
        <v>105</v>
      </c>
      <c r="EL5" s="32" t="s">
        <v>106</v>
      </c>
      <c r="EM5" s="32" t="s">
        <v>107</v>
      </c>
      <c r="EN5" s="32" t="s">
        <v>108</v>
      </c>
      <c r="EO5" s="32" t="s">
        <v>109</v>
      </c>
    </row>
    <row r="6" spans="1:145" s="36" customFormat="1">
      <c r="A6" s="28" t="s">
        <v>110</v>
      </c>
      <c r="B6" s="33">
        <f>B7</f>
        <v>2016</v>
      </c>
      <c r="C6" s="33">
        <f t="shared" ref="C6:X6" si="3">C7</f>
        <v>42153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大崎市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Bd1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36.67</v>
      </c>
      <c r="Q6" s="34">
        <f t="shared" si="3"/>
        <v>85.4</v>
      </c>
      <c r="R6" s="34">
        <f t="shared" si="3"/>
        <v>3672</v>
      </c>
      <c r="S6" s="34">
        <f t="shared" si="3"/>
        <v>133226</v>
      </c>
      <c r="T6" s="34">
        <f t="shared" si="3"/>
        <v>796.76</v>
      </c>
      <c r="U6" s="34">
        <f t="shared" si="3"/>
        <v>167.21</v>
      </c>
      <c r="V6" s="34">
        <f t="shared" si="3"/>
        <v>48723</v>
      </c>
      <c r="W6" s="34">
        <f t="shared" si="3"/>
        <v>13.83</v>
      </c>
      <c r="X6" s="34">
        <f t="shared" si="3"/>
        <v>3522.99</v>
      </c>
      <c r="Y6" s="35">
        <f>IF(Y7="",NA(),Y7)</f>
        <v>70.27</v>
      </c>
      <c r="Z6" s="35">
        <f t="shared" ref="Z6:AH6" si="4">IF(Z7="",NA(),Z7)</f>
        <v>57.9</v>
      </c>
      <c r="AA6" s="35">
        <f t="shared" si="4"/>
        <v>72.400000000000006</v>
      </c>
      <c r="AB6" s="35">
        <f t="shared" si="4"/>
        <v>73.790000000000006</v>
      </c>
      <c r="AC6" s="35">
        <f t="shared" si="4"/>
        <v>72.2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1158.47</v>
      </c>
      <c r="BG6" s="35">
        <f t="shared" ref="BG6:BO6" si="7">IF(BG7="",NA(),BG7)</f>
        <v>1070.7</v>
      </c>
      <c r="BH6" s="35">
        <f t="shared" si="7"/>
        <v>910.37</v>
      </c>
      <c r="BI6" s="35">
        <f t="shared" si="7"/>
        <v>2104.31</v>
      </c>
      <c r="BJ6" s="35">
        <f t="shared" si="7"/>
        <v>707.82</v>
      </c>
      <c r="BK6" s="35">
        <f t="shared" si="7"/>
        <v>1189.0999999999999</v>
      </c>
      <c r="BL6" s="35">
        <f t="shared" si="7"/>
        <v>1115.1099999999999</v>
      </c>
      <c r="BM6" s="35">
        <f t="shared" si="7"/>
        <v>854.16</v>
      </c>
      <c r="BN6" s="35">
        <f t="shared" si="7"/>
        <v>848.31</v>
      </c>
      <c r="BO6" s="35">
        <f t="shared" si="7"/>
        <v>774.99</v>
      </c>
      <c r="BP6" s="34" t="str">
        <f>IF(BP7="","",IF(BP7="-","【-】","【"&amp;SUBSTITUTE(TEXT(BP7,"#,##0.00"),"-","△")&amp;"】"))</f>
        <v>【728.30】</v>
      </c>
      <c r="BQ6" s="35">
        <f>IF(BQ7="",NA(),BQ7)</f>
        <v>78.39</v>
      </c>
      <c r="BR6" s="35">
        <f t="shared" ref="BR6:BZ6" si="8">IF(BR7="",NA(),BR7)</f>
        <v>82.86</v>
      </c>
      <c r="BS6" s="35">
        <f t="shared" si="8"/>
        <v>83.45</v>
      </c>
      <c r="BT6" s="35">
        <f t="shared" si="8"/>
        <v>98.09</v>
      </c>
      <c r="BU6" s="35">
        <f t="shared" si="8"/>
        <v>93.58</v>
      </c>
      <c r="BV6" s="35">
        <f t="shared" si="8"/>
        <v>78.78</v>
      </c>
      <c r="BW6" s="35">
        <f t="shared" si="8"/>
        <v>79.540000000000006</v>
      </c>
      <c r="BX6" s="35">
        <f t="shared" si="8"/>
        <v>93.13</v>
      </c>
      <c r="BY6" s="35">
        <f t="shared" si="8"/>
        <v>94.38</v>
      </c>
      <c r="BZ6" s="35">
        <f t="shared" si="8"/>
        <v>96.57</v>
      </c>
      <c r="CA6" s="34" t="str">
        <f>IF(CA7="","",IF(CA7="-","【-】","【"&amp;SUBSTITUTE(TEXT(CA7,"#,##0.00"),"-","△")&amp;"】"))</f>
        <v>【100.04】</v>
      </c>
      <c r="CB6" s="35">
        <f>IF(CB7="",NA(),CB7)</f>
        <v>273.43</v>
      </c>
      <c r="CC6" s="35">
        <f t="shared" ref="CC6:CK6" si="9">IF(CC7="",NA(),CC7)</f>
        <v>259.02999999999997</v>
      </c>
      <c r="CD6" s="35">
        <f t="shared" si="9"/>
        <v>262.77</v>
      </c>
      <c r="CE6" s="35">
        <f t="shared" si="9"/>
        <v>223.65</v>
      </c>
      <c r="CF6" s="35">
        <f t="shared" si="9"/>
        <v>234.49</v>
      </c>
      <c r="CG6" s="35">
        <f t="shared" si="9"/>
        <v>199.32</v>
      </c>
      <c r="CH6" s="35">
        <f t="shared" si="9"/>
        <v>199.36</v>
      </c>
      <c r="CI6" s="35">
        <f t="shared" si="9"/>
        <v>167.97</v>
      </c>
      <c r="CJ6" s="35">
        <f t="shared" si="9"/>
        <v>165.45</v>
      </c>
      <c r="CK6" s="35">
        <f t="shared" si="9"/>
        <v>161.54</v>
      </c>
      <c r="CL6" s="34" t="str">
        <f>IF(CL7="","",IF(CL7="-","【-】","【"&amp;SUBSTITUTE(TEXT(CL7,"#,##0.00"),"-","△")&amp;"】"))</f>
        <v>【137.82】</v>
      </c>
      <c r="CM6" s="35">
        <f>IF(CM7="",NA(),CM7)</f>
        <v>86.95</v>
      </c>
      <c r="CN6" s="35">
        <f t="shared" ref="CN6:CV6" si="10">IF(CN7="",NA(),CN7)</f>
        <v>78.739999999999995</v>
      </c>
      <c r="CO6" s="35">
        <f t="shared" si="10"/>
        <v>80.540000000000006</v>
      </c>
      <c r="CP6" s="35">
        <f t="shared" si="10"/>
        <v>80.88</v>
      </c>
      <c r="CQ6" s="35">
        <f t="shared" si="10"/>
        <v>53.94</v>
      </c>
      <c r="CR6" s="35">
        <f t="shared" si="10"/>
        <v>65.31</v>
      </c>
      <c r="CS6" s="35">
        <f t="shared" si="10"/>
        <v>62.09</v>
      </c>
      <c r="CT6" s="35">
        <f t="shared" si="10"/>
        <v>64.87</v>
      </c>
      <c r="CU6" s="35">
        <f t="shared" si="10"/>
        <v>65.62</v>
      </c>
      <c r="CV6" s="35">
        <f t="shared" si="10"/>
        <v>64.67</v>
      </c>
      <c r="CW6" s="34" t="str">
        <f>IF(CW7="","",IF(CW7="-","【-】","【"&amp;SUBSTITUTE(TEXT(CW7,"#,##0.00"),"-","△")&amp;"】"))</f>
        <v>【60.09】</v>
      </c>
      <c r="CX6" s="35">
        <f>IF(CX7="",NA(),CX7)</f>
        <v>73.88</v>
      </c>
      <c r="CY6" s="35">
        <f t="shared" ref="CY6:DG6" si="11">IF(CY7="",NA(),CY7)</f>
        <v>75.3</v>
      </c>
      <c r="CZ6" s="35">
        <f t="shared" si="11"/>
        <v>78.239999999999995</v>
      </c>
      <c r="DA6" s="35">
        <f t="shared" si="11"/>
        <v>79.19</v>
      </c>
      <c r="DB6" s="35">
        <f t="shared" si="11"/>
        <v>80.45</v>
      </c>
      <c r="DC6" s="35">
        <f t="shared" si="11"/>
        <v>87.07</v>
      </c>
      <c r="DD6" s="35">
        <f t="shared" si="11"/>
        <v>86.88</v>
      </c>
      <c r="DE6" s="35">
        <f t="shared" si="11"/>
        <v>91.11</v>
      </c>
      <c r="DF6" s="35">
        <f t="shared" si="11"/>
        <v>91.44</v>
      </c>
      <c r="DG6" s="35">
        <f t="shared" si="11"/>
        <v>91.76</v>
      </c>
      <c r="DH6" s="34" t="str">
        <f>IF(DH7="","",IF(DH7="-","【-】","【"&amp;SUBSTITUTE(TEXT(DH7,"#,##0.00"),"-","△")&amp;"】"))</f>
        <v>【94.90】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5">
        <f t="shared" si="14"/>
        <v>0.02</v>
      </c>
      <c r="EJ6" s="35">
        <f t="shared" si="14"/>
        <v>0.04</v>
      </c>
      <c r="EK6" s="35">
        <f t="shared" si="14"/>
        <v>0.06</v>
      </c>
      <c r="EL6" s="35">
        <f t="shared" si="14"/>
        <v>0.1</v>
      </c>
      <c r="EM6" s="35">
        <f t="shared" si="14"/>
        <v>0.27</v>
      </c>
      <c r="EN6" s="35">
        <f t="shared" si="14"/>
        <v>0.17</v>
      </c>
      <c r="EO6" s="34" t="str">
        <f>IF(EO7="","",IF(EO7="-","【-】","【"&amp;SUBSTITUTE(TEXT(EO7,"#,##0.00"),"-","△")&amp;"】"))</f>
        <v>【0.27】</v>
      </c>
    </row>
    <row r="7" spans="1:145" s="36" customFormat="1">
      <c r="A7" s="28"/>
      <c r="B7" s="37">
        <v>2016</v>
      </c>
      <c r="C7" s="37">
        <v>42153</v>
      </c>
      <c r="D7" s="37">
        <v>47</v>
      </c>
      <c r="E7" s="37">
        <v>17</v>
      </c>
      <c r="F7" s="37">
        <v>1</v>
      </c>
      <c r="G7" s="37">
        <v>0</v>
      </c>
      <c r="H7" s="37" t="s">
        <v>111</v>
      </c>
      <c r="I7" s="37" t="s">
        <v>112</v>
      </c>
      <c r="J7" s="37" t="s">
        <v>113</v>
      </c>
      <c r="K7" s="37" t="s">
        <v>114</v>
      </c>
      <c r="L7" s="37" t="s">
        <v>115</v>
      </c>
      <c r="M7" s="37"/>
      <c r="N7" s="38" t="s">
        <v>116</v>
      </c>
      <c r="O7" s="38" t="s">
        <v>117</v>
      </c>
      <c r="P7" s="38">
        <v>36.67</v>
      </c>
      <c r="Q7" s="38">
        <v>85.4</v>
      </c>
      <c r="R7" s="38">
        <v>3672</v>
      </c>
      <c r="S7" s="38">
        <v>133226</v>
      </c>
      <c r="T7" s="38">
        <v>796.76</v>
      </c>
      <c r="U7" s="38">
        <v>167.21</v>
      </c>
      <c r="V7" s="38">
        <v>48723</v>
      </c>
      <c r="W7" s="38">
        <v>13.83</v>
      </c>
      <c r="X7" s="38">
        <v>3522.99</v>
      </c>
      <c r="Y7" s="38">
        <v>70.27</v>
      </c>
      <c r="Z7" s="38">
        <v>57.9</v>
      </c>
      <c r="AA7" s="38">
        <v>72.400000000000006</v>
      </c>
      <c r="AB7" s="38">
        <v>73.790000000000006</v>
      </c>
      <c r="AC7" s="38">
        <v>72.2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1158.47</v>
      </c>
      <c r="BG7" s="38">
        <v>1070.7</v>
      </c>
      <c r="BH7" s="38">
        <v>910.37</v>
      </c>
      <c r="BI7" s="38">
        <v>2104.31</v>
      </c>
      <c r="BJ7" s="38">
        <v>707.82</v>
      </c>
      <c r="BK7" s="38">
        <v>1189.0999999999999</v>
      </c>
      <c r="BL7" s="38">
        <v>1115.1099999999999</v>
      </c>
      <c r="BM7" s="38">
        <v>854.16</v>
      </c>
      <c r="BN7" s="38">
        <v>848.31</v>
      </c>
      <c r="BO7" s="38">
        <v>774.99</v>
      </c>
      <c r="BP7" s="38">
        <v>728.3</v>
      </c>
      <c r="BQ7" s="38">
        <v>78.39</v>
      </c>
      <c r="BR7" s="38">
        <v>82.86</v>
      </c>
      <c r="BS7" s="38">
        <v>83.45</v>
      </c>
      <c r="BT7" s="38">
        <v>98.09</v>
      </c>
      <c r="BU7" s="38">
        <v>93.58</v>
      </c>
      <c r="BV7" s="38">
        <v>78.78</v>
      </c>
      <c r="BW7" s="38">
        <v>79.540000000000006</v>
      </c>
      <c r="BX7" s="38">
        <v>93.13</v>
      </c>
      <c r="BY7" s="38">
        <v>94.38</v>
      </c>
      <c r="BZ7" s="38">
        <v>96.57</v>
      </c>
      <c r="CA7" s="38">
        <v>100.04</v>
      </c>
      <c r="CB7" s="38">
        <v>273.43</v>
      </c>
      <c r="CC7" s="38">
        <v>259.02999999999997</v>
      </c>
      <c r="CD7" s="38">
        <v>262.77</v>
      </c>
      <c r="CE7" s="38">
        <v>223.65</v>
      </c>
      <c r="CF7" s="38">
        <v>234.49</v>
      </c>
      <c r="CG7" s="38">
        <v>199.32</v>
      </c>
      <c r="CH7" s="38">
        <v>199.36</v>
      </c>
      <c r="CI7" s="38">
        <v>167.97</v>
      </c>
      <c r="CJ7" s="38">
        <v>165.45</v>
      </c>
      <c r="CK7" s="38">
        <v>161.54</v>
      </c>
      <c r="CL7" s="38">
        <v>137.82</v>
      </c>
      <c r="CM7" s="38">
        <v>86.95</v>
      </c>
      <c r="CN7" s="38">
        <v>78.739999999999995</v>
      </c>
      <c r="CO7" s="38">
        <v>80.540000000000006</v>
      </c>
      <c r="CP7" s="38">
        <v>80.88</v>
      </c>
      <c r="CQ7" s="38">
        <v>53.94</v>
      </c>
      <c r="CR7" s="38">
        <v>65.31</v>
      </c>
      <c r="CS7" s="38">
        <v>62.09</v>
      </c>
      <c r="CT7" s="38">
        <v>64.87</v>
      </c>
      <c r="CU7" s="38">
        <v>65.62</v>
      </c>
      <c r="CV7" s="38">
        <v>64.67</v>
      </c>
      <c r="CW7" s="38">
        <v>60.09</v>
      </c>
      <c r="CX7" s="38">
        <v>73.88</v>
      </c>
      <c r="CY7" s="38">
        <v>75.3</v>
      </c>
      <c r="CZ7" s="38">
        <v>78.239999999999995</v>
      </c>
      <c r="DA7" s="38">
        <v>79.19</v>
      </c>
      <c r="DB7" s="38">
        <v>80.45</v>
      </c>
      <c r="DC7" s="38">
        <v>87.07</v>
      </c>
      <c r="DD7" s="38">
        <v>86.88</v>
      </c>
      <c r="DE7" s="38">
        <v>91.11</v>
      </c>
      <c r="DF7" s="38">
        <v>91.44</v>
      </c>
      <c r="DG7" s="38">
        <v>91.76</v>
      </c>
      <c r="DH7" s="38">
        <v>94.9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0.02</v>
      </c>
      <c r="EJ7" s="38">
        <v>0.04</v>
      </c>
      <c r="EK7" s="38">
        <v>0.06</v>
      </c>
      <c r="EL7" s="38">
        <v>0.1</v>
      </c>
      <c r="EM7" s="38">
        <v>0.27</v>
      </c>
      <c r="EN7" s="38">
        <v>0.17</v>
      </c>
      <c r="EO7" s="38">
        <v>0.27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118</v>
      </c>
      <c r="C9" s="40" t="s">
        <v>119</v>
      </c>
      <c r="D9" s="40" t="s">
        <v>120</v>
      </c>
      <c r="E9" s="40" t="s">
        <v>121</v>
      </c>
      <c r="F9" s="40" t="s">
        <v>122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61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2018-02-07T01:43:50Z</cp:lastPrinted>
  <dcterms:created xsi:type="dcterms:W3CDTF">2017-12-25T02:02:29Z</dcterms:created>
  <dcterms:modified xsi:type="dcterms:W3CDTF">2018-02-14T00:11:41Z</dcterms:modified>
  <cp:category/>
</cp:coreProperties>
</file>