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H29実施・公営企業決算統計関係\22 経営比較分析表\03 市町村等回答\30 色麻町★\02修正後\"/>
    </mc:Choice>
  </mc:AlternateContent>
  <workbookProtection workbookPassword="B319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AT10" i="4"/>
  <c r="AL10" i="4"/>
  <c r="W10" i="4"/>
  <c r="I10" i="4"/>
  <c r="B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<sst xmlns="http://schemas.openxmlformats.org/spreadsheetml/2006/main" count="251" uniqueCount="125">
  <si>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</si>
  <si>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</si>
  <si>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</si>
  <si>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</si>
  <si>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</si>
  <si>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</si>
  <si>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</si>
  <si>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</si>
  <si>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</si>
  <si>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</si>
  <si>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</si>
  <si>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</si>
  <si>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</si>
  <si>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</si>
  <si>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</si>
  <si>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</si>
  <si>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</si>
  <si>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</si>
  <si>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</si>
  <si>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</si>
  <si>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</si>
  <si>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</si>
  <si>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</si>
  <si>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</si>
  <si>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</si>
  <si>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</si>
  <si>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</si>
  <si>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</si>
  <si>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</si>
  <si>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</si>
  <si>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</si>
  <si>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</si>
  <si>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</si>
  <si>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</si>
  <si>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</si>
  <si>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</si>
  <si>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</si>
  <si>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</si>
  <si>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</si>
  <si>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</si>
  <si>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</si>
  <si>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</si>
  <si>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</si>
  <si>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</si>
  <si>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</si>
  <si>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</si>
  <si>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</si>
  <si>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</si>
  <si>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</si>
  <si>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</si>
  <si>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</si>
  <si>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</si>
  <si>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</si>
  <si>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</si>
  <si>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</si>
  <si>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</si>
  <si>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</si>
  <si>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</si>
  <si>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</si>
  <si>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</si>
  <si>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</si>
  <si>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</si>
  <si>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</si>
  <si>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</si>
  <si>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</si>
  <si>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</si>
  <si>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</si>
  <si>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</si>
  <si>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</si>
  <si>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</si>
  <si>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</si>
  <si>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</si>
  <si>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</si>
  <si>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</si>
  <si>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</si>
  <si>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</si>
  <si>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</si>
  <si>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</si>
  <si>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</si>
  <si>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</si>
  <si>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</si>
  <si>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</si>
  <si>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</si>
  <si>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</si>
  <si>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</si>
  <si>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</si>
  <si>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</si>
  <si>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</si>
  <si>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</si>
  <si>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</si>
  <si>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</si>
  <si>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</si>
  <si>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</si>
  <si>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</si>
  <si>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</si>
  <si>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</si>
  <si>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</si>
  <si>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</si>
  <si>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</si>
  <si>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</si>
  <si>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</si>
  <si>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</si>
  <si>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</si>
  <si>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</si>
  <si>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</si>
  <si>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</si>
  <si>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</si>
  <si>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</si>
  <si>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</si>
  <si>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色麻町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</si>
  <si>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</si>
  <si>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</si>
  <si>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</si>
  <si>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</si>
  <si>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</si>
  <si>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</si>
  <si>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</si>
  <si>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</si>
  <si>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</si>
  <si>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</si>
  <si>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</si>
  <si>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r>
      <t>浄化槽設置基数は105基であり、今後増加することは無く、経営状況もこのまま推移するものと思われるが、今後耐用年数28年を迎える浄化槽の計画的な更新が必要となってくる。また、</t>
    </r>
    <r>
      <rPr>
        <sz val="11"/>
        <rFont val="ＭＳ ゴシック"/>
        <family val="3"/>
        <charset val="128"/>
      </rPr>
      <t>経営戦略の策定により、計画的・効率的な事業運営を推進する。</t>
    </r>
    <rPh sb="0" eb="3">
      <t>ジョウカソウ</t>
    </rPh>
    <rPh sb="3" eb="5">
      <t>セッチ</t>
    </rPh>
    <rPh sb="5" eb="7">
      <t>キスウ</t>
    </rPh>
    <rPh sb="11" eb="12">
      <t>キ</t>
    </rPh>
    <rPh sb="16" eb="18">
      <t>コンゴ</t>
    </rPh>
    <rPh sb="18" eb="20">
      <t>ゾウカ</t>
    </rPh>
    <rPh sb="25" eb="26">
      <t>ナ</t>
    </rPh>
    <rPh sb="28" eb="30">
      <t>ケイエイ</t>
    </rPh>
    <rPh sb="30" eb="32">
      <t>ジョウキョウ</t>
    </rPh>
    <rPh sb="37" eb="39">
      <t>スイイ</t>
    </rPh>
    <rPh sb="44" eb="45">
      <t>オモ</t>
    </rPh>
    <rPh sb="50" eb="52">
      <t>コンゴ</t>
    </rPh>
    <rPh sb="52" eb="54">
      <t>タイヨウ</t>
    </rPh>
    <rPh sb="54" eb="56">
      <t>ネンスウ</t>
    </rPh>
    <rPh sb="58" eb="59">
      <t>ネン</t>
    </rPh>
    <rPh sb="60" eb="61">
      <t>ムカ</t>
    </rPh>
    <rPh sb="63" eb="66">
      <t>ジョウカソウ</t>
    </rPh>
    <rPh sb="67" eb="70">
      <t>ケイカクテキ</t>
    </rPh>
    <rPh sb="71" eb="73">
      <t>コウシン</t>
    </rPh>
    <rPh sb="74" eb="76">
      <t>ヒツヨウ</t>
    </rPh>
    <rPh sb="86" eb="88">
      <t>ケイエイ</t>
    </rPh>
    <rPh sb="88" eb="90">
      <t>センリャク</t>
    </rPh>
    <rPh sb="91" eb="93">
      <t>サクテイ</t>
    </rPh>
    <rPh sb="97" eb="100">
      <t>ケイカクテキ</t>
    </rPh>
    <rPh sb="101" eb="104">
      <t>コウリツテキ</t>
    </rPh>
    <rPh sb="105" eb="107">
      <t>ジギョウ</t>
    </rPh>
    <rPh sb="107" eb="109">
      <t>ウンエイ</t>
    </rPh>
    <rPh sb="110" eb="111">
      <t>オ</t>
    </rPh>
    <rPh sb="111" eb="112">
      <t>スス</t>
    </rPh>
    <phoneticPr fontId="7"/>
  </si>
  <si>
    <t>平成17年度から使用を開始しており、12年を経過しブロワー等の故障が発生、その都度修繕、更新を行っている。</t>
    <rPh sb="0" eb="2">
      <t>ヘイセイ</t>
    </rPh>
    <rPh sb="4" eb="6">
      <t>ネンド</t>
    </rPh>
    <rPh sb="8" eb="10">
      <t>シヨウ</t>
    </rPh>
    <rPh sb="11" eb="13">
      <t>カイシ</t>
    </rPh>
    <rPh sb="20" eb="21">
      <t>ネン</t>
    </rPh>
    <rPh sb="22" eb="24">
      <t>ケイカ</t>
    </rPh>
    <rPh sb="29" eb="30">
      <t>トウ</t>
    </rPh>
    <rPh sb="31" eb="33">
      <t>コショウ</t>
    </rPh>
    <rPh sb="34" eb="36">
      <t>ハッセイ</t>
    </rPh>
    <rPh sb="39" eb="41">
      <t>ツド</t>
    </rPh>
    <rPh sb="41" eb="43">
      <t>シュウゼン</t>
    </rPh>
    <rPh sb="44" eb="46">
      <t>コウシン</t>
    </rPh>
    <rPh sb="47" eb="48">
      <t>オコナ</t>
    </rPh>
    <phoneticPr fontId="7"/>
  </si>
  <si>
    <t>①について、料金収入に加え、一般会計からの繰入を行っている。　　　　　　　　　　　　　　　　
⑤について、回収率が60％となっているが、今後他の事業と併せ料金の見直しを行う。　　　　　　　
⑦について、浄化槽設置希望者が対象で有り稼働率は100％である。　　　　　　　
⑧について、浄化槽設置希望者が対象であるため水洗化率は100％である。</t>
    <rPh sb="6" eb="8">
      <t>リョウキン</t>
    </rPh>
    <rPh sb="8" eb="10">
      <t>シュウニュウ</t>
    </rPh>
    <rPh sb="11" eb="12">
      <t>クワ</t>
    </rPh>
    <rPh sb="14" eb="16">
      <t>イッパン</t>
    </rPh>
    <rPh sb="16" eb="18">
      <t>カイケイ</t>
    </rPh>
    <rPh sb="21" eb="23">
      <t>クリイレ</t>
    </rPh>
    <rPh sb="24" eb="25">
      <t>オコナ</t>
    </rPh>
    <rPh sb="53" eb="56">
      <t>カイシュウリツ</t>
    </rPh>
    <rPh sb="68" eb="70">
      <t>コンゴ</t>
    </rPh>
    <rPh sb="70" eb="71">
      <t>タ</t>
    </rPh>
    <rPh sb="72" eb="74">
      <t>ジギョウ</t>
    </rPh>
    <rPh sb="75" eb="76">
      <t>アワ</t>
    </rPh>
    <rPh sb="77" eb="79">
      <t>リョウキン</t>
    </rPh>
    <rPh sb="80" eb="82">
      <t>ミナオ</t>
    </rPh>
    <rPh sb="84" eb="85">
      <t>オコナ</t>
    </rPh>
    <rPh sb="101" eb="104">
      <t>ジョウカソウ</t>
    </rPh>
    <rPh sb="104" eb="106">
      <t>セッチ</t>
    </rPh>
    <rPh sb="106" eb="109">
      <t>キボウシャ</t>
    </rPh>
    <rPh sb="110" eb="112">
      <t>タイショウ</t>
    </rPh>
    <rPh sb="113" eb="114">
      <t>ア</t>
    </rPh>
    <rPh sb="115" eb="118">
      <t>カドウリツ</t>
    </rPh>
    <rPh sb="141" eb="144">
      <t>ジョウカソウ</t>
    </rPh>
    <rPh sb="144" eb="146">
      <t>セッチ</t>
    </rPh>
    <rPh sb="146" eb="149">
      <t>キボウシャ</t>
    </rPh>
    <rPh sb="150" eb="152">
      <t>タイショウ</t>
    </rPh>
    <rPh sb="157" eb="160">
      <t>スイセンカ</t>
    </rPh>
    <rPh sb="160" eb="161">
      <t>リツ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</si>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</sst>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B-4B42-B21B-271B81190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04128"/>
        <c:axId val="7790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B-4B42-B21B-271B81190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04128"/>
        <c:axId val="77906304"/>
      </c:lineChart>
      <c:dateAx>
        <c:axId val="7790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906304"/>
        <c:crosses val="autoZero"/>
        <c:auto val="1"/>
        <c:lblOffset val="100"/>
        <c:baseTimeUnit val="years"/>
      </c:dateAx>
      <c:valAx>
        <c:axId val="7790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90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59.86</c:v>
                </c:pt>
                <c:pt idx="1">
                  <c:v>63.27</c:v>
                </c:pt>
                <c:pt idx="2">
                  <c:v>64.63</c:v>
                </c:pt>
                <c:pt idx="3">
                  <c:v>64.63</c:v>
                </c:pt>
                <c:pt idx="4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7-4C2B-A13D-29E7A0BC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00128"/>
        <c:axId val="784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7-4C2B-A13D-29E7A0BC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00128"/>
        <c:axId val="78406400"/>
      </c:lineChart>
      <c:dateAx>
        <c:axId val="7840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6400"/>
        <c:crosses val="autoZero"/>
        <c:auto val="1"/>
        <c:lblOffset val="100"/>
        <c:baseTimeUnit val="years"/>
      </c:dateAx>
      <c:valAx>
        <c:axId val="784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0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0-40DC-8916-A0CB4D26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4320"/>
        <c:axId val="784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0-40DC-8916-A0CB4D26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4320"/>
        <c:axId val="78426496"/>
      </c:lineChart>
      <c:dateAx>
        <c:axId val="7842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6496"/>
        <c:crosses val="autoZero"/>
        <c:auto val="1"/>
        <c:lblOffset val="100"/>
        <c:baseTimeUnit val="years"/>
      </c:dateAx>
      <c:valAx>
        <c:axId val="784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2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98.46</c:v>
                </c:pt>
                <c:pt idx="1">
                  <c:v>112.29</c:v>
                </c:pt>
                <c:pt idx="2">
                  <c:v>113.56</c:v>
                </c:pt>
                <c:pt idx="3">
                  <c:v>143.1</c:v>
                </c:pt>
                <c:pt idx="4">
                  <c:v>121.11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A-4117-8E34-90DAAD8C6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6032"/>
        <c:axId val="781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A-4117-8E34-90DAAD8C6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6032"/>
        <c:axId val="78123008"/>
      </c:lineChart>
      <c:dateAx>
        <c:axId val="7791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23008"/>
        <c:crosses val="autoZero"/>
        <c:auto val="1"/>
        <c:lblOffset val="100"/>
        <c:baseTimeUnit val="years"/>
      </c:dateAx>
      <c:valAx>
        <c:axId val="7812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91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9-41A6-B466-469CCA77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40928"/>
        <c:axId val="781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9-41A6-B466-469CCA77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40928"/>
        <c:axId val="78142848"/>
      </c:lineChart>
      <c:dateAx>
        <c:axId val="7814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42848"/>
        <c:crosses val="autoZero"/>
        <c:auto val="1"/>
        <c:lblOffset val="100"/>
        <c:baseTimeUnit val="years"/>
      </c:dateAx>
      <c:valAx>
        <c:axId val="781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14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6-4FB2-A7CF-42C7A718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56928"/>
        <c:axId val="7815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6-4FB2-A7CF-42C7A718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56928"/>
        <c:axId val="78158848"/>
      </c:lineChart>
      <c:dateAx>
        <c:axId val="7815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58848"/>
        <c:crosses val="autoZero"/>
        <c:auto val="1"/>
        <c:lblOffset val="100"/>
        <c:baseTimeUnit val="years"/>
      </c:dateAx>
      <c:valAx>
        <c:axId val="7815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15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E9C-805D-47BB3E6D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77024"/>
        <c:axId val="7817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0-4E9C-805D-47BB3E6D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77024"/>
        <c:axId val="78178944"/>
      </c:lineChart>
      <c:dateAx>
        <c:axId val="7817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178944"/>
        <c:crosses val="autoZero"/>
        <c:auto val="1"/>
        <c:lblOffset val="100"/>
        <c:baseTimeUnit val="years"/>
      </c:dateAx>
      <c:valAx>
        <c:axId val="7817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17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5-4C3F-AE47-D0F8CF5F8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58560"/>
        <c:axId val="7826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5-4C3F-AE47-D0F8CF5F8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8560"/>
        <c:axId val="78260480"/>
      </c:lineChart>
      <c:dateAx>
        <c:axId val="7825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60480"/>
        <c:crosses val="autoZero"/>
        <c:auto val="1"/>
        <c:lblOffset val="100"/>
        <c:baseTimeUnit val="years"/>
      </c:dateAx>
      <c:valAx>
        <c:axId val="7826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5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B9B-A2C9-3FF050F6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4560"/>
        <c:axId val="7827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0-4B9B-A2C9-3FF050F6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4560"/>
        <c:axId val="78276480"/>
      </c:lineChart>
      <c:dateAx>
        <c:axId val="7827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76480"/>
        <c:crosses val="autoZero"/>
        <c:auto val="1"/>
        <c:lblOffset val="100"/>
        <c:baseTimeUnit val="years"/>
      </c:dateAx>
      <c:valAx>
        <c:axId val="7827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7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72.430000000000007</c:v>
                </c:pt>
                <c:pt idx="1">
                  <c:v>75.3</c:v>
                </c:pt>
                <c:pt idx="2">
                  <c:v>60.83</c:v>
                </c:pt>
                <c:pt idx="3">
                  <c:v>66.819999999999993</c:v>
                </c:pt>
                <c:pt idx="4">
                  <c:v>63.27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3-4D67-BA06-15638368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0304"/>
        <c:axId val="7829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3-4D67-BA06-15638368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0304"/>
        <c:axId val="78296576"/>
      </c:lineChart>
      <c:dateAx>
        <c:axId val="7829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96576"/>
        <c:crosses val="autoZero"/>
        <c:auto val="1"/>
        <c:lblOffset val="100"/>
        <c:baseTimeUnit val="years"/>
      </c:dateAx>
      <c:valAx>
        <c:axId val="7829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9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188.51</c:v>
                </c:pt>
                <c:pt idx="1">
                  <c:v>173.96</c:v>
                </c:pt>
                <c:pt idx="2">
                  <c:v>168.62</c:v>
                </c:pt>
                <c:pt idx="3">
                  <c:v>161.34</c:v>
                </c:pt>
                <c:pt idx="4">
                  <c:v>170.54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3-4B0A-B3C1-51CECDA7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10400"/>
        <c:axId val="7839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3-4B0A-B3C1-51CECDA7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10400"/>
        <c:axId val="78390400"/>
      </c:lineChart>
      <c:dateAx>
        <c:axId val="783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90400"/>
        <c:crosses val="autoZero"/>
        <c:auto val="1"/>
        <c:lblOffset val="100"/>
        <c:baseTimeUnit val="years"/>
      </c:dateAx>
      <c:valAx>
        <c:axId val="7839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1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E4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宮城県　色麻町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7137</v>
      </c>
      <c r="AM8" s="67"/>
      <c r="AN8" s="67"/>
      <c r="AO8" s="67"/>
      <c r="AP8" s="67"/>
      <c r="AQ8" s="67"/>
      <c r="AR8" s="67"/>
      <c r="AS8" s="67"/>
      <c r="AT8" s="66">
        <f>データ!T6</f>
        <v>109.28</v>
      </c>
      <c r="AU8" s="66"/>
      <c r="AV8" s="66"/>
      <c r="AW8" s="66"/>
      <c r="AX8" s="66"/>
      <c r="AY8" s="66"/>
      <c r="AZ8" s="66"/>
      <c r="BA8" s="66"/>
      <c r="BB8" s="66">
        <f>データ!U6</f>
        <v>65.31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6.62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2800</v>
      </c>
      <c r="AE10" s="67"/>
      <c r="AF10" s="67"/>
      <c r="AG10" s="67"/>
      <c r="AH10" s="67"/>
      <c r="AI10" s="67"/>
      <c r="AJ10" s="67"/>
      <c r="AK10" s="2"/>
      <c r="AL10" s="67">
        <f>データ!V6</f>
        <v>469</v>
      </c>
      <c r="AM10" s="67"/>
      <c r="AN10" s="67"/>
      <c r="AO10" s="67"/>
      <c r="AP10" s="67"/>
      <c r="AQ10" s="67"/>
      <c r="AR10" s="67"/>
      <c r="AS10" s="67"/>
      <c r="AT10" s="66">
        <f>データ!W6</f>
        <v>0.65</v>
      </c>
      <c r="AU10" s="66"/>
      <c r="AV10" s="66"/>
      <c r="AW10" s="66"/>
      <c r="AX10" s="66"/>
      <c r="AY10" s="66"/>
      <c r="AZ10" s="66"/>
      <c r="BA10" s="66"/>
      <c r="BB10" s="66">
        <f>データ!X6</f>
        <v>721.54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44440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宮城県　色麻町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6.62</v>
      </c>
      <c r="Q6" s="34">
        <f t="shared" si="3"/>
        <v>100</v>
      </c>
      <c r="R6" s="34">
        <f t="shared" si="3"/>
        <v>2800</v>
      </c>
      <c r="S6" s="34">
        <f t="shared" si="3"/>
        <v>7137</v>
      </c>
      <c r="T6" s="34">
        <f t="shared" si="3"/>
        <v>109.28</v>
      </c>
      <c r="U6" s="34">
        <f t="shared" si="3"/>
        <v>65.31</v>
      </c>
      <c r="V6" s="34">
        <f t="shared" si="3"/>
        <v>469</v>
      </c>
      <c r="W6" s="34">
        <f t="shared" si="3"/>
        <v>0.65</v>
      </c>
      <c r="X6" s="34">
        <f t="shared" si="3"/>
        <v>721.54</v>
      </c>
      <c r="Y6" s="35">
        <f>IF(Y7="",NA(),Y7)</f>
        <v>98.46</v>
      </c>
      <c r="Z6" s="35">
        <f t="shared" ref="Z6:AH6" si="4">IF(Z7="",NA(),Z7)</f>
        <v>112.29</v>
      </c>
      <c r="AA6" s="35">
        <f t="shared" si="4"/>
        <v>113.56</v>
      </c>
      <c r="AB6" s="35">
        <f t="shared" si="4"/>
        <v>143.1</v>
      </c>
      <c r="AC6" s="35">
        <f t="shared" si="4"/>
        <v>121.11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72.430000000000007</v>
      </c>
      <c r="BR6" s="35">
        <f t="shared" ref="BR6:BZ6" si="8">IF(BR7="",NA(),BR7)</f>
        <v>75.3</v>
      </c>
      <c r="BS6" s="35">
        <f t="shared" si="8"/>
        <v>60.83</v>
      </c>
      <c r="BT6" s="35">
        <f t="shared" si="8"/>
        <v>66.819999999999993</v>
      </c>
      <c r="BU6" s="35">
        <f t="shared" si="8"/>
        <v>63.27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188.51</v>
      </c>
      <c r="CC6" s="35">
        <f t="shared" ref="CC6:CK6" si="9">IF(CC7="",NA(),CC7)</f>
        <v>173.96</v>
      </c>
      <c r="CD6" s="35">
        <f t="shared" si="9"/>
        <v>168.62</v>
      </c>
      <c r="CE6" s="35">
        <f t="shared" si="9"/>
        <v>161.34</v>
      </c>
      <c r="CF6" s="35">
        <f t="shared" si="9"/>
        <v>170.54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59.86</v>
      </c>
      <c r="CN6" s="35">
        <f t="shared" ref="CN6:CV6" si="10">IF(CN7="",NA(),CN7)</f>
        <v>63.27</v>
      </c>
      <c r="CO6" s="35">
        <f t="shared" si="10"/>
        <v>64.63</v>
      </c>
      <c r="CP6" s="35">
        <f t="shared" si="10"/>
        <v>64.63</v>
      </c>
      <c r="CQ6" s="35">
        <f t="shared" si="10"/>
        <v>58.5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44440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6.62</v>
      </c>
      <c r="Q7" s="38">
        <v>100</v>
      </c>
      <c r="R7" s="38">
        <v>2800</v>
      </c>
      <c r="S7" s="38">
        <v>7137</v>
      </c>
      <c r="T7" s="38">
        <v>109.28</v>
      </c>
      <c r="U7" s="38">
        <v>65.31</v>
      </c>
      <c r="V7" s="38">
        <v>469</v>
      </c>
      <c r="W7" s="38">
        <v>0.65</v>
      </c>
      <c r="X7" s="38">
        <v>721.54</v>
      </c>
      <c r="Y7" s="38">
        <v>98.46</v>
      </c>
      <c r="Z7" s="38">
        <v>112.29</v>
      </c>
      <c r="AA7" s="38">
        <v>113.56</v>
      </c>
      <c r="AB7" s="38">
        <v>143.1</v>
      </c>
      <c r="AC7" s="38">
        <v>121.11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72.430000000000007</v>
      </c>
      <c r="BR7" s="38">
        <v>75.3</v>
      </c>
      <c r="BS7" s="38">
        <v>60.83</v>
      </c>
      <c r="BT7" s="38">
        <v>66.819999999999993</v>
      </c>
      <c r="BU7" s="38">
        <v>63.27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188.51</v>
      </c>
      <c r="CC7" s="38">
        <v>173.96</v>
      </c>
      <c r="CD7" s="38">
        <v>168.62</v>
      </c>
      <c r="CE7" s="38">
        <v>161.34</v>
      </c>
      <c r="CF7" s="38">
        <v>170.54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59.86</v>
      </c>
      <c r="CN7" s="38">
        <v>63.27</v>
      </c>
      <c r="CO7" s="38">
        <v>64.63</v>
      </c>
      <c r="CP7" s="38">
        <v>64.63</v>
      </c>
      <c r="CQ7" s="38">
        <v>58.5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宮城県</cp:lastModifiedBy>
  <cp:lastPrinted>2018-02-19T06:44:55Z</cp:lastPrinted>
  <dcterms:created xsi:type="dcterms:W3CDTF">2017-12-25T02:39:15Z</dcterms:created>
  <dcterms:modified xsi:type="dcterms:W3CDTF">2018-02-19T06:44:58Z</dcterms:modified>
</cp:coreProperties>
</file>