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7\Desktop\"/>
    </mc:Choice>
  </mc:AlternateContent>
  <workbookProtection workbookAlgorithmName="SHA-512" workbookHashValue="o8UFpn7tAXhRO5ulc1joRP3QICtLYXxLl6AAJ0aGJIpKygg4DPeo7ZjgMYcssFZNvgfldmON7ctKMyciSxXNRw==" workbookSaltValue="NPp10jXarc/p3gu6oVKxUg=="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<sst xmlns="http://schemas.openxmlformats.org/spreadsheetml/2006/main" count="251" uniqueCount="125">
  <si>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</si>
  <si>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</si>
  <si>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</si>
  <si>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</si>
  <si>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</si>
  <si>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</si>
  <si>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</si>
  <si>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</si>
  <si>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</si>
  <si>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</si>
  <si>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</si>
  <si>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</si>
  <si>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</si>
  <si>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</si>
  <si>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</si>
  <si>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</si>
  <si>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</si>
  <si>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</si>
  <si>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</si>
  <si>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</si>
  <si>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</si>
  <si>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</si>
  <si>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</si>
  <si>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</si>
  <si>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</si>
  <si>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</si>
  <si>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</si>
  <si>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</si>
  <si>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</si>
  <si>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</si>
  <si>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</si>
  <si>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</si>
  <si>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</si>
  <si>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</si>
  <si>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</si>
  <si>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</si>
  <si>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</si>
  <si>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</si>
  <si>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</si>
  <si>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</si>
  <si>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</si>
  <si>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</si>
  <si>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</si>
  <si>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</si>
  <si>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</si>
  <si>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</si>
  <si>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</si>
  <si>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</si>
  <si>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</si>
  <si>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</si>
  <si>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</si>
  <si>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</si>
  <si>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</si>
  <si>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</si>
  <si>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</si>
  <si>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</si>
  <si>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</si>
  <si>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</si>
  <si>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</si>
  <si>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</si>
  <si>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</si>
  <si>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</si>
  <si>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</si>
  <si>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</si>
  <si>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</si>
  <si>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</si>
  <si>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</si>
  <si>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</si>
  <si>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</si>
  <si>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</si>
  <si>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</si>
  <si>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</si>
  <si>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</si>
  <si>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</si>
  <si>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</si>
  <si>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</si>
  <si>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</si>
  <si>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</si>
  <si>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</si>
  <si>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</si>
  <si>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</si>
  <si>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</si>
  <si>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</si>
  <si>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</si>
  <si>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</si>
  <si>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</si>
  <si>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</si>
  <si>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</si>
  <si>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</si>
  <si>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</si>
  <si>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</si>
  <si>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</si>
  <si>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</si>
  <si>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</si>
  <si>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</si>
  <si>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</si>
  <si>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</si>
  <si>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</si>
  <si>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</si>
  <si>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</si>
  <si>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</si>
  <si>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</si>
  <si>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</si>
  <si>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</si>
  <si>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</si>
  <si>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</si>
  <si>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</si>
  <si>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</si>
  <si>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</si>
  <si>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</si>
  <si>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</si>
  <si>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</si>
  <si>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</si>
  <si>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</si>
  <si>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</si>
  <si>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</si>
  <si>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</si>
  <si>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</si>
  <si>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</si>
  <si>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</si>
  <si>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</si>
  <si>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</si>
  <si>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phoneticPr fontId="4"/>
  </si>
  <si>
    <t>　大衡村の浄化槽事業は，平成２９年度末現在で３６３基の管理を行っており，最も古い浄化槽は設置から２２年が経過している状況で，今後も定期点検など適切な管理を実施することで，施設の長寿命化を図る。</t>
    <rPh sb="65" eb="67">
      <t>テイキ</t>
    </rPh>
    <rPh sb="67" eb="69">
      <t>テンケン</t>
    </rPh>
    <phoneticPr fontId="4"/>
  </si>
  <si>
    <t>　今年度も収益的収支比率は１００％を超えず、単年度の収支は赤字となった。経費回収率は６２．５４％で昨年度から横ばいとなっており，依然として一般会計からの繰入金（使用料以外の収入）に依存している状況にある。維持管理の効率化，軽微な修繕業務等については職員自らが行う等，経費の削減に努め経営改善を図る。
　今年度企業債残高対事業規模比率が0となっているのは，償還に要する資金を一般会計等において負担しているためである。
　汚水処理原価については，類似団体等平均値と比較すると安価な数値となっているが，将来に備え経営の見通しをたてて健全な経営に努める。
　施設利用率・水洗化率については市町村設置型のため１００％となっている。</t>
    <rPh sb="1" eb="4">
      <t>コンネンド</t>
    </rPh>
    <rPh sb="18" eb="19">
      <t>コ</t>
    </rPh>
    <rPh sb="36" eb="38">
      <t>ケイヒ</t>
    </rPh>
    <rPh sb="38" eb="40">
      <t>カイシュウ</t>
    </rPh>
    <rPh sb="40" eb="41">
      <t>リツ</t>
    </rPh>
    <rPh sb="49" eb="52">
      <t>サクネンド</t>
    </rPh>
    <rPh sb="54" eb="55">
      <t>ヨコ</t>
    </rPh>
    <rPh sb="64" eb="66">
      <t>イゼン</t>
    </rPh>
    <rPh sb="235" eb="237">
      <t>アンカ</t>
    </rPh>
    <rPh sb="248" eb="250">
      <t>ショウライ</t>
    </rPh>
    <rPh sb="251" eb="252">
      <t>ソナ</t>
    </rPh>
    <rPh sb="253" eb="255">
      <t>ケイエイ</t>
    </rPh>
    <rPh sb="256" eb="258">
      <t>ミトオ</t>
    </rPh>
    <rPh sb="263" eb="265">
      <t>ケンゼン</t>
    </rPh>
    <rPh sb="266" eb="268">
      <t>ケイエイ</t>
    </rPh>
    <rPh sb="275" eb="277">
      <t>シセツ</t>
    </rPh>
    <rPh sb="277" eb="280">
      <t>リヨウリツ</t>
    </rPh>
    <rPh sb="281" eb="284">
      <t>スイセンカ</t>
    </rPh>
    <rPh sb="284" eb="285">
      <t>リツ</t>
    </rPh>
    <rPh sb="290" eb="293">
      <t>シチョウソン</t>
    </rPh>
    <rPh sb="293" eb="295">
      <t>セッチ</t>
    </rPh>
    <rPh sb="295" eb="296">
      <t>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</si>
</sst>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15-48D3-8C9D-20A536D939BC}"/>
            </c:ext>
          </c:extLst>
        </c:ser>
        <c:dLbls>
          <c:showLegendKey val="0"/>
          <c:showVal val="0"/>
          <c:showCatName val="0"/>
          <c:showSerName val="0"/>
          <c:showPercent val="0"/>
          <c:showBubbleSize val="0"/>
        </c:dLbls>
        <c:gapWidth val="150"/>
        <c:axId val="300975520"/>
        <c:axId val="30066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B15-48D3-8C9D-20A536D939BC}"/>
            </c:ext>
          </c:extLst>
        </c:ser>
        <c:dLbls>
          <c:showLegendKey val="0"/>
          <c:showVal val="0"/>
          <c:showCatName val="0"/>
          <c:showSerName val="0"/>
          <c:showPercent val="0"/>
          <c:showBubbleSize val="0"/>
        </c:dLbls>
        <c:marker val="1"/>
        <c:smooth val="0"/>
        <c:axId val="300975520"/>
        <c:axId val="300661480"/>
      </c:lineChart>
      <c:dateAx>
        <c:axId val="300975520"/>
        <c:scaling>
          <c:orientation val="minMax"/>
        </c:scaling>
        <c:delete val="1"/>
        <c:axPos val="b"/>
        <c:numFmt formatCode="ge" sourceLinked="1"/>
        <c:majorTickMark val="none"/>
        <c:minorTickMark val="none"/>
        <c:tickLblPos val="none"/>
        <c:crossAx val="300661480"/>
        <c:crosses val="autoZero"/>
        <c:auto val="1"/>
        <c:lblOffset val="100"/>
        <c:baseTimeUnit val="years"/>
      </c:dateAx>
      <c:valAx>
        <c:axId val="3006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65-4A38-A81B-C8D731BECBD6}"/>
            </c:ext>
          </c:extLst>
        </c:ser>
        <c:dLbls>
          <c:showLegendKey val="0"/>
          <c:showVal val="0"/>
          <c:showCatName val="0"/>
          <c:showSerName val="0"/>
          <c:showPercent val="0"/>
          <c:showBubbleSize val="0"/>
        </c:dLbls>
        <c:gapWidth val="150"/>
        <c:axId val="376488368"/>
        <c:axId val="37648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A965-4A38-A81B-C8D731BECBD6}"/>
            </c:ext>
          </c:extLst>
        </c:ser>
        <c:dLbls>
          <c:showLegendKey val="0"/>
          <c:showVal val="0"/>
          <c:showCatName val="0"/>
          <c:showSerName val="0"/>
          <c:showPercent val="0"/>
          <c:showBubbleSize val="0"/>
        </c:dLbls>
        <c:marker val="1"/>
        <c:smooth val="0"/>
        <c:axId val="376488368"/>
        <c:axId val="376488760"/>
      </c:lineChart>
      <c:dateAx>
        <c:axId val="376488368"/>
        <c:scaling>
          <c:orientation val="minMax"/>
        </c:scaling>
        <c:delete val="1"/>
        <c:axPos val="b"/>
        <c:numFmt formatCode="ge" sourceLinked="1"/>
        <c:majorTickMark val="none"/>
        <c:minorTickMark val="none"/>
        <c:tickLblPos val="none"/>
        <c:crossAx val="376488760"/>
        <c:crosses val="autoZero"/>
        <c:auto val="1"/>
        <c:lblOffset val="100"/>
        <c:baseTimeUnit val="years"/>
      </c:dateAx>
      <c:valAx>
        <c:axId val="37648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69.260000000000005</c:v>
                </c:pt>
              </c:numCache>
            </c:numRef>
          </c:val>
          <c:extLst xmlns:c16r2="http://schemas.microsoft.com/office/drawing/2015/06/chart">
            <c:ext xmlns:c16="http://schemas.microsoft.com/office/drawing/2014/chart" uri="{C3380CC4-5D6E-409C-BE32-E72D297353CC}">
              <c16:uniqueId val="{00000000-7E65-48AC-83E9-CAC6B6228271}"/>
            </c:ext>
          </c:extLst>
        </c:ser>
        <c:dLbls>
          <c:showLegendKey val="0"/>
          <c:showVal val="0"/>
          <c:showCatName val="0"/>
          <c:showSerName val="0"/>
          <c:showPercent val="0"/>
          <c:showBubbleSize val="0"/>
        </c:dLbls>
        <c:gapWidth val="150"/>
        <c:axId val="377106672"/>
        <c:axId val="37710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E65-48AC-83E9-CAC6B6228271}"/>
            </c:ext>
          </c:extLst>
        </c:ser>
        <c:dLbls>
          <c:showLegendKey val="0"/>
          <c:showVal val="0"/>
          <c:showCatName val="0"/>
          <c:showSerName val="0"/>
          <c:showPercent val="0"/>
          <c:showBubbleSize val="0"/>
        </c:dLbls>
        <c:marker val="1"/>
        <c:smooth val="0"/>
        <c:axId val="377106672"/>
        <c:axId val="377107064"/>
      </c:lineChart>
      <c:dateAx>
        <c:axId val="377106672"/>
        <c:scaling>
          <c:orientation val="minMax"/>
        </c:scaling>
        <c:delete val="1"/>
        <c:axPos val="b"/>
        <c:numFmt formatCode="ge" sourceLinked="1"/>
        <c:majorTickMark val="none"/>
        <c:minorTickMark val="none"/>
        <c:tickLblPos val="none"/>
        <c:crossAx val="377107064"/>
        <c:crosses val="autoZero"/>
        <c:auto val="1"/>
        <c:lblOffset val="100"/>
        <c:baseTimeUnit val="years"/>
      </c:dateAx>
      <c:valAx>
        <c:axId val="3771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99.45</c:v>
                </c:pt>
                <c:pt idx="1">
                  <c:v>98.9</c:v>
                </c:pt>
                <c:pt idx="2">
                  <c:v>101.09</c:v>
                </c:pt>
                <c:pt idx="3">
                  <c:v>99.31</c:v>
                </c:pt>
                <c:pt idx="4">
                  <c:v>98.15</c:v>
                </c:pt>
              </c:numCache>
            </c:numRef>
          </c:val>
          <c:extLst xmlns:c16r2="http://schemas.microsoft.com/office/drawing/2015/06/chart">
            <c:ext xmlns:c16="http://schemas.microsoft.com/office/drawing/2014/chart" uri="{C3380CC4-5D6E-409C-BE32-E72D297353CC}">
              <c16:uniqueId val="{00000000-8B45-4BFB-BCD2-E2E9E69C4498}"/>
            </c:ext>
          </c:extLst>
        </c:ser>
        <c:dLbls>
          <c:showLegendKey val="0"/>
          <c:showVal val="0"/>
          <c:showCatName val="0"/>
          <c:showSerName val="0"/>
          <c:showPercent val="0"/>
          <c:showBubbleSize val="0"/>
        </c:dLbls>
        <c:gapWidth val="150"/>
        <c:axId val="376577472"/>
        <c:axId val="30018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45-4BFB-BCD2-E2E9E69C4498}"/>
            </c:ext>
          </c:extLst>
        </c:ser>
        <c:dLbls>
          <c:showLegendKey val="0"/>
          <c:showVal val="0"/>
          <c:showCatName val="0"/>
          <c:showSerName val="0"/>
          <c:showPercent val="0"/>
          <c:showBubbleSize val="0"/>
        </c:dLbls>
        <c:marker val="1"/>
        <c:smooth val="0"/>
        <c:axId val="376577472"/>
        <c:axId val="300185288"/>
      </c:lineChart>
      <c:dateAx>
        <c:axId val="376577472"/>
        <c:scaling>
          <c:orientation val="minMax"/>
        </c:scaling>
        <c:delete val="1"/>
        <c:axPos val="b"/>
        <c:numFmt formatCode="ge" sourceLinked="1"/>
        <c:majorTickMark val="none"/>
        <c:minorTickMark val="none"/>
        <c:tickLblPos val="none"/>
        <c:crossAx val="300185288"/>
        <c:crosses val="autoZero"/>
        <c:auto val="1"/>
        <c:lblOffset val="100"/>
        <c:baseTimeUnit val="years"/>
      </c:dateAx>
      <c:valAx>
        <c:axId val="30018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0C-49D6-AD67-774D4F5DE9BC}"/>
            </c:ext>
          </c:extLst>
        </c:ser>
        <c:dLbls>
          <c:showLegendKey val="0"/>
          <c:showVal val="0"/>
          <c:showCatName val="0"/>
          <c:showSerName val="0"/>
          <c:showPercent val="0"/>
          <c:showBubbleSize val="0"/>
        </c:dLbls>
        <c:gapWidth val="150"/>
        <c:axId val="301169208"/>
        <c:axId val="30117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0C-49D6-AD67-774D4F5DE9BC}"/>
            </c:ext>
          </c:extLst>
        </c:ser>
        <c:dLbls>
          <c:showLegendKey val="0"/>
          <c:showVal val="0"/>
          <c:showCatName val="0"/>
          <c:showSerName val="0"/>
          <c:showPercent val="0"/>
          <c:showBubbleSize val="0"/>
        </c:dLbls>
        <c:marker val="1"/>
        <c:smooth val="0"/>
        <c:axId val="301169208"/>
        <c:axId val="301173688"/>
      </c:lineChart>
      <c:dateAx>
        <c:axId val="301169208"/>
        <c:scaling>
          <c:orientation val="minMax"/>
        </c:scaling>
        <c:delete val="1"/>
        <c:axPos val="b"/>
        <c:numFmt formatCode="ge" sourceLinked="1"/>
        <c:majorTickMark val="none"/>
        <c:minorTickMark val="none"/>
        <c:tickLblPos val="none"/>
        <c:crossAx val="301173688"/>
        <c:crosses val="autoZero"/>
        <c:auto val="1"/>
        <c:lblOffset val="100"/>
        <c:baseTimeUnit val="years"/>
      </c:dateAx>
      <c:valAx>
        <c:axId val="30117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62-4478-8E87-F21337EEE4A1}"/>
            </c:ext>
          </c:extLst>
        </c:ser>
        <c:dLbls>
          <c:showLegendKey val="0"/>
          <c:showVal val="0"/>
          <c:showCatName val="0"/>
          <c:showSerName val="0"/>
          <c:showPercent val="0"/>
          <c:showBubbleSize val="0"/>
        </c:dLbls>
        <c:gapWidth val="150"/>
        <c:axId val="299289584"/>
        <c:axId val="29928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62-4478-8E87-F21337EEE4A1}"/>
            </c:ext>
          </c:extLst>
        </c:ser>
        <c:dLbls>
          <c:showLegendKey val="0"/>
          <c:showVal val="0"/>
          <c:showCatName val="0"/>
          <c:showSerName val="0"/>
          <c:showPercent val="0"/>
          <c:showBubbleSize val="0"/>
        </c:dLbls>
        <c:marker val="1"/>
        <c:smooth val="0"/>
        <c:axId val="299289584"/>
        <c:axId val="299289976"/>
      </c:lineChart>
      <c:dateAx>
        <c:axId val="299289584"/>
        <c:scaling>
          <c:orientation val="minMax"/>
        </c:scaling>
        <c:delete val="1"/>
        <c:axPos val="b"/>
        <c:numFmt formatCode="ge" sourceLinked="1"/>
        <c:majorTickMark val="none"/>
        <c:minorTickMark val="none"/>
        <c:tickLblPos val="none"/>
        <c:crossAx val="299289976"/>
        <c:crosses val="autoZero"/>
        <c:auto val="1"/>
        <c:lblOffset val="100"/>
        <c:baseTimeUnit val="years"/>
      </c:dateAx>
      <c:valAx>
        <c:axId val="29928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56-4D5B-9ECE-E20200361EF7}"/>
            </c:ext>
          </c:extLst>
        </c:ser>
        <c:dLbls>
          <c:showLegendKey val="0"/>
          <c:showVal val="0"/>
          <c:showCatName val="0"/>
          <c:showSerName val="0"/>
          <c:showPercent val="0"/>
          <c:showBubbleSize val="0"/>
        </c:dLbls>
        <c:gapWidth val="150"/>
        <c:axId val="301199864"/>
        <c:axId val="301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56-4D5B-9ECE-E20200361EF7}"/>
            </c:ext>
          </c:extLst>
        </c:ser>
        <c:dLbls>
          <c:showLegendKey val="0"/>
          <c:showVal val="0"/>
          <c:showCatName val="0"/>
          <c:showSerName val="0"/>
          <c:showPercent val="0"/>
          <c:showBubbleSize val="0"/>
        </c:dLbls>
        <c:marker val="1"/>
        <c:smooth val="0"/>
        <c:axId val="301199864"/>
        <c:axId val="301200256"/>
      </c:lineChart>
      <c:dateAx>
        <c:axId val="301199864"/>
        <c:scaling>
          <c:orientation val="minMax"/>
        </c:scaling>
        <c:delete val="1"/>
        <c:axPos val="b"/>
        <c:numFmt formatCode="ge" sourceLinked="1"/>
        <c:majorTickMark val="none"/>
        <c:minorTickMark val="none"/>
        <c:tickLblPos val="none"/>
        <c:crossAx val="301200256"/>
        <c:crosses val="autoZero"/>
        <c:auto val="1"/>
        <c:lblOffset val="100"/>
        <c:baseTimeUnit val="years"/>
      </c:dateAx>
      <c:valAx>
        <c:axId val="301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9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A8-4F7A-982D-230CD3C6D7AF}"/>
            </c:ext>
          </c:extLst>
        </c:ser>
        <c:dLbls>
          <c:showLegendKey val="0"/>
          <c:showVal val="0"/>
          <c:showCatName val="0"/>
          <c:showSerName val="0"/>
          <c:showPercent val="0"/>
          <c:showBubbleSize val="0"/>
        </c:dLbls>
        <c:gapWidth val="150"/>
        <c:axId val="301201432"/>
        <c:axId val="3012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A8-4F7A-982D-230CD3C6D7AF}"/>
            </c:ext>
          </c:extLst>
        </c:ser>
        <c:dLbls>
          <c:showLegendKey val="0"/>
          <c:showVal val="0"/>
          <c:showCatName val="0"/>
          <c:showSerName val="0"/>
          <c:showPercent val="0"/>
          <c:showBubbleSize val="0"/>
        </c:dLbls>
        <c:marker val="1"/>
        <c:smooth val="0"/>
        <c:axId val="301201432"/>
        <c:axId val="301201824"/>
      </c:lineChart>
      <c:dateAx>
        <c:axId val="301201432"/>
        <c:scaling>
          <c:orientation val="minMax"/>
        </c:scaling>
        <c:delete val="1"/>
        <c:axPos val="b"/>
        <c:numFmt formatCode="ge" sourceLinked="1"/>
        <c:majorTickMark val="none"/>
        <c:minorTickMark val="none"/>
        <c:tickLblPos val="none"/>
        <c:crossAx val="301201824"/>
        <c:crosses val="autoZero"/>
        <c:auto val="1"/>
        <c:lblOffset val="100"/>
        <c:baseTimeUnit val="years"/>
      </c:dateAx>
      <c:valAx>
        <c:axId val="3012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0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257.64</c:v>
                </c:pt>
                <c:pt idx="1">
                  <c:v>310.26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0B5-4E3F-97D6-568F70F35EDF}"/>
            </c:ext>
          </c:extLst>
        </c:ser>
        <c:dLbls>
          <c:showLegendKey val="0"/>
          <c:showVal val="0"/>
          <c:showCatName val="0"/>
          <c:showSerName val="0"/>
          <c:showPercent val="0"/>
          <c:showBubbleSize val="0"/>
        </c:dLbls>
        <c:gapWidth val="150"/>
        <c:axId val="376485624"/>
        <c:axId val="3764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30B5-4E3F-97D6-568F70F35EDF}"/>
            </c:ext>
          </c:extLst>
        </c:ser>
        <c:dLbls>
          <c:showLegendKey val="0"/>
          <c:showVal val="0"/>
          <c:showCatName val="0"/>
          <c:showSerName val="0"/>
          <c:showPercent val="0"/>
          <c:showBubbleSize val="0"/>
        </c:dLbls>
        <c:marker val="1"/>
        <c:smooth val="0"/>
        <c:axId val="376485624"/>
        <c:axId val="376486016"/>
      </c:lineChart>
      <c:dateAx>
        <c:axId val="376485624"/>
        <c:scaling>
          <c:orientation val="minMax"/>
        </c:scaling>
        <c:delete val="1"/>
        <c:axPos val="b"/>
        <c:numFmt formatCode="ge" sourceLinked="1"/>
        <c:majorTickMark val="none"/>
        <c:minorTickMark val="none"/>
        <c:tickLblPos val="none"/>
        <c:crossAx val="376486016"/>
        <c:crosses val="autoZero"/>
        <c:auto val="1"/>
        <c:lblOffset val="100"/>
        <c:baseTimeUnit val="years"/>
      </c:dateAx>
      <c:valAx>
        <c:axId val="376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50.62</c:v>
                </c:pt>
                <c:pt idx="1">
                  <c:v>50.32</c:v>
                </c:pt>
                <c:pt idx="2">
                  <c:v>57.8</c:v>
                </c:pt>
                <c:pt idx="3">
                  <c:v>64.760000000000005</c:v>
                </c:pt>
                <c:pt idx="4">
                  <c:v>62.54</c:v>
                </c:pt>
              </c:numCache>
            </c:numRef>
          </c:val>
          <c:extLst xmlns:c16r2="http://schemas.microsoft.com/office/drawing/2015/06/chart">
            <c:ext xmlns:c16="http://schemas.microsoft.com/office/drawing/2014/chart" uri="{C3380CC4-5D6E-409C-BE32-E72D297353CC}">
              <c16:uniqueId val="{00000000-09AE-4973-B17A-4026A532BC97}"/>
            </c:ext>
          </c:extLst>
        </c:ser>
        <c:dLbls>
          <c:showLegendKey val="0"/>
          <c:showVal val="0"/>
          <c:showCatName val="0"/>
          <c:showSerName val="0"/>
          <c:showPercent val="0"/>
          <c:showBubbleSize val="0"/>
        </c:dLbls>
        <c:gapWidth val="150"/>
        <c:axId val="299288800"/>
        <c:axId val="29928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9AE-4973-B17A-4026A532BC97}"/>
            </c:ext>
          </c:extLst>
        </c:ser>
        <c:dLbls>
          <c:showLegendKey val="0"/>
          <c:showVal val="0"/>
          <c:showCatName val="0"/>
          <c:showSerName val="0"/>
          <c:showPercent val="0"/>
          <c:showBubbleSize val="0"/>
        </c:dLbls>
        <c:marker val="1"/>
        <c:smooth val="0"/>
        <c:axId val="299288800"/>
        <c:axId val="299288408"/>
      </c:lineChart>
      <c:dateAx>
        <c:axId val="299288800"/>
        <c:scaling>
          <c:orientation val="minMax"/>
        </c:scaling>
        <c:delete val="1"/>
        <c:axPos val="b"/>
        <c:numFmt formatCode="ge" sourceLinked="1"/>
        <c:majorTickMark val="none"/>
        <c:minorTickMark val="none"/>
        <c:tickLblPos val="none"/>
        <c:crossAx val="299288408"/>
        <c:crosses val="autoZero"/>
        <c:auto val="1"/>
        <c:lblOffset val="100"/>
        <c:baseTimeUnit val="years"/>
      </c:dateAx>
      <c:valAx>
        <c:axId val="29928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160.58000000000001</c:v>
                </c:pt>
                <c:pt idx="1">
                  <c:v>158.16</c:v>
                </c:pt>
                <c:pt idx="2">
                  <c:v>140</c:v>
                </c:pt>
                <c:pt idx="3">
                  <c:v>126.82</c:v>
                </c:pt>
                <c:pt idx="4">
                  <c:v>132.13999999999999</c:v>
                </c:pt>
              </c:numCache>
            </c:numRef>
          </c:val>
          <c:extLst xmlns:c16r2="http://schemas.microsoft.com/office/drawing/2015/06/chart">
            <c:ext xmlns:c16="http://schemas.microsoft.com/office/drawing/2014/chart" uri="{C3380CC4-5D6E-409C-BE32-E72D297353CC}">
              <c16:uniqueId val="{00000000-2891-4B8B-9398-87C88F29D8CD}"/>
            </c:ext>
          </c:extLst>
        </c:ser>
        <c:dLbls>
          <c:showLegendKey val="0"/>
          <c:showVal val="0"/>
          <c:showCatName val="0"/>
          <c:showSerName val="0"/>
          <c:showPercent val="0"/>
          <c:showBubbleSize val="0"/>
        </c:dLbls>
        <c:gapWidth val="150"/>
        <c:axId val="299289192"/>
        <c:axId val="37648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891-4B8B-9398-87C88F29D8CD}"/>
            </c:ext>
          </c:extLst>
        </c:ser>
        <c:dLbls>
          <c:showLegendKey val="0"/>
          <c:showVal val="0"/>
          <c:showCatName val="0"/>
          <c:showSerName val="0"/>
          <c:showPercent val="0"/>
          <c:showBubbleSize val="0"/>
        </c:dLbls>
        <c:marker val="1"/>
        <c:smooth val="0"/>
        <c:axId val="299289192"/>
        <c:axId val="376487192"/>
      </c:lineChart>
      <c:dateAx>
        <c:axId val="299289192"/>
        <c:scaling>
          <c:orientation val="minMax"/>
        </c:scaling>
        <c:delete val="1"/>
        <c:axPos val="b"/>
        <c:numFmt formatCode="ge" sourceLinked="1"/>
        <c:majorTickMark val="none"/>
        <c:minorTickMark val="none"/>
        <c:tickLblPos val="none"/>
        <c:crossAx val="376487192"/>
        <c:crosses val="autoZero"/>
        <c:auto val="1"/>
        <c:lblOffset val="100"/>
        <c:baseTimeUnit val="years"/>
      </c:dateAx>
      <c:valAx>
        <c:axId val="3764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2" zoomScale="98" zoomScaleNormal="98"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大衡村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5875</v>
      </c>
      <c r="AM8" s="49"/>
      <c r="AN8" s="49"/>
      <c r="AO8" s="49"/>
      <c r="AP8" s="49"/>
      <c r="AQ8" s="49"/>
      <c r="AR8" s="49"/>
      <c r="AS8" s="49"/>
      <c r="AT8" s="44">
        <f>データ!T6</f>
        <v>569.94000000000005</v>
      </c>
      <c r="AU8" s="44"/>
      <c r="AV8" s="44"/>
      <c r="AW8" s="44"/>
      <c r="AX8" s="44"/>
      <c r="AY8" s="44"/>
      <c r="AZ8" s="44"/>
      <c r="BA8" s="44"/>
      <c r="BB8" s="44">
        <f>データ!U6</f>
        <v>10.31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40.729999999999997</v>
      </c>
      <c r="Q10" s="44"/>
      <c r="R10" s="44"/>
      <c r="S10" s="44"/>
      <c r="T10" s="44"/>
      <c r="U10" s="44"/>
      <c r="V10" s="44"/>
      <c r="W10" s="44">
        <f>データ!Q6</f>
        <v>100</v>
      </c>
      <c r="X10" s="44"/>
      <c r="Y10" s="44"/>
      <c r="Z10" s="44"/>
      <c r="AA10" s="44"/>
      <c r="AB10" s="44"/>
      <c r="AC10" s="44"/>
      <c r="AD10" s="49">
        <f>データ!R6</f>
        <v>3500</v>
      </c>
      <c r="AE10" s="49"/>
      <c r="AF10" s="49"/>
      <c r="AG10" s="49"/>
      <c r="AH10" s="49"/>
      <c r="AI10" s="49"/>
      <c r="AJ10" s="49"/>
      <c r="AK10" s="2"/>
      <c r="AL10" s="49">
        <f>データ!V6</f>
        <v>2381</v>
      </c>
      <c r="AM10" s="49"/>
      <c r="AN10" s="49"/>
      <c r="AO10" s="49"/>
      <c r="AP10" s="49"/>
      <c r="AQ10" s="49"/>
      <c r="AR10" s="49"/>
      <c r="AS10" s="49"/>
      <c r="AT10" s="44">
        <f>データ!W6</f>
        <v>52.7</v>
      </c>
      <c r="AU10" s="44"/>
      <c r="AV10" s="44"/>
      <c r="AW10" s="44"/>
      <c r="AX10" s="44"/>
      <c r="AY10" s="44"/>
      <c r="AZ10" s="44"/>
      <c r="BA10" s="44"/>
      <c r="BB10" s="44">
        <f>データ!X6</f>
        <v>45.18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31</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37</v>
      </c>
      <c r="BM64" s="76"/>
      <c r="BN64" s="76"/>
      <c r="BO64" s="76"/>
      <c r="BP64" s="76"/>
      <c r="BQ64" s="76"/>
      <c r="BR64" s="76"/>
      <c r="BS64" s="76"/>
      <c r="BT64" s="76"/>
      <c r="BU64" s="76"/>
      <c r="BV64" s="76"/>
      <c r="BW64" s="76"/>
      <c r="BX64" s="76"/>
      <c r="BY64" s="76"/>
      <c r="BZ64" s="7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IEBMXU4pUz0iy8LODOzk+UXzYoj6aYx3Gw5lNYh38nzJmHlZDPQEKTvQyLIAXMk/5wmG+Uq5lSs90wsURXiqJg==" saltValue="CQZZNpJrFSMQ5cKmejjw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44245</v>
      </c>
      <c r="D6" s="32">
        <f t="shared" si="3"/>
        <v>47</v>
      </c>
      <c r="E6" s="32">
        <f t="shared" si="3"/>
        <v>18</v>
      </c>
      <c r="F6" s="32">
        <f t="shared" si="3"/>
        <v>0</v>
      </c>
      <c r="G6" s="32">
        <f t="shared" si="3"/>
        <v>0</v>
      </c>
      <c r="H6" s="32" t="str">
        <f t="shared" si="3"/>
        <v>宮城県　大衡村</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40.729999999999997</v>
      </c>
      <c r="Q6" s="33">
        <f t="shared" si="3"/>
        <v>100</v>
      </c>
      <c r="R6" s="33">
        <f t="shared" si="3"/>
        <v>3500</v>
      </c>
      <c r="S6" s="33">
        <f t="shared" si="3"/>
        <v>5875</v>
      </c>
      <c r="T6" s="33">
        <f t="shared" si="3"/>
        <v>569.94000000000005</v>
      </c>
      <c r="U6" s="33">
        <f t="shared" si="3"/>
        <v>10.31</v>
      </c>
      <c r="V6" s="33">
        <f t="shared" si="3"/>
        <v>2381</v>
      </c>
      <c r="W6" s="33">
        <f t="shared" si="3"/>
        <v>52.7</v>
      </c>
      <c r="X6" s="33">
        <f t="shared" si="3"/>
        <v>45.18</v>
      </c>
      <c r="Y6" s="34">
        <f>IF(Y7="",NA(),Y7)</f>
        <v>99.45</v>
      </c>
      <c r="Z6" s="34">
        <f t="shared" ref="Z6:AH6" si="4">IF(Z7="",NA(),Z7)</f>
        <v>98.9</v>
      </c>
      <c r="AA6" s="34">
        <f t="shared" si="4"/>
        <v>101.09</v>
      </c>
      <c r="AB6" s="34">
        <f t="shared" si="4"/>
        <v>99.31</v>
      </c>
      <c r="AC6" s="34">
        <f t="shared" si="4"/>
        <v>98.15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257.64</v>
      </c>
      <c r="BG6" s="34">
        <f t="shared" ref="BG6:BO6" si="7">IF(BG7="",NA(),BG7)</f>
        <v>310.26</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50.62</v>
      </c>
      <c r="BR6" s="34">
        <f t="shared" ref="BR6:BZ6" si="8">IF(BR7="",NA(),BR7)</f>
        <v>50.32</v>
      </c>
      <c r="BS6" s="34">
        <f t="shared" si="8"/>
        <v>57.8</v>
      </c>
      <c r="BT6" s="34">
        <f t="shared" si="8"/>
        <v>64.760000000000005</v>
      </c>
      <c r="BU6" s="34">
        <f t="shared" si="8"/>
        <v>62.54</v>
      </c>
      <c r="BV6" s="34">
        <f t="shared" si="8"/>
        <v>58.53</v>
      </c>
      <c r="BW6" s="34">
        <f t="shared" si="8"/>
        <v>57.93</v>
      </c>
      <c r="BX6" s="34">
        <f t="shared" si="8"/>
        <v>57.03</v>
      </c>
      <c r="BY6" s="34">
        <f t="shared" si="8"/>
        <v>55.84</v>
      </c>
      <c r="BZ6" s="34">
        <f t="shared" si="8"/>
        <v>57.08</v>
      </c>
      <c r="CA6" s="33" t="str">
        <f>IF(CA7="","",IF(CA7="-","【-】","【"&amp;SUBSTITUTE(TEXT(CA7,"#,##0.00"),"-","△")&amp;"】"))</f>
        <v>【60.55】</v>
      </c>
      <c r="CB6" s="34">
        <f>IF(CB7="",NA(),CB7)</f>
        <v>160.58000000000001</v>
      </c>
      <c r="CC6" s="34">
        <f t="shared" ref="CC6:CK6" si="9">IF(CC7="",NA(),CC7)</f>
        <v>158.16</v>
      </c>
      <c r="CD6" s="34">
        <f t="shared" si="9"/>
        <v>140</v>
      </c>
      <c r="CE6" s="34">
        <f t="shared" si="9"/>
        <v>126.82</v>
      </c>
      <c r="CF6" s="34">
        <f t="shared" si="9"/>
        <v>132.13999999999999</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69.260000000000005</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44245</v>
      </c>
      <c r="D7" s="36">
        <v>47</v>
      </c>
      <c r="E7" s="36">
        <v>18</v>
      </c>
      <c r="F7" s="36">
        <v>0</v>
      </c>
      <c r="G7" s="36">
        <v>0</v>
      </c>
      <c r="H7" s="36" t="s">
        <v>109</v>
      </c>
      <c r="I7" s="36" t="s">
        <v>110</v>
      </c>
      <c r="J7" s="36" t="s">
        <v>111</v>
      </c>
      <c r="K7" s="36" t="s">
        <v>112</v>
      </c>
      <c r="L7" s="36" t="s">
        <v>113</v>
      </c>
      <c r="M7" s="36" t="s">
        <v>114</v>
      </c>
      <c r="N7" s="37" t="s">
        <v>115</v>
      </c>
      <c r="O7" s="37" t="s">
        <v>116</v>
      </c>
      <c r="P7" s="37">
        <v>40.729999999999997</v>
      </c>
      <c r="Q7" s="37">
        <v>100</v>
      </c>
      <c r="R7" s="37">
        <v>3500</v>
      </c>
      <c r="S7" s="37">
        <v>5875</v>
      </c>
      <c r="T7" s="37">
        <v>569.94000000000005</v>
      </c>
      <c r="U7" s="37">
        <v>10.31</v>
      </c>
      <c r="V7" s="37">
        <v>2381</v>
      </c>
      <c r="W7" s="37">
        <v>52.7</v>
      </c>
      <c r="X7" s="37">
        <v>45.18</v>
      </c>
      <c r="Y7" s="37">
        <v>99.45</v>
      </c>
      <c r="Z7" s="37">
        <v>98.9</v>
      </c>
      <c r="AA7" s="37">
        <v>101.09</v>
      </c>
      <c r="AB7" s="37">
        <v>99.31</v>
      </c>
      <c r="AC7" s="37">
        <v>98.15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257.64</v>
      </c>
      <c r="BG7" s="37">
        <v>310.26</v>
      </c>
      <c r="BH7" s="37">
        <v>0</v>
      </c>
      <c r="BI7" s="37">
        <v>0</v>
      </c>
      <c r="BJ7" s="37">
        <v>0</v>
      </c>
      <c r="BK7" s="37">
        <v>446.63</v>
      </c>
      <c r="BL7" s="37">
        <v>416.91</v>
      </c>
      <c r="BM7" s="37">
        <v>392.19</v>
      </c>
      <c r="BN7" s="37">
        <v>413.5</v>
      </c>
      <c r="BO7" s="37">
        <v>407.42</v>
      </c>
      <c r="BP7" s="37">
        <v>329.28</v>
      </c>
      <c r="BQ7" s="37">
        <v>50.62</v>
      </c>
      <c r="BR7" s="37">
        <v>50.32</v>
      </c>
      <c r="BS7" s="37">
        <v>57.8</v>
      </c>
      <c r="BT7" s="37">
        <v>64.760000000000005</v>
      </c>
      <c r="BU7" s="37">
        <v>62.54</v>
      </c>
      <c r="BV7" s="37">
        <v>58.53</v>
      </c>
      <c r="BW7" s="37">
        <v>57.93</v>
      </c>
      <c r="BX7" s="37">
        <v>57.03</v>
      </c>
      <c r="BY7" s="37">
        <v>55.84</v>
      </c>
      <c r="BZ7" s="37">
        <v>57.08</v>
      </c>
      <c r="CA7" s="37">
        <v>60.55</v>
      </c>
      <c r="CB7" s="37">
        <v>160.58000000000001</v>
      </c>
      <c r="CC7" s="37">
        <v>158.16</v>
      </c>
      <c r="CD7" s="37">
        <v>140</v>
      </c>
      <c r="CE7" s="37">
        <v>126.82</v>
      </c>
      <c r="CF7" s="37">
        <v>132.13999999999999</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69.260000000000005</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三塚 利博</cp:lastModifiedBy>
  <cp:lastPrinted>2019-01-31T23:49:46Z</cp:lastPrinted>
  <dcterms:created xsi:type="dcterms:W3CDTF">2018-12-03T09:37:55Z</dcterms:created>
  <dcterms:modified xsi:type="dcterms:W3CDTF">2019-02-01T00:12:42Z</dcterms:modified>
  <cp:category/>
</cp:coreProperties>
</file>