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経営比較分析表\H30決算\"/>
    </mc:Choice>
  </mc:AlternateContent>
  <workbookProtection workbookAlgorithmName="SHA-512" workbookHashValue="8VYUnXf42Su8pCK0uw69K34GrbUcCW8b03ILX4rzan0C8Wzf4YXi5SneKYJPLnhLcSoIh81IfAMPdBSgyI+09Q==" workbookSaltValue="Vpz/jvntqo+Z1HtssPGU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<sst xmlns="http://schemas.openxmlformats.org/spreadsheetml/2006/main" count="220" uniqueCount="107">
  <si>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</si>
  <si>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</si>
  <si>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</si>
  <si>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</si>
  <si>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</si>
  <si>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</si>
  <si>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</si>
  <si>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</si>
  <si>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</si>
  <si>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</si>
  <si>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</si>
  <si>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</si>
  <si>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</si>
  <si>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</si>
  <si>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</si>
  <si>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</si>
  <si>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</si>
  <si>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</si>
  <si>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</si>
  <si>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</si>
  <si>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</si>
  <si>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</si>
  <si>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</si>
  <si>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</si>
  <si>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</si>
  <si>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</si>
  <si>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</si>
  <si>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</si>
  <si>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</si>
  <si>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</si>
  <si>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</si>
  <si>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</si>
  <si>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</si>
  <si>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</si>
  <si>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</si>
  <si>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</si>
  <si>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</si>
  <si>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</si>
  <si>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</si>
  <si>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</si>
  <si>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</si>
  <si>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</si>
  <si>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</si>
  <si>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</si>
  <si>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</si>
  <si>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</si>
  <si>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</si>
  <si>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</si>
  <si>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</si>
  <si>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</si>
  <si>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</si>
  <si>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</si>
  <si>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</si>
  <si>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</si>
  <si>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</si>
  <si>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</si>
  <si>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</si>
  <si>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</si>
  <si>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</si>
  <si>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</si>
  <si>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</si>
  <si>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</si>
  <si>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</si>
  <si>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</si>
  <si>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</si>
  <si>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</si>
  <si>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</si>
  <si>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</si>
  <si>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</si>
  <si>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</si>
  <si>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</si>
  <si>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</si>
  <si>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</si>
  <si>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</si>
  <si>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</si>
  <si>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</si>
  <si>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</si>
  <si>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</si>
  <si>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</si>
  <si>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</si>
  <si>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</si>
  <si>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</si>
  <si>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</si>
  <si>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</si>
  <si>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</si>
  <si>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</si>
  <si>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</si>
  <si>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</si>
  <si>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</si>
  <si>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</si>
  <si>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</si>
  <si>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</si>
  <si>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</si>
  <si>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</si>
  <si>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</si>
  <si>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</si>
  <si>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</si>
  <si>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</si>
  <si>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</si>
  <si>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</si>
  <si>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</si>
  <si>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</si>
  <si>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</si>
  <si>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</si>
  <si>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①有形固定資産減価償却率</t>
    </r>
    <r>
      <rPr>
        <sz val="11"/>
        <color theme="1"/>
        <rFont val="ＭＳ ゴシック"/>
        <family val="3"/>
        <charset val="128"/>
      </rPr>
      <t xml:space="preserve">　類似団体と比較するとほぼ同じ水準であり，引き続き計画的な更新を行う。
</t>
    </r>
    <r>
      <rPr>
        <b/>
        <sz val="11"/>
        <color theme="1"/>
        <rFont val="ＭＳ ゴシック"/>
        <family val="3"/>
        <charset val="128"/>
      </rPr>
      <t>②管路経年化率</t>
    </r>
    <r>
      <rPr>
        <sz val="11"/>
        <color theme="1"/>
        <rFont val="ＭＳ ゴシック"/>
        <family val="3"/>
        <charset val="128"/>
      </rPr>
      <t xml:space="preserve">　石綿セメント管を中心に老朽管の更新を進めているが，依然として法定耐用年数を経過した管路を多く保有していることから，計画的な更新に努める。
</t>
    </r>
    <r>
      <rPr>
        <b/>
        <sz val="11"/>
        <color theme="1"/>
        <rFont val="ＭＳ ゴシック"/>
        <family val="3"/>
        <charset val="128"/>
      </rPr>
      <t>③管路更新率</t>
    </r>
    <r>
      <rPr>
        <sz val="11"/>
        <color theme="1"/>
        <rFont val="ＭＳ ゴシック"/>
        <family val="3"/>
        <charset val="128"/>
      </rPr>
      <t>　類似団体の平均値を上回っており，今後も計画的に老朽管路の更新を行う。</t>
    </r>
    <rPh sb="1" eb="3">
      <t>ユウケイ</t>
    </rPh>
    <rPh sb="3" eb="5">
      <t>コテイ</t>
    </rPh>
    <rPh sb="5" eb="7">
      <t>シサン</t>
    </rPh>
    <rPh sb="7" eb="9">
      <t>ゲンカ</t>
    </rPh>
    <rPh sb="9" eb="11">
      <t>ショウキャク</t>
    </rPh>
    <rPh sb="11" eb="12">
      <t>リツ</t>
    </rPh>
    <rPh sb="13" eb="15">
      <t>ルイジ</t>
    </rPh>
    <rPh sb="15" eb="17">
      <t>ダンタイ</t>
    </rPh>
    <rPh sb="18" eb="20">
      <t>ヒカク</t>
    </rPh>
    <rPh sb="25" eb="26">
      <t>オナ</t>
    </rPh>
    <rPh sb="27" eb="29">
      <t>スイジュン</t>
    </rPh>
    <rPh sb="33" eb="34">
      <t>ヒ</t>
    </rPh>
    <rPh sb="35" eb="36">
      <t>ツヅ</t>
    </rPh>
    <rPh sb="37" eb="40">
      <t>ケイカクテキ</t>
    </rPh>
    <rPh sb="41" eb="43">
      <t>コウシン</t>
    </rPh>
    <rPh sb="44" eb="45">
      <t>オコナ</t>
    </rPh>
    <rPh sb="49" eb="51">
      <t>カンロ</t>
    </rPh>
    <rPh sb="51" eb="54">
      <t>ケイネンカ</t>
    </rPh>
    <rPh sb="54" eb="55">
      <t>リツ</t>
    </rPh>
    <rPh sb="56" eb="58">
      <t>セキメン</t>
    </rPh>
    <rPh sb="62" eb="63">
      <t>カン</t>
    </rPh>
    <rPh sb="64" eb="66">
      <t>チュウシン</t>
    </rPh>
    <rPh sb="67" eb="69">
      <t>ロウキュウ</t>
    </rPh>
    <rPh sb="69" eb="70">
      <t>カン</t>
    </rPh>
    <rPh sb="71" eb="73">
      <t>コウシン</t>
    </rPh>
    <rPh sb="74" eb="75">
      <t>スス</t>
    </rPh>
    <rPh sb="81" eb="83">
      <t>イゼン</t>
    </rPh>
    <rPh sb="86" eb="88">
      <t>ホウテイ</t>
    </rPh>
    <rPh sb="88" eb="90">
      <t>タイヨウ</t>
    </rPh>
    <rPh sb="90" eb="92">
      <t>ネンスウ</t>
    </rPh>
    <rPh sb="93" eb="95">
      <t>ケイカ</t>
    </rPh>
    <rPh sb="97" eb="99">
      <t>カンロ</t>
    </rPh>
    <rPh sb="100" eb="101">
      <t>オオ</t>
    </rPh>
    <rPh sb="102" eb="104">
      <t>ホユウ</t>
    </rPh>
    <rPh sb="113" eb="116">
      <t>ケイカクテキ</t>
    </rPh>
    <rPh sb="117" eb="119">
      <t>コウシン</t>
    </rPh>
    <rPh sb="120" eb="121">
      <t>ツト</t>
    </rPh>
    <rPh sb="126" eb="128">
      <t>カンロ</t>
    </rPh>
    <rPh sb="128" eb="130">
      <t>コウシン</t>
    </rPh>
    <rPh sb="130" eb="131">
      <t>リツ</t>
    </rPh>
    <rPh sb="132" eb="134">
      <t>ルイジ</t>
    </rPh>
    <rPh sb="134" eb="136">
      <t>ダンタイ</t>
    </rPh>
    <rPh sb="137" eb="140">
      <t>ヘイキンチ</t>
    </rPh>
    <rPh sb="141" eb="143">
      <t>ウワマワ</t>
    </rPh>
    <rPh sb="148" eb="150">
      <t>コンゴ</t>
    </rPh>
    <rPh sb="151" eb="154">
      <t>ケイカクテキ</t>
    </rPh>
    <rPh sb="155" eb="157">
      <t>ロウキュウ</t>
    </rPh>
    <rPh sb="157" eb="159">
      <t>カンロ</t>
    </rPh>
    <rPh sb="160" eb="162">
      <t>コウシン</t>
    </rPh>
    <rPh sb="163" eb="164">
      <t>オコナ</t>
    </rPh>
    <phoneticPr fontId="4"/>
  </si>
  <si>
    <r>
      <rPr>
        <b/>
        <sz val="10.5"/>
        <color theme="1"/>
        <rFont val="ＭＳ ゴシック"/>
        <family val="3"/>
        <charset val="128"/>
      </rPr>
      <t>①経常収支比率</t>
    </r>
    <r>
      <rPr>
        <sz val="10.5"/>
        <color theme="1"/>
        <rFont val="ＭＳ ゴシック"/>
        <family val="3"/>
        <charset val="128"/>
      </rPr>
      <t xml:space="preserve">　給水人口の減少や節水機器の普及に伴い，給水収益が減少している中で水源開発施設整備事業を進め，また，震災復旧事業による水道施設の減価償却費や老朽化した水道施設の修繕費などが増加傾向にあることから，経営の効率化と水道料金改定による料金収入の確保に努める。
</t>
    </r>
    <r>
      <rPr>
        <b/>
        <sz val="10.5"/>
        <color theme="1"/>
        <rFont val="ＭＳ ゴシック"/>
        <family val="3"/>
        <charset val="128"/>
      </rPr>
      <t>②累積欠損金比率</t>
    </r>
    <r>
      <rPr>
        <sz val="10.5"/>
        <color theme="1"/>
        <rFont val="ＭＳ ゴシック"/>
        <family val="3"/>
        <charset val="128"/>
      </rPr>
      <t xml:space="preserve">　累積欠損金は増加傾向にあり，経営の課題となっている。経営の状況を踏まえ，経費削減や料金収入の確保に努める。
</t>
    </r>
    <r>
      <rPr>
        <b/>
        <sz val="10.5"/>
        <color theme="1"/>
        <rFont val="ＭＳ ゴシック"/>
        <family val="3"/>
        <charset val="128"/>
      </rPr>
      <t>③流動比率</t>
    </r>
    <r>
      <rPr>
        <sz val="10.5"/>
        <color theme="1"/>
        <rFont val="ＭＳ ゴシック"/>
        <family val="3"/>
        <charset val="128"/>
      </rPr>
      <t xml:space="preserve">　数値的には100％は上回ってはいるものの，資金繰りに苦慮しており，事業費などの平準化を図る必要がある。
</t>
    </r>
    <r>
      <rPr>
        <b/>
        <sz val="10.5"/>
        <color theme="1"/>
        <rFont val="ＭＳ ゴシック"/>
        <family val="3"/>
        <charset val="128"/>
      </rPr>
      <t>④企業債残高対給水収益比率</t>
    </r>
    <r>
      <rPr>
        <sz val="10.5"/>
        <color theme="1"/>
        <rFont val="ＭＳ ゴシック"/>
        <family val="3"/>
        <charset val="128"/>
      </rPr>
      <t xml:space="preserve">　類似団体の平均値を大きく上回っており，建設改良事業の財源として企業債以外の補助金等の財源確保に努める。
</t>
    </r>
    <r>
      <rPr>
        <b/>
        <sz val="10.5"/>
        <color theme="1"/>
        <rFont val="ＭＳ ゴシック"/>
        <family val="3"/>
        <charset val="128"/>
      </rPr>
      <t>⑤料金回収率</t>
    </r>
    <r>
      <rPr>
        <sz val="10.5"/>
        <color theme="1"/>
        <rFont val="ＭＳ ゴシック"/>
        <family val="3"/>
        <charset val="128"/>
      </rPr>
      <t xml:space="preserve">　100％を下回っており，給水に係る費用を給水収益で賄えていない状況が続いている。適切な料金収入確保に向け水道料金改定の検討を進める。
</t>
    </r>
    <r>
      <rPr>
        <b/>
        <sz val="10.5"/>
        <color theme="1"/>
        <rFont val="ＭＳ ゴシック"/>
        <family val="3"/>
        <charset val="128"/>
      </rPr>
      <t>⑥給水原価</t>
    </r>
    <r>
      <rPr>
        <sz val="10.5"/>
        <color theme="1"/>
        <rFont val="ＭＳ ゴシック"/>
        <family val="3"/>
        <charset val="128"/>
      </rPr>
      <t xml:space="preserve">　平地が少ない地理的条件から配水池やポンプ場を多く保有しており，それらの維持管理費の占める割合が大きく，また有収水量の減少が給水原価を押し上げる要因となっている。これらを踏まえ，計画的な老朽管の更新と水道施設の統廃合やダウンサイジングの検討を行う。
</t>
    </r>
    <r>
      <rPr>
        <b/>
        <sz val="10.5"/>
        <color theme="1"/>
        <rFont val="ＭＳ ゴシック"/>
        <family val="3"/>
        <charset val="128"/>
      </rPr>
      <t>⑦施設利用率</t>
    </r>
    <r>
      <rPr>
        <sz val="10.5"/>
        <color theme="1"/>
        <rFont val="ＭＳ ゴシック"/>
        <family val="3"/>
        <charset val="128"/>
      </rPr>
      <t xml:space="preserve">　類似団体の平均値を下回っており，今後の給水人口の減少を踏まえ，適切な施設規模を検討する。
</t>
    </r>
    <r>
      <rPr>
        <b/>
        <sz val="10.5"/>
        <color theme="1"/>
        <rFont val="ＭＳ ゴシック"/>
        <family val="3"/>
        <charset val="128"/>
      </rPr>
      <t>⑧有収率</t>
    </r>
    <r>
      <rPr>
        <sz val="10.5"/>
        <color theme="1"/>
        <rFont val="ＭＳ ゴシック"/>
        <family val="3"/>
        <charset val="128"/>
      </rPr>
      <t>　漏水調査や老朽化した配水管の布設替えを進め，東日本大震災前の水準（80.73％）までの回復に努める。</t>
    </r>
    <rPh sb="16" eb="18">
      <t>セッスイ</t>
    </rPh>
    <rPh sb="18" eb="20">
      <t>キキ</t>
    </rPh>
    <rPh sb="21" eb="23">
      <t>フキュウ</t>
    </rPh>
    <rPh sb="24" eb="25">
      <t>トモナ</t>
    </rPh>
    <rPh sb="32" eb="34">
      <t>ゲンショウ</t>
    </rPh>
    <rPh sb="38" eb="39">
      <t>ナカ</t>
    </rPh>
    <rPh sb="40" eb="42">
      <t>スイゲン</t>
    </rPh>
    <rPh sb="42" eb="44">
      <t>カイハツ</t>
    </rPh>
    <rPh sb="44" eb="46">
      <t>シセツ</t>
    </rPh>
    <rPh sb="46" eb="48">
      <t>セイビ</t>
    </rPh>
    <rPh sb="48" eb="50">
      <t>ジギョウ</t>
    </rPh>
    <rPh sb="51" eb="52">
      <t>スス</t>
    </rPh>
    <rPh sb="57" eb="59">
      <t>シンサイ</t>
    </rPh>
    <rPh sb="59" eb="61">
      <t>フッキュウ</t>
    </rPh>
    <rPh sb="61" eb="63">
      <t>ジギョウ</t>
    </rPh>
    <rPh sb="66" eb="68">
      <t>スイドウ</t>
    </rPh>
    <rPh sb="68" eb="70">
      <t>シセツ</t>
    </rPh>
    <rPh sb="77" eb="80">
      <t>ロウキュウカ</t>
    </rPh>
    <rPh sb="82" eb="84">
      <t>スイドウ</t>
    </rPh>
    <rPh sb="84" eb="86">
      <t>シセツ</t>
    </rPh>
    <rPh sb="87" eb="90">
      <t>シュウゼンヒ</t>
    </rPh>
    <rPh sb="93" eb="95">
      <t>ゾウカ</t>
    </rPh>
    <rPh sb="95" eb="97">
      <t>ケイコウ</t>
    </rPh>
    <rPh sb="105" eb="107">
      <t>ケイエイ</t>
    </rPh>
    <rPh sb="108" eb="111">
      <t>コウリツカ</t>
    </rPh>
    <rPh sb="112" eb="114">
      <t>スイドウ</t>
    </rPh>
    <rPh sb="121" eb="123">
      <t>リョウキン</t>
    </rPh>
    <rPh sb="123" eb="125">
      <t>シュウニュウ</t>
    </rPh>
    <rPh sb="126" eb="128">
      <t>カクホ</t>
    </rPh>
    <rPh sb="129" eb="130">
      <t>ツト</t>
    </rPh>
    <rPh sb="135" eb="137">
      <t>ルイセキ</t>
    </rPh>
    <rPh sb="137" eb="139">
      <t>ケッソン</t>
    </rPh>
    <rPh sb="139" eb="140">
      <t>キン</t>
    </rPh>
    <rPh sb="140" eb="142">
      <t>ヒリツ</t>
    </rPh>
    <rPh sb="143" eb="145">
      <t>ルイセキ</t>
    </rPh>
    <rPh sb="145" eb="147">
      <t>ケッソン</t>
    </rPh>
    <rPh sb="147" eb="148">
      <t>キン</t>
    </rPh>
    <rPh sb="149" eb="151">
      <t>ゾウカ</t>
    </rPh>
    <rPh sb="151" eb="153">
      <t>ケイコウ</t>
    </rPh>
    <rPh sb="157" eb="159">
      <t>ケイエイ</t>
    </rPh>
    <rPh sb="160" eb="162">
      <t>カダイ</t>
    </rPh>
    <rPh sb="172" eb="174">
      <t>ジョウキョウ</t>
    </rPh>
    <rPh sb="175" eb="176">
      <t>フ</t>
    </rPh>
    <rPh sb="179" eb="181">
      <t>ケイヒ</t>
    </rPh>
    <rPh sb="181" eb="183">
      <t>サクゲン</t>
    </rPh>
    <rPh sb="184" eb="186">
      <t>リョウキン</t>
    </rPh>
    <rPh sb="186" eb="188">
      <t>シュウニュウ</t>
    </rPh>
    <rPh sb="189" eb="191">
      <t>カクホ</t>
    </rPh>
    <rPh sb="192" eb="193">
      <t>ツト</t>
    </rPh>
    <rPh sb="198" eb="200">
      <t>リュウドウ</t>
    </rPh>
    <rPh sb="200" eb="202">
      <t>ヒリツ</t>
    </rPh>
    <rPh sb="203" eb="206">
      <t>スウチテキ</t>
    </rPh>
    <rPh sb="213" eb="215">
      <t>ウワマワ</t>
    </rPh>
    <rPh sb="224" eb="226">
      <t>シキン</t>
    </rPh>
    <rPh sb="226" eb="227">
      <t>グ</t>
    </rPh>
    <rPh sb="229" eb="231">
      <t>クリョ</t>
    </rPh>
    <rPh sb="236" eb="239">
      <t>ジギョウヒ</t>
    </rPh>
    <rPh sb="242" eb="245">
      <t>ヘイジュンカ</t>
    </rPh>
    <rPh sb="246" eb="247">
      <t>ハカ</t>
    </rPh>
    <rPh sb="248" eb="250">
      <t>ヒツヨウ</t>
    </rPh>
    <rPh sb="256" eb="258">
      <t>キギョウ</t>
    </rPh>
    <rPh sb="258" eb="259">
      <t>サイ</t>
    </rPh>
    <rPh sb="259" eb="261">
      <t>ザンダカ</t>
    </rPh>
    <rPh sb="261" eb="262">
      <t>タイ</t>
    </rPh>
    <rPh sb="262" eb="264">
      <t>キュウスイ</t>
    </rPh>
    <rPh sb="264" eb="266">
      <t>シュウエキ</t>
    </rPh>
    <rPh sb="266" eb="268">
      <t>ヒリツ</t>
    </rPh>
    <rPh sb="269" eb="271">
      <t>ルイジ</t>
    </rPh>
    <rPh sb="271" eb="273">
      <t>ダンタイ</t>
    </rPh>
    <rPh sb="274" eb="277">
      <t>ヘイキンチ</t>
    </rPh>
    <rPh sb="278" eb="279">
      <t>オオ</t>
    </rPh>
    <rPh sb="281" eb="283">
      <t>ウワマワ</t>
    </rPh>
    <rPh sb="288" eb="290">
      <t>ケンセツ</t>
    </rPh>
    <rPh sb="290" eb="292">
      <t>カイリョウ</t>
    </rPh>
    <rPh sb="292" eb="294">
      <t>ジギョウ</t>
    </rPh>
    <rPh sb="295" eb="297">
      <t>ザイゲン</t>
    </rPh>
    <rPh sb="300" eb="302">
      <t>キギョウ</t>
    </rPh>
    <rPh sb="302" eb="303">
      <t>サイ</t>
    </rPh>
    <rPh sb="303" eb="305">
      <t>イガイ</t>
    </rPh>
    <rPh sb="306" eb="309">
      <t>ホジョキン</t>
    </rPh>
    <rPh sb="309" eb="310">
      <t>トウ</t>
    </rPh>
    <rPh sb="311" eb="313">
      <t>ザイゲン</t>
    </rPh>
    <rPh sb="313" eb="315">
      <t>カクホ</t>
    </rPh>
    <rPh sb="316" eb="317">
      <t>ツト</t>
    </rPh>
    <rPh sb="322" eb="324">
      <t>リョウキン</t>
    </rPh>
    <rPh sb="324" eb="326">
      <t>カイシュウ</t>
    </rPh>
    <rPh sb="326" eb="327">
      <t>リツ</t>
    </rPh>
    <rPh sb="333" eb="335">
      <t>シタマワ</t>
    </rPh>
    <rPh sb="340" eb="342">
      <t>キュウスイ</t>
    </rPh>
    <rPh sb="343" eb="344">
      <t>カカ</t>
    </rPh>
    <rPh sb="345" eb="347">
      <t>ヒヨウ</t>
    </rPh>
    <rPh sb="348" eb="350">
      <t>キュウスイ</t>
    </rPh>
    <rPh sb="350" eb="352">
      <t>シュウエキ</t>
    </rPh>
    <rPh sb="353" eb="354">
      <t>マカナ</t>
    </rPh>
    <rPh sb="359" eb="361">
      <t>ジョウキョウ</t>
    </rPh>
    <rPh sb="362" eb="363">
      <t>ツヅ</t>
    </rPh>
    <rPh sb="368" eb="370">
      <t>テキセツ</t>
    </rPh>
    <rPh sb="371" eb="373">
      <t>リョウキン</t>
    </rPh>
    <rPh sb="373" eb="375">
      <t>シュウニュウ</t>
    </rPh>
    <rPh sb="375" eb="377">
      <t>カクホ</t>
    </rPh>
    <rPh sb="378" eb="379">
      <t>ム</t>
    </rPh>
    <rPh sb="380" eb="382">
      <t>スイドウ</t>
    </rPh>
    <rPh sb="382" eb="384">
      <t>リョウキン</t>
    </rPh>
    <rPh sb="384" eb="386">
      <t>カイテイ</t>
    </rPh>
    <rPh sb="387" eb="389">
      <t>ケントウ</t>
    </rPh>
    <rPh sb="390" eb="391">
      <t>スス</t>
    </rPh>
    <rPh sb="396" eb="398">
      <t>キュウスイ</t>
    </rPh>
    <rPh sb="398" eb="400">
      <t>ゲンカ</t>
    </rPh>
    <rPh sb="401" eb="403">
      <t>ヘイチ</t>
    </rPh>
    <rPh sb="404" eb="405">
      <t>スク</t>
    </rPh>
    <rPh sb="407" eb="410">
      <t>チリテキ</t>
    </rPh>
    <rPh sb="410" eb="412">
      <t>ジョウケン</t>
    </rPh>
    <rPh sb="414" eb="417">
      <t>ハイスイチ</t>
    </rPh>
    <rPh sb="421" eb="422">
      <t>ジョウ</t>
    </rPh>
    <rPh sb="423" eb="424">
      <t>オオ</t>
    </rPh>
    <rPh sb="425" eb="427">
      <t>ホユウ</t>
    </rPh>
    <rPh sb="436" eb="438">
      <t>イジ</t>
    </rPh>
    <rPh sb="438" eb="441">
      <t>カンリヒ</t>
    </rPh>
    <rPh sb="442" eb="443">
      <t>シ</t>
    </rPh>
    <rPh sb="445" eb="447">
      <t>ワリアイ</t>
    </rPh>
    <rPh sb="448" eb="449">
      <t>オオ</t>
    </rPh>
    <rPh sb="454" eb="456">
      <t>ユウシュウ</t>
    </rPh>
    <rPh sb="456" eb="458">
      <t>スイリョウ</t>
    </rPh>
    <rPh sb="459" eb="461">
      <t>ゲンショウ</t>
    </rPh>
    <rPh sb="462" eb="464">
      <t>キュウスイ</t>
    </rPh>
    <rPh sb="464" eb="466">
      <t>ゲンカ</t>
    </rPh>
    <rPh sb="467" eb="468">
      <t>オ</t>
    </rPh>
    <rPh sb="469" eb="470">
      <t>ア</t>
    </rPh>
    <rPh sb="472" eb="474">
      <t>ヨウイン</t>
    </rPh>
    <rPh sb="485" eb="486">
      <t>フ</t>
    </rPh>
    <rPh sb="489" eb="492">
      <t>ケイカクテキ</t>
    </rPh>
    <rPh sb="493" eb="495">
      <t>ロウキュウ</t>
    </rPh>
    <rPh sb="495" eb="496">
      <t>カン</t>
    </rPh>
    <rPh sb="497" eb="499">
      <t>コウシン</t>
    </rPh>
    <rPh sb="500" eb="502">
      <t>スイドウ</t>
    </rPh>
    <rPh sb="502" eb="504">
      <t>シセツ</t>
    </rPh>
    <rPh sb="505" eb="508">
      <t>トウハイゴウ</t>
    </rPh>
    <rPh sb="518" eb="520">
      <t>ケントウ</t>
    </rPh>
    <rPh sb="521" eb="522">
      <t>オコナ</t>
    </rPh>
    <rPh sb="526" eb="528">
      <t>シセツ</t>
    </rPh>
    <rPh sb="528" eb="530">
      <t>リヨウ</t>
    </rPh>
    <rPh sb="530" eb="531">
      <t>リツ</t>
    </rPh>
    <rPh sb="532" eb="534">
      <t>ルイジ</t>
    </rPh>
    <rPh sb="534" eb="536">
      <t>ダンタイ</t>
    </rPh>
    <rPh sb="537" eb="540">
      <t>ヘイキンチ</t>
    </rPh>
    <rPh sb="541" eb="543">
      <t>シタマワ</t>
    </rPh>
    <rPh sb="548" eb="550">
      <t>コンゴ</t>
    </rPh>
    <rPh sb="551" eb="553">
      <t>キュウスイ</t>
    </rPh>
    <rPh sb="553" eb="555">
      <t>ジンコウ</t>
    </rPh>
    <rPh sb="556" eb="558">
      <t>ゲンショウ</t>
    </rPh>
    <rPh sb="559" eb="560">
      <t>フ</t>
    </rPh>
    <rPh sb="563" eb="565">
      <t>テキセツ</t>
    </rPh>
    <rPh sb="566" eb="568">
      <t>シセツ</t>
    </rPh>
    <rPh sb="568" eb="570">
      <t>キボ</t>
    </rPh>
    <rPh sb="571" eb="573">
      <t>ケントウ</t>
    </rPh>
    <rPh sb="578" eb="581">
      <t>ユウシュウリツ</t>
    </rPh>
    <rPh sb="582" eb="584">
      <t>ロウスイ</t>
    </rPh>
    <rPh sb="584" eb="586">
      <t>チョウサ</t>
    </rPh>
    <rPh sb="587" eb="590">
      <t>ロウキュウカ</t>
    </rPh>
    <rPh sb="592" eb="595">
      <t>ハイスイカン</t>
    </rPh>
    <rPh sb="596" eb="598">
      <t>フセツ</t>
    </rPh>
    <rPh sb="598" eb="599">
      <t>カ</t>
    </rPh>
    <rPh sb="601" eb="602">
      <t>スス</t>
    </rPh>
    <rPh sb="604" eb="605">
      <t>ヒガシ</t>
    </rPh>
    <rPh sb="605" eb="607">
      <t>ニホン</t>
    </rPh>
    <rPh sb="607" eb="610">
      <t>ダイシンサイ</t>
    </rPh>
    <rPh sb="610" eb="611">
      <t>マエ</t>
    </rPh>
    <rPh sb="612" eb="614">
      <t>スイジュン</t>
    </rPh>
    <rPh sb="625" eb="627">
      <t>カイフク</t>
    </rPh>
    <rPh sb="628" eb="629">
      <t>ツト</t>
    </rPh>
    <phoneticPr fontId="4"/>
  </si>
  <si>
    <t xml:space="preserve">　近年の少子高齢化等による人口減少及び節水機器の普及に伴い給水収益の大幅な伸びが見込めない中で，効率的な事業運営による経費の削減や適正な水道料金改定による料金収入の確保，事業費の平準化などにより，経営基盤の強化に継続的に取り組まなければならない。
　また，水道施設などの更新に当たっては，将来の水需要の予測や事業などの優先順位，効率性を考慮しながら計画的に行うとともに，水道施設の統廃合やダウンサイジングにより，適正な施設規模で整備を行う。
</t>
    <rPh sb="1" eb="3">
      <t>キンネン</t>
    </rPh>
    <rPh sb="4" eb="6">
      <t>ショウシ</t>
    </rPh>
    <rPh sb="6" eb="9">
      <t>コウレイカ</t>
    </rPh>
    <rPh sb="9" eb="10">
      <t>トウ</t>
    </rPh>
    <rPh sb="13" eb="15">
      <t>ジンコウ</t>
    </rPh>
    <rPh sb="15" eb="17">
      <t>ゲンショウ</t>
    </rPh>
    <rPh sb="17" eb="18">
      <t>オヨ</t>
    </rPh>
    <rPh sb="19" eb="21">
      <t>セッスイ</t>
    </rPh>
    <rPh sb="21" eb="23">
      <t>キキ</t>
    </rPh>
    <rPh sb="24" eb="26">
      <t>フキュウ</t>
    </rPh>
    <rPh sb="27" eb="28">
      <t>トモナ</t>
    </rPh>
    <rPh sb="29" eb="31">
      <t>キュウスイ</t>
    </rPh>
    <rPh sb="31" eb="33">
      <t>シュウエキ</t>
    </rPh>
    <rPh sb="34" eb="36">
      <t>オオハバ</t>
    </rPh>
    <rPh sb="37" eb="38">
      <t>ノ</t>
    </rPh>
    <rPh sb="40" eb="42">
      <t>ミコ</t>
    </rPh>
    <rPh sb="45" eb="46">
      <t>ナカ</t>
    </rPh>
    <rPh sb="48" eb="51">
      <t>コウリツテキ</t>
    </rPh>
    <rPh sb="52" eb="54">
      <t>ジギョウ</t>
    </rPh>
    <rPh sb="54" eb="56">
      <t>ウンエイ</t>
    </rPh>
    <rPh sb="59" eb="61">
      <t>ケイヒ</t>
    </rPh>
    <rPh sb="62" eb="64">
      <t>サクゲン</t>
    </rPh>
    <rPh sb="65" eb="67">
      <t>テキセイ</t>
    </rPh>
    <rPh sb="68" eb="70">
      <t>スイドウ</t>
    </rPh>
    <rPh sb="70" eb="72">
      <t>リョウキン</t>
    </rPh>
    <rPh sb="72" eb="74">
      <t>カイテイ</t>
    </rPh>
    <rPh sb="77" eb="79">
      <t>リョウキン</t>
    </rPh>
    <rPh sb="79" eb="81">
      <t>シュウニュウ</t>
    </rPh>
    <rPh sb="82" eb="84">
      <t>カクホ</t>
    </rPh>
    <rPh sb="85" eb="88">
      <t>ジギョウヒ</t>
    </rPh>
    <rPh sb="89" eb="92">
      <t>ヘイジュンカ</t>
    </rPh>
    <rPh sb="98" eb="100">
      <t>ケイエイ</t>
    </rPh>
    <rPh sb="100" eb="102">
      <t>キバン</t>
    </rPh>
    <rPh sb="103" eb="105">
      <t>キョウカ</t>
    </rPh>
    <rPh sb="106" eb="109">
      <t>ケイゾクテキ</t>
    </rPh>
    <rPh sb="110" eb="111">
      <t>ト</t>
    </rPh>
    <rPh sb="112" eb="113">
      <t>ク</t>
    </rPh>
    <rPh sb="128" eb="130">
      <t>スイドウ</t>
    </rPh>
    <rPh sb="130" eb="132">
      <t>シセツ</t>
    </rPh>
    <rPh sb="135" eb="137">
      <t>コウシン</t>
    </rPh>
    <rPh sb="138" eb="139">
      <t>ア</t>
    </rPh>
    <rPh sb="144" eb="146">
      <t>ショウライ</t>
    </rPh>
    <rPh sb="147" eb="148">
      <t>ミズ</t>
    </rPh>
    <rPh sb="148" eb="150">
      <t>ジュヨウ</t>
    </rPh>
    <rPh sb="151" eb="153">
      <t>ヨソク</t>
    </rPh>
    <rPh sb="154" eb="156">
      <t>ジギョウ</t>
    </rPh>
    <rPh sb="159" eb="161">
      <t>ユウセン</t>
    </rPh>
    <rPh sb="161" eb="163">
      <t>ジュンイ</t>
    </rPh>
    <rPh sb="164" eb="167">
      <t>コウリツセイ</t>
    </rPh>
    <rPh sb="168" eb="170">
      <t>コウリョ</t>
    </rPh>
    <rPh sb="174" eb="177">
      <t>ケイカクテキ</t>
    </rPh>
    <rPh sb="178" eb="179">
      <t>オコナ</t>
    </rPh>
    <rPh sb="185" eb="187">
      <t>スイドウ</t>
    </rPh>
    <rPh sb="187" eb="189">
      <t>シセツ</t>
    </rPh>
    <rPh sb="190" eb="193">
      <t>トウハイゴウ</t>
    </rPh>
    <rPh sb="206" eb="208">
      <t>テキセイ</t>
    </rPh>
    <rPh sb="209" eb="211">
      <t>シセツ</t>
    </rPh>
    <rPh sb="211" eb="213">
      <t>キボ</t>
    </rPh>
    <rPh sb="214" eb="216">
      <t>セイビ</t>
    </rPh>
    <rPh sb="217" eb="218">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</si>
</sst>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
      <b/>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1.18</c:v>
                </c:pt>
                <c:pt idx="1">
                  <c:v>1.17</c:v>
                </c:pt>
                <c:pt idx="2">
                  <c:v>3.69</c:v>
                </c:pt>
                <c:pt idx="3">
                  <c:v>1.07</c:v>
                </c:pt>
                <c:pt idx="4">
                  <c:v>1.17</c:v>
                </c:pt>
              </c:numCache>
            </c:numRef>
          </c:val>
          <c:extLst>
            <c:ext xmlns:c16="http://schemas.microsoft.com/office/drawing/2014/chart" uri="{C3380CC4-5D6E-409C-BE32-E72D297353CC}">
              <c16:uniqueId val="{00000000-DDA6-4B10-8747-AA171525B5D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DDA6-4B10-8747-AA171525B5D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51.93</c:v>
                </c:pt>
                <c:pt idx="1">
                  <c:v>53.22</c:v>
                </c:pt>
                <c:pt idx="2">
                  <c:v>53.72</c:v>
                </c:pt>
                <c:pt idx="3">
                  <c:v>51.9</c:v>
                </c:pt>
                <c:pt idx="4">
                  <c:v>52.1</c:v>
                </c:pt>
              </c:numCache>
            </c:numRef>
          </c:val>
          <c:extLst>
            <c:ext xmlns:c16="http://schemas.microsoft.com/office/drawing/2014/chart" uri="{C3380CC4-5D6E-409C-BE32-E72D297353CC}">
              <c16:uniqueId val="{00000000-79B3-4EF1-BBDE-FC7659CEC9A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79B3-4EF1-BBDE-FC7659CEC9A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71.34</c:v>
                </c:pt>
                <c:pt idx="1">
                  <c:v>71.72</c:v>
                </c:pt>
                <c:pt idx="2">
                  <c:v>72.599999999999994</c:v>
                </c:pt>
                <c:pt idx="3">
                  <c:v>74.37</c:v>
                </c:pt>
                <c:pt idx="4">
                  <c:v>72.94</c:v>
                </c:pt>
              </c:numCache>
            </c:numRef>
          </c:val>
          <c:extLst>
            <c:ext xmlns:c16="http://schemas.microsoft.com/office/drawing/2014/chart" uri="{C3380CC4-5D6E-409C-BE32-E72D297353CC}">
              <c16:uniqueId val="{00000000-71AD-4248-A364-0850537E445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71AD-4248-A364-0850537E445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93.95</c:v>
                </c:pt>
                <c:pt idx="1">
                  <c:v>96.65</c:v>
                </c:pt>
                <c:pt idx="2">
                  <c:v>100.2</c:v>
                </c:pt>
                <c:pt idx="3">
                  <c:v>99.17</c:v>
                </c:pt>
                <c:pt idx="4">
                  <c:v>98.06</c:v>
                </c:pt>
              </c:numCache>
            </c:numRef>
          </c:val>
          <c:extLst>
            <c:ext xmlns:c16="http://schemas.microsoft.com/office/drawing/2014/chart" uri="{C3380CC4-5D6E-409C-BE32-E72D297353CC}">
              <c16:uniqueId val="{00000000-93B0-4FF0-B305-A1C91C4B2D8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93B0-4FF0-B305-A1C91C4B2D8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56.93</c:v>
                </c:pt>
                <c:pt idx="1">
                  <c:v>53.58</c:v>
                </c:pt>
                <c:pt idx="2">
                  <c:v>51.68</c:v>
                </c:pt>
                <c:pt idx="3">
                  <c:v>50.38</c:v>
                </c:pt>
                <c:pt idx="4">
                  <c:v>48.51</c:v>
                </c:pt>
              </c:numCache>
            </c:numRef>
          </c:val>
          <c:extLst>
            <c:ext xmlns:c16="http://schemas.microsoft.com/office/drawing/2014/chart" uri="{C3380CC4-5D6E-409C-BE32-E72D297353CC}">
              <c16:uniqueId val="{00000000-859A-476F-A409-63CAA54BE6A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859A-476F-A409-63CAA54BE6A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25.64</c:v>
                </c:pt>
                <c:pt idx="1">
                  <c:v>24.81</c:v>
                </c:pt>
                <c:pt idx="2">
                  <c:v>31.5</c:v>
                </c:pt>
                <c:pt idx="3">
                  <c:v>31.81</c:v>
                </c:pt>
                <c:pt idx="4">
                  <c:v>36.229999999999997</c:v>
                </c:pt>
              </c:numCache>
            </c:numRef>
          </c:val>
          <c:extLst>
            <c:ext xmlns:c16="http://schemas.microsoft.com/office/drawing/2014/chart" uri="{C3380CC4-5D6E-409C-BE32-E72D297353CC}">
              <c16:uniqueId val="{00000000-A9E4-4D1F-9466-56A71FD287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A9E4-4D1F-9466-56A71FD287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24.95</c:v>
                </c:pt>
                <c:pt idx="1">
                  <c:v>26.81</c:v>
                </c:pt>
                <c:pt idx="2">
                  <c:v>25.31</c:v>
                </c:pt>
                <c:pt idx="3">
                  <c:v>26.56</c:v>
                </c:pt>
                <c:pt idx="4">
                  <c:v>29.24</c:v>
                </c:pt>
              </c:numCache>
            </c:numRef>
          </c:val>
          <c:extLst>
            <c:ext xmlns:c16="http://schemas.microsoft.com/office/drawing/2014/chart" uri="{C3380CC4-5D6E-409C-BE32-E72D297353CC}">
              <c16:uniqueId val="{00000000-1087-42D4-AC6F-DE758196438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1087-42D4-AC6F-DE758196438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209.01</c:v>
                </c:pt>
                <c:pt idx="1">
                  <c:v>221.62</c:v>
                </c:pt>
                <c:pt idx="2">
                  <c:v>201.81</c:v>
                </c:pt>
                <c:pt idx="3">
                  <c:v>182.74</c:v>
                </c:pt>
                <c:pt idx="4">
                  <c:v>218.01</c:v>
                </c:pt>
              </c:numCache>
            </c:numRef>
          </c:val>
          <c:extLst>
            <c:ext xmlns:c16="http://schemas.microsoft.com/office/drawing/2014/chart" uri="{C3380CC4-5D6E-409C-BE32-E72D297353CC}">
              <c16:uniqueId val="{00000000-C35E-41CB-A05A-BD0B4CBC542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C35E-41CB-A05A-BD0B4CBC542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508.76</c:v>
                </c:pt>
                <c:pt idx="1">
                  <c:v>485.4</c:v>
                </c:pt>
                <c:pt idx="2">
                  <c:v>465.12</c:v>
                </c:pt>
                <c:pt idx="3">
                  <c:v>473.17</c:v>
                </c:pt>
                <c:pt idx="4">
                  <c:v>503.74</c:v>
                </c:pt>
              </c:numCache>
            </c:numRef>
          </c:val>
          <c:extLst>
            <c:ext xmlns:c16="http://schemas.microsoft.com/office/drawing/2014/chart" uri="{C3380CC4-5D6E-409C-BE32-E72D297353CC}">
              <c16:uniqueId val="{00000000-1445-4A56-8985-4CE11ECC41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445-4A56-8985-4CE11ECC41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88.54</c:v>
                </c:pt>
                <c:pt idx="1">
                  <c:v>90.99</c:v>
                </c:pt>
                <c:pt idx="2">
                  <c:v>94.33</c:v>
                </c:pt>
                <c:pt idx="3">
                  <c:v>93.53</c:v>
                </c:pt>
                <c:pt idx="4">
                  <c:v>91.83</c:v>
                </c:pt>
              </c:numCache>
            </c:numRef>
          </c:val>
          <c:extLst>
            <c:ext xmlns:c16="http://schemas.microsoft.com/office/drawing/2014/chart" uri="{C3380CC4-5D6E-409C-BE32-E72D297353CC}">
              <c16:uniqueId val="{00000000-AF71-4805-81C8-7C6BD6BB9D9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AF71-4805-81C8-7C6BD6BB9D9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235.86</c:v>
                </c:pt>
                <c:pt idx="1">
                  <c:v>231.69</c:v>
                </c:pt>
                <c:pt idx="2">
                  <c:v>225.38</c:v>
                </c:pt>
                <c:pt idx="3">
                  <c:v>228.4</c:v>
                </c:pt>
                <c:pt idx="4">
                  <c:v>232.92</c:v>
                </c:pt>
              </c:numCache>
            </c:numRef>
          </c:val>
          <c:extLst>
            <c:ext xmlns:c16="http://schemas.microsoft.com/office/drawing/2014/chart" uri="{C3380CC4-5D6E-409C-BE32-E72D297353CC}">
              <c16:uniqueId val="{00000000-46F4-4257-9B5B-1B2BC02837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46F4-4257-9B5B-1B2BC02837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気仙沼市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63867</v>
      </c>
      <c r="AM8" s="60"/>
      <c r="AN8" s="60"/>
      <c r="AO8" s="60"/>
      <c r="AP8" s="60"/>
      <c r="AQ8" s="60"/>
      <c r="AR8" s="60"/>
      <c r="AS8" s="60"/>
      <c r="AT8" s="51">
        <f>データ!$S$6</f>
        <v>332.44</v>
      </c>
      <c r="AU8" s="52"/>
      <c r="AV8" s="52"/>
      <c r="AW8" s="52"/>
      <c r="AX8" s="52"/>
      <c r="AY8" s="52"/>
      <c r="AZ8" s="52"/>
      <c r="BA8" s="52"/>
      <c r="BB8" s="53">
        <f>データ!$T$6</f>
        <v>192.12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62.09</v>
      </c>
      <c r="J10" s="52"/>
      <c r="K10" s="52"/>
      <c r="L10" s="52"/>
      <c r="M10" s="52"/>
      <c r="N10" s="52"/>
      <c r="O10" s="63"/>
      <c r="P10" s="53">
        <f>データ!$P$6</f>
        <v>97.19</v>
      </c>
      <c r="Q10" s="53"/>
      <c r="R10" s="53"/>
      <c r="S10" s="53"/>
      <c r="T10" s="53"/>
      <c r="U10" s="53"/>
      <c r="V10" s="53"/>
      <c r="W10" s="60">
        <f>データ!$Q$6</f>
        <v>3218</v>
      </c>
      <c r="X10" s="60"/>
      <c r="Y10" s="60"/>
      <c r="Z10" s="60"/>
      <c r="AA10" s="60"/>
      <c r="AB10" s="60"/>
      <c r="AC10" s="60"/>
      <c r="AD10" s="2"/>
      <c r="AE10" s="2"/>
      <c r="AF10" s="2"/>
      <c r="AG10" s="2"/>
      <c r="AH10" s="4"/>
      <c r="AI10" s="4"/>
      <c r="AJ10" s="4"/>
      <c r="AK10" s="4"/>
      <c r="AL10" s="60">
        <f>データ!$U$6</f>
        <v>61530</v>
      </c>
      <c r="AM10" s="60"/>
      <c r="AN10" s="60"/>
      <c r="AO10" s="60"/>
      <c r="AP10" s="60"/>
      <c r="AQ10" s="60"/>
      <c r="AR10" s="60"/>
      <c r="AS10" s="60"/>
      <c r="AT10" s="51">
        <f>データ!$V$6</f>
        <v>179.35</v>
      </c>
      <c r="AU10" s="52"/>
      <c r="AV10" s="52"/>
      <c r="AW10" s="52"/>
      <c r="AX10" s="52"/>
      <c r="AY10" s="52"/>
      <c r="AZ10" s="52"/>
      <c r="BA10" s="52"/>
      <c r="BB10" s="53">
        <f>データ!$W$6</f>
        <v>343.07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6" t="s">
        <v>105</v>
      </c>
      <c r="BM16" s="87"/>
      <c r="BN16" s="87"/>
      <c r="BO16" s="87"/>
      <c r="BP16" s="87"/>
      <c r="BQ16" s="87"/>
      <c r="BR16" s="87"/>
      <c r="BS16" s="87"/>
      <c r="BT16" s="87"/>
      <c r="BU16" s="87"/>
      <c r="BV16" s="87"/>
      <c r="BW16" s="87"/>
      <c r="BX16" s="87"/>
      <c r="BY16" s="87"/>
      <c r="BZ16" s="8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6"/>
      <c r="BM17" s="87"/>
      <c r="BN17" s="87"/>
      <c r="BO17" s="87"/>
      <c r="BP17" s="87"/>
      <c r="BQ17" s="87"/>
      <c r="BR17" s="87"/>
      <c r="BS17" s="87"/>
      <c r="BT17" s="87"/>
      <c r="BU17" s="87"/>
      <c r="BV17" s="87"/>
      <c r="BW17" s="87"/>
      <c r="BX17" s="87"/>
      <c r="BY17" s="87"/>
      <c r="BZ17" s="8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6"/>
      <c r="BM18" s="87"/>
      <c r="BN18" s="87"/>
      <c r="BO18" s="87"/>
      <c r="BP18" s="87"/>
      <c r="BQ18" s="87"/>
      <c r="BR18" s="87"/>
      <c r="BS18" s="87"/>
      <c r="BT18" s="87"/>
      <c r="BU18" s="87"/>
      <c r="BV18" s="87"/>
      <c r="BW18" s="87"/>
      <c r="BX18" s="87"/>
      <c r="BY18" s="87"/>
      <c r="BZ18" s="8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6"/>
      <c r="BM19" s="87"/>
      <c r="BN19" s="87"/>
      <c r="BO19" s="87"/>
      <c r="BP19" s="87"/>
      <c r="BQ19" s="87"/>
      <c r="BR19" s="87"/>
      <c r="BS19" s="87"/>
      <c r="BT19" s="87"/>
      <c r="BU19" s="87"/>
      <c r="BV19" s="87"/>
      <c r="BW19" s="87"/>
      <c r="BX19" s="87"/>
      <c r="BY19" s="87"/>
      <c r="BZ19" s="8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6"/>
      <c r="BM20" s="87"/>
      <c r="BN20" s="87"/>
      <c r="BO20" s="87"/>
      <c r="BP20" s="87"/>
      <c r="BQ20" s="87"/>
      <c r="BR20" s="87"/>
      <c r="BS20" s="87"/>
      <c r="BT20" s="87"/>
      <c r="BU20" s="87"/>
      <c r="BV20" s="87"/>
      <c r="BW20" s="87"/>
      <c r="BX20" s="87"/>
      <c r="BY20" s="87"/>
      <c r="BZ20" s="8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6"/>
      <c r="BM21" s="87"/>
      <c r="BN21" s="87"/>
      <c r="BO21" s="87"/>
      <c r="BP21" s="87"/>
      <c r="BQ21" s="87"/>
      <c r="BR21" s="87"/>
      <c r="BS21" s="87"/>
      <c r="BT21" s="87"/>
      <c r="BU21" s="87"/>
      <c r="BV21" s="87"/>
      <c r="BW21" s="87"/>
      <c r="BX21" s="87"/>
      <c r="BY21" s="87"/>
      <c r="BZ21" s="8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6"/>
      <c r="BM22" s="87"/>
      <c r="BN22" s="87"/>
      <c r="BO22" s="87"/>
      <c r="BP22" s="87"/>
      <c r="BQ22" s="87"/>
      <c r="BR22" s="87"/>
      <c r="BS22" s="87"/>
      <c r="BT22" s="87"/>
      <c r="BU22" s="87"/>
      <c r="BV22" s="87"/>
      <c r="BW22" s="87"/>
      <c r="BX22" s="87"/>
      <c r="BY22" s="87"/>
      <c r="BZ22" s="8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6"/>
      <c r="BM23" s="87"/>
      <c r="BN23" s="87"/>
      <c r="BO23" s="87"/>
      <c r="BP23" s="87"/>
      <c r="BQ23" s="87"/>
      <c r="BR23" s="87"/>
      <c r="BS23" s="87"/>
      <c r="BT23" s="87"/>
      <c r="BU23" s="87"/>
      <c r="BV23" s="87"/>
      <c r="BW23" s="87"/>
      <c r="BX23" s="87"/>
      <c r="BY23" s="87"/>
      <c r="BZ23" s="8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6"/>
      <c r="BM24" s="87"/>
      <c r="BN24" s="87"/>
      <c r="BO24" s="87"/>
      <c r="BP24" s="87"/>
      <c r="BQ24" s="87"/>
      <c r="BR24" s="87"/>
      <c r="BS24" s="87"/>
      <c r="BT24" s="87"/>
      <c r="BU24" s="87"/>
      <c r="BV24" s="87"/>
      <c r="BW24" s="87"/>
      <c r="BX24" s="87"/>
      <c r="BY24" s="87"/>
      <c r="BZ24" s="8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6"/>
      <c r="BM25" s="87"/>
      <c r="BN25" s="87"/>
      <c r="BO25" s="87"/>
      <c r="BP25" s="87"/>
      <c r="BQ25" s="87"/>
      <c r="BR25" s="87"/>
      <c r="BS25" s="87"/>
      <c r="BT25" s="87"/>
      <c r="BU25" s="87"/>
      <c r="BV25" s="87"/>
      <c r="BW25" s="87"/>
      <c r="BX25" s="87"/>
      <c r="BY25" s="87"/>
      <c r="BZ25" s="8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6"/>
      <c r="BM26" s="87"/>
      <c r="BN26" s="87"/>
      <c r="BO26" s="87"/>
      <c r="BP26" s="87"/>
      <c r="BQ26" s="87"/>
      <c r="BR26" s="87"/>
      <c r="BS26" s="87"/>
      <c r="BT26" s="87"/>
      <c r="BU26" s="87"/>
      <c r="BV26" s="87"/>
      <c r="BW26" s="87"/>
      <c r="BX26" s="87"/>
      <c r="BY26" s="87"/>
      <c r="BZ26" s="8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6"/>
      <c r="BM27" s="87"/>
      <c r="BN27" s="87"/>
      <c r="BO27" s="87"/>
      <c r="BP27" s="87"/>
      <c r="BQ27" s="87"/>
      <c r="BR27" s="87"/>
      <c r="BS27" s="87"/>
      <c r="BT27" s="87"/>
      <c r="BU27" s="87"/>
      <c r="BV27" s="87"/>
      <c r="BW27" s="87"/>
      <c r="BX27" s="87"/>
      <c r="BY27" s="87"/>
      <c r="BZ27" s="8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6"/>
      <c r="BM28" s="87"/>
      <c r="BN28" s="87"/>
      <c r="BO28" s="87"/>
      <c r="BP28" s="87"/>
      <c r="BQ28" s="87"/>
      <c r="BR28" s="87"/>
      <c r="BS28" s="87"/>
      <c r="BT28" s="87"/>
      <c r="BU28" s="87"/>
      <c r="BV28" s="87"/>
      <c r="BW28" s="87"/>
      <c r="BX28" s="87"/>
      <c r="BY28" s="87"/>
      <c r="BZ28" s="8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6"/>
      <c r="BM29" s="87"/>
      <c r="BN29" s="87"/>
      <c r="BO29" s="87"/>
      <c r="BP29" s="87"/>
      <c r="BQ29" s="87"/>
      <c r="BR29" s="87"/>
      <c r="BS29" s="87"/>
      <c r="BT29" s="87"/>
      <c r="BU29" s="87"/>
      <c r="BV29" s="87"/>
      <c r="BW29" s="87"/>
      <c r="BX29" s="87"/>
      <c r="BY29" s="87"/>
      <c r="BZ29" s="8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6"/>
      <c r="BM30" s="87"/>
      <c r="BN30" s="87"/>
      <c r="BO30" s="87"/>
      <c r="BP30" s="87"/>
      <c r="BQ30" s="87"/>
      <c r="BR30" s="87"/>
      <c r="BS30" s="87"/>
      <c r="BT30" s="87"/>
      <c r="BU30" s="87"/>
      <c r="BV30" s="87"/>
      <c r="BW30" s="87"/>
      <c r="BX30" s="87"/>
      <c r="BY30" s="87"/>
      <c r="BZ30" s="8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6"/>
      <c r="BM31" s="87"/>
      <c r="BN31" s="87"/>
      <c r="BO31" s="87"/>
      <c r="BP31" s="87"/>
      <c r="BQ31" s="87"/>
      <c r="BR31" s="87"/>
      <c r="BS31" s="87"/>
      <c r="BT31" s="87"/>
      <c r="BU31" s="87"/>
      <c r="BV31" s="87"/>
      <c r="BW31" s="87"/>
      <c r="BX31" s="87"/>
      <c r="BY31" s="87"/>
      <c r="BZ31" s="8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6"/>
      <c r="BM32" s="87"/>
      <c r="BN32" s="87"/>
      <c r="BO32" s="87"/>
      <c r="BP32" s="87"/>
      <c r="BQ32" s="87"/>
      <c r="BR32" s="87"/>
      <c r="BS32" s="87"/>
      <c r="BT32" s="87"/>
      <c r="BU32" s="87"/>
      <c r="BV32" s="87"/>
      <c r="BW32" s="87"/>
      <c r="BX32" s="87"/>
      <c r="BY32" s="87"/>
      <c r="BZ32" s="8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6"/>
      <c r="BM33" s="87"/>
      <c r="BN33" s="87"/>
      <c r="BO33" s="87"/>
      <c r="BP33" s="87"/>
      <c r="BQ33" s="87"/>
      <c r="BR33" s="87"/>
      <c r="BS33" s="87"/>
      <c r="BT33" s="87"/>
      <c r="BU33" s="87"/>
      <c r="BV33" s="87"/>
      <c r="BW33" s="87"/>
      <c r="BX33" s="87"/>
      <c r="BY33" s="87"/>
      <c r="BZ33" s="8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6"/>
      <c r="BM34" s="87"/>
      <c r="BN34" s="87"/>
      <c r="BO34" s="87"/>
      <c r="BP34" s="87"/>
      <c r="BQ34" s="87"/>
      <c r="BR34" s="87"/>
      <c r="BS34" s="87"/>
      <c r="BT34" s="87"/>
      <c r="BU34" s="87"/>
      <c r="BV34" s="87"/>
      <c r="BW34" s="87"/>
      <c r="BX34" s="87"/>
      <c r="BY34" s="87"/>
      <c r="BZ34" s="8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6"/>
      <c r="BM35" s="87"/>
      <c r="BN35" s="87"/>
      <c r="BO35" s="87"/>
      <c r="BP35" s="87"/>
      <c r="BQ35" s="87"/>
      <c r="BR35" s="87"/>
      <c r="BS35" s="87"/>
      <c r="BT35" s="87"/>
      <c r="BU35" s="87"/>
      <c r="BV35" s="87"/>
      <c r="BW35" s="87"/>
      <c r="BX35" s="87"/>
      <c r="BY35" s="87"/>
      <c r="BZ35" s="8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6"/>
      <c r="BM36" s="87"/>
      <c r="BN36" s="87"/>
      <c r="BO36" s="87"/>
      <c r="BP36" s="87"/>
      <c r="BQ36" s="87"/>
      <c r="BR36" s="87"/>
      <c r="BS36" s="87"/>
      <c r="BT36" s="87"/>
      <c r="BU36" s="87"/>
      <c r="BV36" s="87"/>
      <c r="BW36" s="87"/>
      <c r="BX36" s="87"/>
      <c r="BY36" s="87"/>
      <c r="BZ36" s="8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6"/>
      <c r="BM37" s="87"/>
      <c r="BN37" s="87"/>
      <c r="BO37" s="87"/>
      <c r="BP37" s="87"/>
      <c r="BQ37" s="87"/>
      <c r="BR37" s="87"/>
      <c r="BS37" s="87"/>
      <c r="BT37" s="87"/>
      <c r="BU37" s="87"/>
      <c r="BV37" s="87"/>
      <c r="BW37" s="87"/>
      <c r="BX37" s="87"/>
      <c r="BY37" s="87"/>
      <c r="BZ37" s="8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6"/>
      <c r="BM38" s="87"/>
      <c r="BN38" s="87"/>
      <c r="BO38" s="87"/>
      <c r="BP38" s="87"/>
      <c r="BQ38" s="87"/>
      <c r="BR38" s="87"/>
      <c r="BS38" s="87"/>
      <c r="BT38" s="87"/>
      <c r="BU38" s="87"/>
      <c r="BV38" s="87"/>
      <c r="BW38" s="87"/>
      <c r="BX38" s="87"/>
      <c r="BY38" s="87"/>
      <c r="BZ38" s="8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6"/>
      <c r="BM39" s="87"/>
      <c r="BN39" s="87"/>
      <c r="BO39" s="87"/>
      <c r="BP39" s="87"/>
      <c r="BQ39" s="87"/>
      <c r="BR39" s="87"/>
      <c r="BS39" s="87"/>
      <c r="BT39" s="87"/>
      <c r="BU39" s="87"/>
      <c r="BV39" s="87"/>
      <c r="BW39" s="87"/>
      <c r="BX39" s="87"/>
      <c r="BY39" s="87"/>
      <c r="BZ39" s="8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6"/>
      <c r="BM40" s="87"/>
      <c r="BN40" s="87"/>
      <c r="BO40" s="87"/>
      <c r="BP40" s="87"/>
      <c r="BQ40" s="87"/>
      <c r="BR40" s="87"/>
      <c r="BS40" s="87"/>
      <c r="BT40" s="87"/>
      <c r="BU40" s="87"/>
      <c r="BV40" s="87"/>
      <c r="BW40" s="87"/>
      <c r="BX40" s="87"/>
      <c r="BY40" s="87"/>
      <c r="BZ40" s="8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6"/>
      <c r="BM41" s="87"/>
      <c r="BN41" s="87"/>
      <c r="BO41" s="87"/>
      <c r="BP41" s="87"/>
      <c r="BQ41" s="87"/>
      <c r="BR41" s="87"/>
      <c r="BS41" s="87"/>
      <c r="BT41" s="87"/>
      <c r="BU41" s="87"/>
      <c r="BV41" s="87"/>
      <c r="BW41" s="87"/>
      <c r="BX41" s="87"/>
      <c r="BY41" s="87"/>
      <c r="BZ41" s="8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6"/>
      <c r="BM42" s="87"/>
      <c r="BN42" s="87"/>
      <c r="BO42" s="87"/>
      <c r="BP42" s="87"/>
      <c r="BQ42" s="87"/>
      <c r="BR42" s="87"/>
      <c r="BS42" s="87"/>
      <c r="BT42" s="87"/>
      <c r="BU42" s="87"/>
      <c r="BV42" s="87"/>
      <c r="BW42" s="87"/>
      <c r="BX42" s="87"/>
      <c r="BY42" s="87"/>
      <c r="BZ42" s="8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6"/>
      <c r="BM43" s="87"/>
      <c r="BN43" s="87"/>
      <c r="BO43" s="87"/>
      <c r="BP43" s="87"/>
      <c r="BQ43" s="87"/>
      <c r="BR43" s="87"/>
      <c r="BS43" s="87"/>
      <c r="BT43" s="87"/>
      <c r="BU43" s="87"/>
      <c r="BV43" s="87"/>
      <c r="BW43" s="87"/>
      <c r="BX43" s="87"/>
      <c r="BY43" s="87"/>
      <c r="BZ43" s="8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104</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pKleG81sXe4OSzFbu8z11LbCZgsO2u/nSF+Qvya5rqrT0zBv0tLN6eOKiKncAb3ohc4cUOIPPNl+VN8hQKdsw==" saltValue="CHXYnIwxRqVZiGIMHh1ws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42056</v>
      </c>
      <c r="D6" s="34">
        <f t="shared" si="3"/>
        <v>46</v>
      </c>
      <c r="E6" s="34">
        <f t="shared" si="3"/>
        <v>1</v>
      </c>
      <c r="F6" s="34">
        <f t="shared" si="3"/>
        <v>0</v>
      </c>
      <c r="G6" s="34">
        <f t="shared" si="3"/>
        <v>1</v>
      </c>
      <c r="H6" s="34" t="str">
        <f t="shared" si="3"/>
        <v>宮城県　気仙沼市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62.09</v>
      </c>
      <c r="P6" s="35">
        <f t="shared" si="3"/>
        <v>97.19</v>
      </c>
      <c r="Q6" s="35">
        <f t="shared" si="3"/>
        <v>3218</v>
      </c>
      <c r="R6" s="35">
        <f t="shared" si="3"/>
        <v>63867</v>
      </c>
      <c r="S6" s="35">
        <f t="shared" si="3"/>
        <v>332.44</v>
      </c>
      <c r="T6" s="35">
        <f t="shared" si="3"/>
        <v>192.12</v>
      </c>
      <c r="U6" s="35">
        <f t="shared" si="3"/>
        <v>61530</v>
      </c>
      <c r="V6" s="35">
        <f t="shared" si="3"/>
        <v>179.35</v>
      </c>
      <c r="W6" s="35">
        <f t="shared" si="3"/>
        <v>343.07</v>
      </c>
      <c r="X6" s="36">
        <f>IF(X7="",NA(),X7)</f>
        <v>93.95</v>
      </c>
      <c r="Y6" s="36">
        <f t="shared" ref="Y6:AG6" si="4">IF(Y7="",NA(),Y7)</f>
        <v>96.65</v>
      </c>
      <c r="Z6" s="36">
        <f t="shared" si="4"/>
        <v>100.2</v>
      </c>
      <c r="AA6" s="36">
        <f t="shared" si="4"/>
        <v>99.17</v>
      </c>
      <c r="AB6" s="36">
        <f t="shared" si="4"/>
        <v>98.06</v>
      </c>
      <c r="AC6" s="36">
        <f t="shared" si="4"/>
        <v>111.96</v>
      </c>
      <c r="AD6" s="36">
        <f t="shared" si="4"/>
        <v>112.69</v>
      </c>
      <c r="AE6" s="36">
        <f t="shared" si="4"/>
        <v>113.16</v>
      </c>
      <c r="AF6" s="36">
        <f t="shared" si="4"/>
        <v>112.15</v>
      </c>
      <c r="AG6" s="36">
        <f t="shared" si="4"/>
        <v>111.44</v>
      </c>
      <c r="AH6" s="35" t="str">
        <f>IF(AH7="","",IF(AH7="-","【-】","【"&amp;SUBSTITUTE(TEXT(AH7,"#,##0.00"),"-","△")&amp;"】"))</f>
        <v>【112.83】</v>
      </c>
      <c r="AI6" s="36">
        <f>IF(AI7="",NA(),AI7)</f>
        <v>24.95</v>
      </c>
      <c r="AJ6" s="36">
        <f t="shared" ref="AJ6:AR6" si="5">IF(AJ7="",NA(),AJ7)</f>
        <v>26.81</v>
      </c>
      <c r="AK6" s="36">
        <f t="shared" si="5"/>
        <v>25.31</v>
      </c>
      <c r="AL6" s="36">
        <f t="shared" si="5"/>
        <v>26.56</v>
      </c>
      <c r="AM6" s="36">
        <f t="shared" si="5"/>
        <v>29.24</v>
      </c>
      <c r="AN6" s="36">
        <f t="shared" si="5"/>
        <v>0.41</v>
      </c>
      <c r="AO6" s="36">
        <f t="shared" si="5"/>
        <v>0.54</v>
      </c>
      <c r="AP6" s="36">
        <f t="shared" si="5"/>
        <v>0.68</v>
      </c>
      <c r="AQ6" s="36">
        <f t="shared" si="5"/>
        <v>1</v>
      </c>
      <c r="AR6" s="36">
        <f t="shared" si="5"/>
        <v>1.03</v>
      </c>
      <c r="AS6" s="35" t="str">
        <f>IF(AS7="","",IF(AS7="-","【-】","【"&amp;SUBSTITUTE(TEXT(AS7,"#,##0.00"),"-","△")&amp;"】"))</f>
        <v>【1.05】</v>
      </c>
      <c r="AT6" s="36">
        <f>IF(AT7="",NA(),AT7)</f>
        <v>209.01</v>
      </c>
      <c r="AU6" s="36">
        <f t="shared" ref="AU6:BC6" si="6">IF(AU7="",NA(),AU7)</f>
        <v>221.62</v>
      </c>
      <c r="AV6" s="36">
        <f t="shared" si="6"/>
        <v>201.81</v>
      </c>
      <c r="AW6" s="36">
        <f t="shared" si="6"/>
        <v>182.74</v>
      </c>
      <c r="AX6" s="36">
        <f t="shared" si="6"/>
        <v>218.01</v>
      </c>
      <c r="AY6" s="36">
        <f t="shared" si="6"/>
        <v>335.95</v>
      </c>
      <c r="AZ6" s="36">
        <f t="shared" si="6"/>
        <v>346.59</v>
      </c>
      <c r="BA6" s="36">
        <f t="shared" si="6"/>
        <v>357.82</v>
      </c>
      <c r="BB6" s="36">
        <f t="shared" si="6"/>
        <v>355.5</v>
      </c>
      <c r="BC6" s="36">
        <f t="shared" si="6"/>
        <v>349.83</v>
      </c>
      <c r="BD6" s="35" t="str">
        <f>IF(BD7="","",IF(BD7="-","【-】","【"&amp;SUBSTITUTE(TEXT(BD7,"#,##0.00"),"-","△")&amp;"】"))</f>
        <v>【261.93】</v>
      </c>
      <c r="BE6" s="36">
        <f>IF(BE7="",NA(),BE7)</f>
        <v>508.76</v>
      </c>
      <c r="BF6" s="36">
        <f t="shared" ref="BF6:BN6" si="7">IF(BF7="",NA(),BF7)</f>
        <v>485.4</v>
      </c>
      <c r="BG6" s="36">
        <f t="shared" si="7"/>
        <v>465.12</v>
      </c>
      <c r="BH6" s="36">
        <f t="shared" si="7"/>
        <v>473.17</v>
      </c>
      <c r="BI6" s="36">
        <f t="shared" si="7"/>
        <v>503.74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88.54</v>
      </c>
      <c r="BQ6" s="36">
        <f t="shared" ref="BQ6:BY6" si="8">IF(BQ7="",NA(),BQ7)</f>
        <v>90.99</v>
      </c>
      <c r="BR6" s="36">
        <f t="shared" si="8"/>
        <v>94.33</v>
      </c>
      <c r="BS6" s="36">
        <f t="shared" si="8"/>
        <v>93.53</v>
      </c>
      <c r="BT6" s="36">
        <f t="shared" si="8"/>
        <v>91.83</v>
      </c>
      <c r="BU6" s="36">
        <f t="shared" si="8"/>
        <v>105.21</v>
      </c>
      <c r="BV6" s="36">
        <f t="shared" si="8"/>
        <v>105.71</v>
      </c>
      <c r="BW6" s="36">
        <f t="shared" si="8"/>
        <v>106.01</v>
      </c>
      <c r="BX6" s="36">
        <f t="shared" si="8"/>
        <v>104.57</v>
      </c>
      <c r="BY6" s="36">
        <f t="shared" si="8"/>
        <v>103.54</v>
      </c>
      <c r="BZ6" s="35" t="str">
        <f>IF(BZ7="","",IF(BZ7="-","【-】","【"&amp;SUBSTITUTE(TEXT(BZ7,"#,##0.00"),"-","△")&amp;"】"))</f>
        <v>【103.91】</v>
      </c>
      <c r="CA6" s="36">
        <f>IF(CA7="",NA(),CA7)</f>
        <v>235.86</v>
      </c>
      <c r="CB6" s="36">
        <f t="shared" ref="CB6:CJ6" si="9">IF(CB7="",NA(),CB7)</f>
        <v>231.69</v>
      </c>
      <c r="CC6" s="36">
        <f t="shared" si="9"/>
        <v>225.38</v>
      </c>
      <c r="CD6" s="36">
        <f t="shared" si="9"/>
        <v>228.4</v>
      </c>
      <c r="CE6" s="36">
        <f t="shared" si="9"/>
        <v>232.92</v>
      </c>
      <c r="CF6" s="36">
        <f t="shared" si="9"/>
        <v>162.59</v>
      </c>
      <c r="CG6" s="36">
        <f t="shared" si="9"/>
        <v>162.15</v>
      </c>
      <c r="CH6" s="36">
        <f t="shared" si="9"/>
        <v>162.24</v>
      </c>
      <c r="CI6" s="36">
        <f t="shared" si="9"/>
        <v>165.47</v>
      </c>
      <c r="CJ6" s="36">
        <f t="shared" si="9"/>
        <v>167.46</v>
      </c>
      <c r="CK6" s="35" t="str">
        <f>IF(CK7="","",IF(CK7="-","【-】","【"&amp;SUBSTITUTE(TEXT(CK7,"#,##0.00"),"-","△")&amp;"】"))</f>
        <v>【167.11】</v>
      </c>
      <c r="CL6" s="36">
        <f>IF(CL7="",NA(),CL7)</f>
        <v>51.93</v>
      </c>
      <c r="CM6" s="36">
        <f t="shared" ref="CM6:CU6" si="10">IF(CM7="",NA(),CM7)</f>
        <v>53.22</v>
      </c>
      <c r="CN6" s="36">
        <f t="shared" si="10"/>
        <v>53.72</v>
      </c>
      <c r="CO6" s="36">
        <f t="shared" si="10"/>
        <v>51.9</v>
      </c>
      <c r="CP6" s="36">
        <f t="shared" si="10"/>
        <v>52.1</v>
      </c>
      <c r="CQ6" s="36">
        <f t="shared" si="10"/>
        <v>59.17</v>
      </c>
      <c r="CR6" s="36">
        <f t="shared" si="10"/>
        <v>59.34</v>
      </c>
      <c r="CS6" s="36">
        <f t="shared" si="10"/>
        <v>59.11</v>
      </c>
      <c r="CT6" s="36">
        <f t="shared" si="10"/>
        <v>59.74</v>
      </c>
      <c r="CU6" s="36">
        <f t="shared" si="10"/>
        <v>59.46</v>
      </c>
      <c r="CV6" s="35" t="str">
        <f>IF(CV7="","",IF(CV7="-","【-】","【"&amp;SUBSTITUTE(TEXT(CV7,"#,##0.00"),"-","△")&amp;"】"))</f>
        <v>【60.27】</v>
      </c>
      <c r="CW6" s="36">
        <f>IF(CW7="",NA(),CW7)</f>
        <v>71.34</v>
      </c>
      <c r="CX6" s="36">
        <f t="shared" ref="CX6:DF6" si="11">IF(CX7="",NA(),CX7)</f>
        <v>71.72</v>
      </c>
      <c r="CY6" s="36">
        <f t="shared" si="11"/>
        <v>72.599999999999994</v>
      </c>
      <c r="CZ6" s="36">
        <f t="shared" si="11"/>
        <v>74.37</v>
      </c>
      <c r="DA6" s="36">
        <f t="shared" si="11"/>
        <v>72.94</v>
      </c>
      <c r="DB6" s="36">
        <f t="shared" si="11"/>
        <v>87.6</v>
      </c>
      <c r="DC6" s="36">
        <f t="shared" si="11"/>
        <v>87.74</v>
      </c>
      <c r="DD6" s="36">
        <f t="shared" si="11"/>
        <v>87.91</v>
      </c>
      <c r="DE6" s="36">
        <f t="shared" si="11"/>
        <v>87.28</v>
      </c>
      <c r="DF6" s="36">
        <f t="shared" si="11"/>
        <v>87.41</v>
      </c>
      <c r="DG6" s="35" t="str">
        <f>IF(DG7="","",IF(DG7="-","【-】","【"&amp;SUBSTITUTE(TEXT(DG7,"#,##0.00"),"-","△")&amp;"】"))</f>
        <v>【89.92】</v>
      </c>
      <c r="DH6" s="36">
        <f>IF(DH7="",NA(),DH7)</f>
        <v>56.93</v>
      </c>
      <c r="DI6" s="36">
        <f t="shared" ref="DI6:DQ6" si="12">IF(DI7="",NA(),DI7)</f>
        <v>53.58</v>
      </c>
      <c r="DJ6" s="36">
        <f t="shared" si="12"/>
        <v>51.68</v>
      </c>
      <c r="DK6" s="36">
        <f t="shared" si="12"/>
        <v>50.38</v>
      </c>
      <c r="DL6" s="36">
        <f t="shared" si="12"/>
        <v>48.51</v>
      </c>
      <c r="DM6" s="36">
        <f t="shared" si="12"/>
        <v>45.25</v>
      </c>
      <c r="DN6" s="36">
        <f t="shared" si="12"/>
        <v>46.27</v>
      </c>
      <c r="DO6" s="36">
        <f t="shared" si="12"/>
        <v>46.88</v>
      </c>
      <c r="DP6" s="36">
        <f t="shared" si="12"/>
        <v>46.94</v>
      </c>
      <c r="DQ6" s="36">
        <f t="shared" si="12"/>
        <v>47.62</v>
      </c>
      <c r="DR6" s="35" t="str">
        <f>IF(DR7="","",IF(DR7="-","【-】","【"&amp;SUBSTITUTE(TEXT(DR7,"#,##0.00"),"-","△")&amp;"】"))</f>
        <v>【48.85】</v>
      </c>
      <c r="DS6" s="36">
        <f>IF(DS7="",NA(),DS7)</f>
        <v>25.64</v>
      </c>
      <c r="DT6" s="36">
        <f t="shared" ref="DT6:EB6" si="13">IF(DT7="",NA(),DT7)</f>
        <v>24.81</v>
      </c>
      <c r="DU6" s="36">
        <f t="shared" si="13"/>
        <v>31.5</v>
      </c>
      <c r="DV6" s="36">
        <f t="shared" si="13"/>
        <v>31.81</v>
      </c>
      <c r="DW6" s="36">
        <f t="shared" si="13"/>
        <v>36.229999999999997</v>
      </c>
      <c r="DX6" s="36">
        <f t="shared" si="13"/>
        <v>10.71</v>
      </c>
      <c r="DY6" s="36">
        <f t="shared" si="13"/>
        <v>10.93</v>
      </c>
      <c r="DZ6" s="36">
        <f t="shared" si="13"/>
        <v>13.39</v>
      </c>
      <c r="EA6" s="36">
        <f t="shared" si="13"/>
        <v>14.48</v>
      </c>
      <c r="EB6" s="36">
        <f t="shared" si="13"/>
        <v>16.27</v>
      </c>
      <c r="EC6" s="35" t="str">
        <f>IF(EC7="","",IF(EC7="-","【-】","【"&amp;SUBSTITUTE(TEXT(EC7,"#,##0.00"),"-","△")&amp;"】"))</f>
        <v>【17.80】</v>
      </c>
      <c r="ED6" s="36">
        <f>IF(ED7="",NA(),ED7)</f>
        <v>1.18</v>
      </c>
      <c r="EE6" s="36">
        <f t="shared" ref="EE6:EM6" si="14">IF(EE7="",NA(),EE7)</f>
        <v>1.17</v>
      </c>
      <c r="EF6" s="36">
        <f t="shared" si="14"/>
        <v>3.69</v>
      </c>
      <c r="EG6" s="36">
        <f t="shared" si="14"/>
        <v>1.07</v>
      </c>
      <c r="EH6" s="36">
        <f t="shared" si="14"/>
        <v>1.17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42056</v>
      </c>
      <c r="D7" s="38">
        <v>46</v>
      </c>
      <c r="E7" s="38">
        <v>1</v>
      </c>
      <c r="F7" s="38">
        <v>0</v>
      </c>
      <c r="G7" s="38">
        <v>1</v>
      </c>
      <c r="H7" s="38" t="s">
        <v>92</v>
      </c>
      <c r="I7" s="38" t="s">
        <v>93</v>
      </c>
      <c r="J7" s="38" t="s">
        <v>94</v>
      </c>
      <c r="K7" s="38" t="s">
        <v>95</v>
      </c>
      <c r="L7" s="38" t="s">
        <v>96</v>
      </c>
      <c r="M7" s="38" t="s">
        <v>97</v>
      </c>
      <c r="N7" s="39" t="s">
        <v>98</v>
      </c>
      <c r="O7" s="39">
        <v>62.09</v>
      </c>
      <c r="P7" s="39">
        <v>97.19</v>
      </c>
      <c r="Q7" s="39">
        <v>3218</v>
      </c>
      <c r="R7" s="39">
        <v>63867</v>
      </c>
      <c r="S7" s="39">
        <v>332.44</v>
      </c>
      <c r="T7" s="39">
        <v>192.12</v>
      </c>
      <c r="U7" s="39">
        <v>61530</v>
      </c>
      <c r="V7" s="39">
        <v>179.35</v>
      </c>
      <c r="W7" s="39">
        <v>343.07</v>
      </c>
      <c r="X7" s="39">
        <v>93.95</v>
      </c>
      <c r="Y7" s="39">
        <v>96.65</v>
      </c>
      <c r="Z7" s="39">
        <v>100.2</v>
      </c>
      <c r="AA7" s="39">
        <v>99.17</v>
      </c>
      <c r="AB7" s="39">
        <v>98.06</v>
      </c>
      <c r="AC7" s="39">
        <v>111.96</v>
      </c>
      <c r="AD7" s="39">
        <v>112.69</v>
      </c>
      <c r="AE7" s="39">
        <v>113.16</v>
      </c>
      <c r="AF7" s="39">
        <v>112.15</v>
      </c>
      <c r="AG7" s="39">
        <v>111.44</v>
      </c>
      <c r="AH7" s="39">
        <v>112.83</v>
      </c>
      <c r="AI7" s="39">
        <v>24.95</v>
      </c>
      <c r="AJ7" s="39">
        <v>26.81</v>
      </c>
      <c r="AK7" s="39">
        <v>25.31</v>
      </c>
      <c r="AL7" s="39">
        <v>26.56</v>
      </c>
      <c r="AM7" s="39">
        <v>29.24</v>
      </c>
      <c r="AN7" s="39">
        <v>0.41</v>
      </c>
      <c r="AO7" s="39">
        <v>0.54</v>
      </c>
      <c r="AP7" s="39">
        <v>0.68</v>
      </c>
      <c r="AQ7" s="39">
        <v>1</v>
      </c>
      <c r="AR7" s="39">
        <v>1.03</v>
      </c>
      <c r="AS7" s="39">
        <v>1.05</v>
      </c>
      <c r="AT7" s="39">
        <v>209.01</v>
      </c>
      <c r="AU7" s="39">
        <v>221.62</v>
      </c>
      <c r="AV7" s="39">
        <v>201.81</v>
      </c>
      <c r="AW7" s="39">
        <v>182.74</v>
      </c>
      <c r="AX7" s="39">
        <v>218.01</v>
      </c>
      <c r="AY7" s="39">
        <v>335.95</v>
      </c>
      <c r="AZ7" s="39">
        <v>346.59</v>
      </c>
      <c r="BA7" s="39">
        <v>357.82</v>
      </c>
      <c r="BB7" s="39">
        <v>355.5</v>
      </c>
      <c r="BC7" s="39">
        <v>349.83</v>
      </c>
      <c r="BD7" s="39">
        <v>261.93</v>
      </c>
      <c r="BE7" s="39">
        <v>508.76</v>
      </c>
      <c r="BF7" s="39">
        <v>485.4</v>
      </c>
      <c r="BG7" s="39">
        <v>465.12</v>
      </c>
      <c r="BH7" s="39">
        <v>473.17</v>
      </c>
      <c r="BI7" s="39">
        <v>503.74</v>
      </c>
      <c r="BJ7" s="39">
        <v>319.82</v>
      </c>
      <c r="BK7" s="39">
        <v>312.02999999999997</v>
      </c>
      <c r="BL7" s="39">
        <v>307.45999999999998</v>
      </c>
      <c r="BM7" s="39">
        <v>312.58</v>
      </c>
      <c r="BN7" s="39">
        <v>314.87</v>
      </c>
      <c r="BO7" s="39">
        <v>270.45999999999998</v>
      </c>
      <c r="BP7" s="39">
        <v>88.54</v>
      </c>
      <c r="BQ7" s="39">
        <v>90.99</v>
      </c>
      <c r="BR7" s="39">
        <v>94.33</v>
      </c>
      <c r="BS7" s="39">
        <v>93.53</v>
      </c>
      <c r="BT7" s="39">
        <v>91.83</v>
      </c>
      <c r="BU7" s="39">
        <v>105.21</v>
      </c>
      <c r="BV7" s="39">
        <v>105.71</v>
      </c>
      <c r="BW7" s="39">
        <v>106.01</v>
      </c>
      <c r="BX7" s="39">
        <v>104.57</v>
      </c>
      <c r="BY7" s="39">
        <v>103.54</v>
      </c>
      <c r="BZ7" s="39">
        <v>103.91</v>
      </c>
      <c r="CA7" s="39">
        <v>235.86</v>
      </c>
      <c r="CB7" s="39">
        <v>231.69</v>
      </c>
      <c r="CC7" s="39">
        <v>225.38</v>
      </c>
      <c r="CD7" s="39">
        <v>228.4</v>
      </c>
      <c r="CE7" s="39">
        <v>232.92</v>
      </c>
      <c r="CF7" s="39">
        <v>162.59</v>
      </c>
      <c r="CG7" s="39">
        <v>162.15</v>
      </c>
      <c r="CH7" s="39">
        <v>162.24</v>
      </c>
      <c r="CI7" s="39">
        <v>165.47</v>
      </c>
      <c r="CJ7" s="39">
        <v>167.46</v>
      </c>
      <c r="CK7" s="39">
        <v>167.11</v>
      </c>
      <c r="CL7" s="39">
        <v>51.93</v>
      </c>
      <c r="CM7" s="39">
        <v>53.22</v>
      </c>
      <c r="CN7" s="39">
        <v>53.72</v>
      </c>
      <c r="CO7" s="39">
        <v>51.9</v>
      </c>
      <c r="CP7" s="39">
        <v>52.1</v>
      </c>
      <c r="CQ7" s="39">
        <v>59.17</v>
      </c>
      <c r="CR7" s="39">
        <v>59.34</v>
      </c>
      <c r="CS7" s="39">
        <v>59.11</v>
      </c>
      <c r="CT7" s="39">
        <v>59.74</v>
      </c>
      <c r="CU7" s="39">
        <v>59.46</v>
      </c>
      <c r="CV7" s="39">
        <v>60.27</v>
      </c>
      <c r="CW7" s="39">
        <v>71.34</v>
      </c>
      <c r="CX7" s="39">
        <v>71.72</v>
      </c>
      <c r="CY7" s="39">
        <v>72.599999999999994</v>
      </c>
      <c r="CZ7" s="39">
        <v>74.37</v>
      </c>
      <c r="DA7" s="39">
        <v>72.94</v>
      </c>
      <c r="DB7" s="39">
        <v>87.6</v>
      </c>
      <c r="DC7" s="39">
        <v>87.74</v>
      </c>
      <c r="DD7" s="39">
        <v>87.91</v>
      </c>
      <c r="DE7" s="39">
        <v>87.28</v>
      </c>
      <c r="DF7" s="39">
        <v>87.41</v>
      </c>
      <c r="DG7" s="39">
        <v>89.92</v>
      </c>
      <c r="DH7" s="39">
        <v>56.93</v>
      </c>
      <c r="DI7" s="39">
        <v>53.58</v>
      </c>
      <c r="DJ7" s="39">
        <v>51.68</v>
      </c>
      <c r="DK7" s="39">
        <v>50.38</v>
      </c>
      <c r="DL7" s="39">
        <v>48.51</v>
      </c>
      <c r="DM7" s="39">
        <v>45.25</v>
      </c>
      <c r="DN7" s="39">
        <v>46.27</v>
      </c>
      <c r="DO7" s="39">
        <v>46.88</v>
      </c>
      <c r="DP7" s="39">
        <v>46.94</v>
      </c>
      <c r="DQ7" s="39">
        <v>47.62</v>
      </c>
      <c r="DR7" s="39">
        <v>48.85</v>
      </c>
      <c r="DS7" s="39">
        <v>25.64</v>
      </c>
      <c r="DT7" s="39">
        <v>24.81</v>
      </c>
      <c r="DU7" s="39">
        <v>31.5</v>
      </c>
      <c r="DV7" s="39">
        <v>31.81</v>
      </c>
      <c r="DW7" s="39">
        <v>36.229999999999997</v>
      </c>
      <c r="DX7" s="39">
        <v>10.71</v>
      </c>
      <c r="DY7" s="39">
        <v>10.93</v>
      </c>
      <c r="DZ7" s="39">
        <v>13.39</v>
      </c>
      <c r="EA7" s="39">
        <v>14.48</v>
      </c>
      <c r="EB7" s="39">
        <v>16.27</v>
      </c>
      <c r="EC7" s="39">
        <v>17.8</v>
      </c>
      <c r="ED7" s="39">
        <v>1.18</v>
      </c>
      <c r="EE7" s="39">
        <v>1.17</v>
      </c>
      <c r="EF7" s="39">
        <v>3.69</v>
      </c>
      <c r="EG7" s="39">
        <v>1.07</v>
      </c>
      <c r="EH7" s="39">
        <v>1.17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2020-01-28T02:48:38Z</cp:lastPrinted>
  <dcterms:created xsi:type="dcterms:W3CDTF">2019-12-05T04:09:08Z</dcterms:created>
  <dcterms:modified xsi:type="dcterms:W3CDTF">2020-01-28T02:53:58Z</dcterms:modified>
  <cp:category/>
</cp:coreProperties>
</file>