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財政係\00_財政係共有フォルダ\【D-4-0】公営企業・一組\H31（R01）\01 照会処理\20200105_★経営比較分析表\03 各課回答\05 簡水★\"/>
    </mc:Choice>
  </mc:AlternateContent>
  <workbookProtection workbookAlgorithmName="SHA-512" workbookHashValue="CEVCDzjr88pgOk6gQegrIXivI9PTwUdLHC3z1ZN/ParoXhybC3JydpIPDLWby6Nq+Hx3p9rBW5wdQ5pSUSnYEw==" workbookSaltValue="BYX+Wx7SvjCmsg+VI+g/J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<sst xmlns="http://schemas.openxmlformats.org/spreadsheetml/2006/main" count="225" uniqueCount="111">
  <si>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</si>
  <si>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</si>
  <si>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</si>
  <si>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</si>
  <si>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</si>
  <si>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</si>
  <si>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</si>
  <si>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</si>
  <si>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</si>
  <si>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</si>
  <si>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</si>
  <si>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</si>
  <si>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</si>
  <si>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</si>
  <si>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</si>
  <si>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</si>
  <si>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</si>
  <si>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</si>
  <si>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</si>
  <si>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</si>
  <si>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</si>
  <si>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</si>
  <si>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</si>
  <si>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</si>
  <si>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</si>
  <si>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</si>
  <si>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</si>
  <si>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</si>
  <si>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</si>
  <si>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</si>
  <si>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</si>
  <si>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</si>
  <si>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</si>
  <si>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</si>
  <si>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</si>
  <si>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</si>
  <si>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</si>
  <si>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</si>
  <si>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</si>
  <si>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</si>
  <si>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</si>
  <si>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</si>
  <si>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</si>
  <si>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</si>
  <si>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</si>
  <si>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</si>
  <si>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</si>
  <si>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</si>
  <si>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</si>
  <si>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</si>
  <si>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</si>
  <si>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</si>
  <si>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</si>
  <si>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</si>
  <si>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</si>
  <si>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</si>
  <si>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</si>
  <si>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</si>
  <si>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</si>
  <si>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</si>
  <si>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</si>
  <si>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</si>
  <si>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</si>
  <si>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</si>
  <si>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</si>
  <si>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</si>
  <si>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</si>
  <si>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</si>
  <si>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</si>
  <si>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</si>
  <si>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</si>
  <si>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</si>
  <si>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</si>
  <si>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</si>
  <si>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</si>
  <si>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</si>
  <si>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</si>
  <si>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</si>
  <si>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</si>
  <si>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</si>
  <si>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</si>
  <si>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</si>
  <si>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</si>
  <si>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</si>
  <si>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</si>
  <si>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</si>
  <si>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</si>
  <si>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</si>
  <si>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</si>
  <si>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</si>
  <si>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</si>
  <si>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</si>
  <si>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</si>
  <si>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</si>
  <si>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</si>
  <si>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気仙沼市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</si>
  <si>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</si>
  <si>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</si>
  <si>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</si>
  <si>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</si>
  <si>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</si>
  <si>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</si>
  <si>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</si>
  <si>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</si>
  <si>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</si>
  <si>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</si>
  <si>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</si>
  <si>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</si>
  <si>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管の更新及び漏水調査を並行して実施しているが，依然として老朽管からの漏水が多く有収率は未だ低い水準となっている。漏水が多発する箇所の管路更新を優先的に行い，有収率の向上と安定供給に努める。
　また，応急仮設住宅の撤去や本給水区域内での住宅再建等も落ち着き，さらに人口減少により需要量や料金収入の減少が見込まれる。
　令和2年度から公営企業法の適用により公営企業会計へ移行し，経営状況のより的確な把握に努めるとともに，効率的な運営を図る。将来的には上水道への統合を視野に入れながら，経営の健全化を図る。</t>
    <rPh sb="1" eb="3">
      <t>ロウキュウ</t>
    </rPh>
    <rPh sb="3" eb="4">
      <t>カン</t>
    </rPh>
    <rPh sb="5" eb="7">
      <t>コウシン</t>
    </rPh>
    <rPh sb="7" eb="8">
      <t>オヨ</t>
    </rPh>
    <rPh sb="9" eb="11">
      <t>ロウスイ</t>
    </rPh>
    <rPh sb="11" eb="13">
      <t>チョウサ</t>
    </rPh>
    <rPh sb="14" eb="16">
      <t>ヘイコウ</t>
    </rPh>
    <rPh sb="18" eb="20">
      <t>ジッシ</t>
    </rPh>
    <rPh sb="26" eb="28">
      <t>イゼン</t>
    </rPh>
    <rPh sb="31" eb="33">
      <t>ロウキュウ</t>
    </rPh>
    <rPh sb="33" eb="34">
      <t>カン</t>
    </rPh>
    <rPh sb="37" eb="39">
      <t>ロウスイ</t>
    </rPh>
    <rPh sb="40" eb="41">
      <t>オオ</t>
    </rPh>
    <rPh sb="42" eb="45">
      <t>ユウシュウリツ</t>
    </rPh>
    <rPh sb="46" eb="47">
      <t>イマ</t>
    </rPh>
    <rPh sb="48" eb="49">
      <t>ヒク</t>
    </rPh>
    <rPh sb="50" eb="52">
      <t>スイジュン</t>
    </rPh>
    <rPh sb="59" eb="61">
      <t>ロウスイ</t>
    </rPh>
    <rPh sb="62" eb="64">
      <t>タハツ</t>
    </rPh>
    <rPh sb="66" eb="68">
      <t>カショ</t>
    </rPh>
    <rPh sb="69" eb="71">
      <t>カンロ</t>
    </rPh>
    <rPh sb="71" eb="73">
      <t>コウシン</t>
    </rPh>
    <rPh sb="74" eb="77">
      <t>ユウセンテキ</t>
    </rPh>
    <rPh sb="78" eb="79">
      <t>オコナ</t>
    </rPh>
    <rPh sb="81" eb="84">
      <t>ユウシュウリツ</t>
    </rPh>
    <rPh sb="85" eb="87">
      <t>コウジョウ</t>
    </rPh>
    <rPh sb="88" eb="90">
      <t>アンテイ</t>
    </rPh>
    <rPh sb="90" eb="92">
      <t>キョウキュウ</t>
    </rPh>
    <rPh sb="93" eb="94">
      <t>ツト</t>
    </rPh>
    <rPh sb="102" eb="104">
      <t>オウキュウ</t>
    </rPh>
    <rPh sb="104" eb="106">
      <t>カセツ</t>
    </rPh>
    <rPh sb="106" eb="108">
      <t>ジュウタク</t>
    </rPh>
    <rPh sb="109" eb="111">
      <t>テッキョ</t>
    </rPh>
    <rPh sb="112" eb="113">
      <t>ホン</t>
    </rPh>
    <rPh sb="113" eb="115">
      <t>キュウスイ</t>
    </rPh>
    <rPh sb="115" eb="117">
      <t>クイキ</t>
    </rPh>
    <rPh sb="117" eb="118">
      <t>ナイ</t>
    </rPh>
    <rPh sb="120" eb="122">
      <t>ジュウタク</t>
    </rPh>
    <rPh sb="122" eb="124">
      <t>サイケン</t>
    </rPh>
    <rPh sb="124" eb="125">
      <t>トウ</t>
    </rPh>
    <rPh sb="126" eb="127">
      <t>オ</t>
    </rPh>
    <rPh sb="128" eb="129">
      <t>ツ</t>
    </rPh>
    <rPh sb="134" eb="136">
      <t>ジンコウ</t>
    </rPh>
    <rPh sb="136" eb="138">
      <t>ゲンショウ</t>
    </rPh>
    <rPh sb="141" eb="143">
      <t>ジュヨウ</t>
    </rPh>
    <rPh sb="143" eb="144">
      <t>リョウ</t>
    </rPh>
    <rPh sb="145" eb="147">
      <t>リョウキン</t>
    </rPh>
    <rPh sb="147" eb="149">
      <t>シュウニュウ</t>
    </rPh>
    <rPh sb="150" eb="152">
      <t>ゲンショウ</t>
    </rPh>
    <rPh sb="153" eb="155">
      <t>ミコ</t>
    </rPh>
    <rPh sb="161" eb="163">
      <t>レイワ</t>
    </rPh>
    <rPh sb="164" eb="166">
      <t>ネンド</t>
    </rPh>
    <rPh sb="168" eb="170">
      <t>コウエイ</t>
    </rPh>
    <rPh sb="170" eb="172">
      <t>キギョウ</t>
    </rPh>
    <rPh sb="172" eb="173">
      <t>ホウ</t>
    </rPh>
    <rPh sb="174" eb="176">
      <t>テキヨウ</t>
    </rPh>
    <rPh sb="179" eb="181">
      <t>コウエイ</t>
    </rPh>
    <rPh sb="181" eb="183">
      <t>キギョウ</t>
    </rPh>
    <rPh sb="183" eb="185">
      <t>カイケイ</t>
    </rPh>
    <rPh sb="186" eb="188">
      <t>イコウ</t>
    </rPh>
    <rPh sb="190" eb="192">
      <t>ケイエイ</t>
    </rPh>
    <rPh sb="192" eb="194">
      <t>ジョウキョウ</t>
    </rPh>
    <rPh sb="197" eb="199">
      <t>テキカク</t>
    </rPh>
    <rPh sb="200" eb="202">
      <t>ハアク</t>
    </rPh>
    <rPh sb="203" eb="204">
      <t>ツト</t>
    </rPh>
    <rPh sb="211" eb="214">
      <t>コウリツテキ</t>
    </rPh>
    <rPh sb="215" eb="217">
      <t>ウンエイ</t>
    </rPh>
    <rPh sb="218" eb="219">
      <t>ハカ</t>
    </rPh>
    <rPh sb="221" eb="224">
      <t>ショウライテキ</t>
    </rPh>
    <rPh sb="226" eb="229">
      <t>ジョウスイドウ</t>
    </rPh>
    <rPh sb="231" eb="233">
      <t>トウゴウ</t>
    </rPh>
    <rPh sb="234" eb="236">
      <t>シヤ</t>
    </rPh>
    <rPh sb="237" eb="238">
      <t>イ</t>
    </rPh>
    <rPh sb="243" eb="245">
      <t>ケイエイ</t>
    </rPh>
    <rPh sb="246" eb="249">
      <t>ケンゼンカ</t>
    </rPh>
    <rPh sb="250" eb="251">
      <t>ハカ</t>
    </rPh>
    <phoneticPr fontId="4"/>
  </si>
  <si>
    <t>　既設管路は，一番古いもので昭和53年に布設されたもので，老朽化による漏水のため有収率が低い水準で推移している。
　平成28年度より漏水量の多い配水本管を優先して管路の更新を行っており，今後も計画的な更新を行うことで漏水の解消と有収率向上に努める。</t>
    <rPh sb="1" eb="3">
      <t>キセツ</t>
    </rPh>
    <rPh sb="3" eb="5">
      <t>カンロ</t>
    </rPh>
    <rPh sb="7" eb="9">
      <t>イチバン</t>
    </rPh>
    <rPh sb="9" eb="10">
      <t>フル</t>
    </rPh>
    <rPh sb="14" eb="16">
      <t>ショウワ</t>
    </rPh>
    <rPh sb="18" eb="19">
      <t>ネン</t>
    </rPh>
    <rPh sb="20" eb="22">
      <t>フセツ</t>
    </rPh>
    <rPh sb="29" eb="32">
      <t>ロウキュウカ</t>
    </rPh>
    <rPh sb="35" eb="37">
      <t>ロウスイ</t>
    </rPh>
    <rPh sb="40" eb="43">
      <t>ユウシュウリツ</t>
    </rPh>
    <rPh sb="44" eb="45">
      <t>ヒク</t>
    </rPh>
    <rPh sb="46" eb="48">
      <t>スイジュン</t>
    </rPh>
    <rPh sb="49" eb="51">
      <t>スイイ</t>
    </rPh>
    <rPh sb="58" eb="60">
      <t>ヘイセイ</t>
    </rPh>
    <rPh sb="62" eb="64">
      <t>ネンド</t>
    </rPh>
    <rPh sb="66" eb="68">
      <t>ロウスイ</t>
    </rPh>
    <rPh sb="68" eb="69">
      <t>リョウ</t>
    </rPh>
    <rPh sb="70" eb="71">
      <t>オオ</t>
    </rPh>
    <rPh sb="72" eb="74">
      <t>ハイスイ</t>
    </rPh>
    <rPh sb="74" eb="76">
      <t>ホンカン</t>
    </rPh>
    <rPh sb="77" eb="79">
      <t>ユウセン</t>
    </rPh>
    <rPh sb="81" eb="83">
      <t>カンロ</t>
    </rPh>
    <rPh sb="84" eb="86">
      <t>コウシン</t>
    </rPh>
    <rPh sb="87" eb="88">
      <t>オコナ</t>
    </rPh>
    <rPh sb="93" eb="95">
      <t>コンゴ</t>
    </rPh>
    <rPh sb="96" eb="99">
      <t>ケイカクテキ</t>
    </rPh>
    <rPh sb="100" eb="102">
      <t>コウシン</t>
    </rPh>
    <rPh sb="103" eb="104">
      <t>オコナ</t>
    </rPh>
    <rPh sb="108" eb="110">
      <t>ロウスイ</t>
    </rPh>
    <rPh sb="111" eb="113">
      <t>カイショウ</t>
    </rPh>
    <rPh sb="114" eb="117">
      <t>ユウシュウリツ</t>
    </rPh>
    <rPh sb="117" eb="119">
      <t>コウジョウ</t>
    </rPh>
    <rPh sb="120" eb="121">
      <t>ツト</t>
    </rPh>
    <phoneticPr fontId="4"/>
  </si>
  <si>
    <t>　実質収支は黒字ではあるが，料金収入だけでは経営が成り立たないため，一般会計からの繰入金に頼らざるを得ない状況にある。
　東日本大震災以降に高台に位置する本給水区域内に再建する住宅等の建設が落ち着いたことにより配水量が減少し，また慢性的に発生している漏水により有収率は類似団体と比較して低い状況にある。
　料金回収率が類似団体よりも低く，給水に要する費用を料金収入の他に一般会計からの繰入金で賄っており，これを水道料金に反映させると，上水道料金を上回り，市内で格差が生じるため，市内一律の料金設定にせざるを得ない状況となっている。
　企業債残高については，老朽管路の更新事業として企業債の借入を行っていることから増加傾向となっているが，事業規模を踏まえた効率的な投資を行い，有収率の向上と経営改善を図る。</t>
    <rPh sb="1" eb="3">
      <t>ジッシツ</t>
    </rPh>
    <rPh sb="3" eb="5">
      <t>シュウシ</t>
    </rPh>
    <rPh sb="6" eb="8">
      <t>クロジ</t>
    </rPh>
    <rPh sb="14" eb="16">
      <t>リョウキン</t>
    </rPh>
    <rPh sb="16" eb="18">
      <t>シュウニュウ</t>
    </rPh>
    <rPh sb="22" eb="24">
      <t>ケイエイ</t>
    </rPh>
    <rPh sb="25" eb="26">
      <t>ナ</t>
    </rPh>
    <rPh sb="27" eb="28">
      <t>タ</t>
    </rPh>
    <rPh sb="34" eb="36">
      <t>イッパン</t>
    </rPh>
    <rPh sb="36" eb="38">
      <t>カイケイ</t>
    </rPh>
    <rPh sb="41" eb="43">
      <t>クリイレ</t>
    </rPh>
    <rPh sb="43" eb="44">
      <t>キン</t>
    </rPh>
    <rPh sb="45" eb="46">
      <t>タヨ</t>
    </rPh>
    <rPh sb="50" eb="51">
      <t>エ</t>
    </rPh>
    <rPh sb="53" eb="55">
      <t>ジョウキョウ</t>
    </rPh>
    <rPh sb="61" eb="62">
      <t>ヒガシ</t>
    </rPh>
    <rPh sb="62" eb="64">
      <t>ニホン</t>
    </rPh>
    <rPh sb="64" eb="67">
      <t>ダイシンサイ</t>
    </rPh>
    <rPh sb="67" eb="69">
      <t>イコウ</t>
    </rPh>
    <rPh sb="70" eb="72">
      <t>タカダイ</t>
    </rPh>
    <rPh sb="73" eb="75">
      <t>イチ</t>
    </rPh>
    <rPh sb="77" eb="78">
      <t>ホン</t>
    </rPh>
    <rPh sb="78" eb="80">
      <t>キュウスイ</t>
    </rPh>
    <rPh sb="80" eb="82">
      <t>クイキ</t>
    </rPh>
    <rPh sb="82" eb="83">
      <t>ナイ</t>
    </rPh>
    <rPh sb="84" eb="86">
      <t>サイケン</t>
    </rPh>
    <rPh sb="88" eb="90">
      <t>ジュウタク</t>
    </rPh>
    <rPh sb="90" eb="91">
      <t>トウ</t>
    </rPh>
    <rPh sb="92" eb="94">
      <t>ケンセツ</t>
    </rPh>
    <rPh sb="95" eb="96">
      <t>オ</t>
    </rPh>
    <rPh sb="97" eb="98">
      <t>ツ</t>
    </rPh>
    <rPh sb="105" eb="107">
      <t>ハイスイ</t>
    </rPh>
    <rPh sb="107" eb="108">
      <t>リョウ</t>
    </rPh>
    <rPh sb="109" eb="111">
      <t>ゲンショウ</t>
    </rPh>
    <rPh sb="115" eb="118">
      <t>マンセイテキ</t>
    </rPh>
    <rPh sb="119" eb="121">
      <t>ハッセイ</t>
    </rPh>
    <rPh sb="125" eb="127">
      <t>ロウスイ</t>
    </rPh>
    <rPh sb="130" eb="133">
      <t>ユウシュウリツ</t>
    </rPh>
    <rPh sb="134" eb="136">
      <t>ルイジ</t>
    </rPh>
    <rPh sb="136" eb="138">
      <t>ダンタイ</t>
    </rPh>
    <rPh sb="139" eb="141">
      <t>ヒカク</t>
    </rPh>
    <rPh sb="143" eb="144">
      <t>ヒク</t>
    </rPh>
    <rPh sb="145" eb="147">
      <t>ジョウキョウ</t>
    </rPh>
    <rPh sb="153" eb="155">
      <t>リョウキン</t>
    </rPh>
    <rPh sb="155" eb="157">
      <t>カイシュウ</t>
    </rPh>
    <rPh sb="157" eb="158">
      <t>リツ</t>
    </rPh>
    <rPh sb="159" eb="161">
      <t>ルイジ</t>
    </rPh>
    <rPh sb="161" eb="163">
      <t>ダンタイ</t>
    </rPh>
    <rPh sb="166" eb="167">
      <t>ヒク</t>
    </rPh>
    <rPh sb="169" eb="171">
      <t>キュウスイ</t>
    </rPh>
    <rPh sb="172" eb="173">
      <t>ヨウ</t>
    </rPh>
    <rPh sb="175" eb="177">
      <t>ヒヨウ</t>
    </rPh>
    <rPh sb="178" eb="180">
      <t>リョウキン</t>
    </rPh>
    <rPh sb="180" eb="182">
      <t>シュウニュウ</t>
    </rPh>
    <rPh sb="183" eb="184">
      <t>ホカ</t>
    </rPh>
    <rPh sb="185" eb="187">
      <t>イッパン</t>
    </rPh>
    <rPh sb="187" eb="189">
      <t>カイケイ</t>
    </rPh>
    <rPh sb="192" eb="194">
      <t>クリイレ</t>
    </rPh>
    <rPh sb="194" eb="195">
      <t>キン</t>
    </rPh>
    <rPh sb="196" eb="197">
      <t>マカナ</t>
    </rPh>
    <rPh sb="205" eb="207">
      <t>スイドウ</t>
    </rPh>
    <rPh sb="207" eb="209">
      <t>リョウキン</t>
    </rPh>
    <rPh sb="210" eb="212">
      <t>ハンエイ</t>
    </rPh>
    <rPh sb="217" eb="220">
      <t>ジョウスイドウ</t>
    </rPh>
    <rPh sb="220" eb="222">
      <t>リョウキン</t>
    </rPh>
    <rPh sb="223" eb="225">
      <t>ウワマワ</t>
    </rPh>
    <rPh sb="227" eb="229">
      <t>シナイ</t>
    </rPh>
    <rPh sb="230" eb="232">
      <t>カクサ</t>
    </rPh>
    <rPh sb="233" eb="234">
      <t>ショウ</t>
    </rPh>
    <rPh sb="239" eb="241">
      <t>シナイ</t>
    </rPh>
    <rPh sb="241" eb="243">
      <t>イチリツ</t>
    </rPh>
    <rPh sb="244" eb="246">
      <t>リョウキン</t>
    </rPh>
    <rPh sb="246" eb="248">
      <t>セッテイ</t>
    </rPh>
    <rPh sb="253" eb="254">
      <t>エ</t>
    </rPh>
    <rPh sb="256" eb="258">
      <t>ジョウキョウ</t>
    </rPh>
    <rPh sb="267" eb="269">
      <t>キギョウ</t>
    </rPh>
    <rPh sb="269" eb="270">
      <t>サイ</t>
    </rPh>
    <rPh sb="270" eb="272">
      <t>ザンダカ</t>
    </rPh>
    <rPh sb="278" eb="280">
      <t>ロウキュウ</t>
    </rPh>
    <rPh sb="280" eb="282">
      <t>カンロ</t>
    </rPh>
    <rPh sb="283" eb="285">
      <t>コウシン</t>
    </rPh>
    <rPh sb="285" eb="287">
      <t>ジギョウ</t>
    </rPh>
    <rPh sb="290" eb="292">
      <t>キギョウ</t>
    </rPh>
    <rPh sb="292" eb="293">
      <t>サイ</t>
    </rPh>
    <rPh sb="294" eb="296">
      <t>カリイレ</t>
    </rPh>
    <rPh sb="297" eb="298">
      <t>オコナ</t>
    </rPh>
    <rPh sb="306" eb="308">
      <t>ゾウカ</t>
    </rPh>
    <rPh sb="308" eb="310">
      <t>ケイコウ</t>
    </rPh>
    <rPh sb="318" eb="320">
      <t>ジギョウ</t>
    </rPh>
    <rPh sb="320" eb="322">
      <t>キボ</t>
    </rPh>
    <rPh sb="323" eb="324">
      <t>フ</t>
    </rPh>
    <rPh sb="327" eb="330">
      <t>コウリツテキ</t>
    </rPh>
    <rPh sb="331" eb="333">
      <t>トウシ</t>
    </rPh>
    <rPh sb="334" eb="335">
      <t>オコナ</t>
    </rPh>
    <rPh sb="337" eb="340">
      <t>ユウシュウリツ</t>
    </rPh>
    <rPh sb="341" eb="343">
      <t>コウジョウ</t>
    </rPh>
    <rPh sb="344" eb="346">
      <t>ケイエイ</t>
    </rPh>
    <rPh sb="346" eb="348">
      <t>カイゼン</t>
    </rPh>
    <rPh sb="349" eb="350">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</si>
</sst>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formatCode="#,##0.00;&quot;△&quot;#,##0.00;&quot;-&quot;">
                  <c:v>1.1100000000000001</c:v>
                </c:pt>
                <c:pt idx="3" formatCode="#,##0.00;&quot;△&quot;#,##0.00;&quot;-&quot;">
                  <c:v>0.88</c:v>
                </c:pt>
                <c:pt idx="4" formatCode="#,##0.00;&quot;△&quot;#,##0.00;&quot;-&quot;">
                  <c:v>0.72</c:v>
                </c:pt>
              </c:numCache>
            </c:numRef>
          </c:val>
          <c:extLst>
            <c:ext xmlns:c16="http://schemas.microsoft.com/office/drawing/2014/chart" uri="{C3380CC4-5D6E-409C-BE32-E72D297353CC}">
              <c16:uniqueId val="{00000000-5F86-4CF2-B575-8AB09839CE4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5F86-4CF2-B575-8AB09839CE4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67.739999999999995</c:v>
                </c:pt>
                <c:pt idx="1">
                  <c:v>71.680000000000007</c:v>
                </c:pt>
                <c:pt idx="2">
                  <c:v>71.569999999999993</c:v>
                </c:pt>
                <c:pt idx="3">
                  <c:v>66.87</c:v>
                </c:pt>
                <c:pt idx="4">
                  <c:v>68.25</c:v>
                </c:pt>
              </c:numCache>
            </c:numRef>
          </c:val>
          <c:extLst>
            <c:ext xmlns:c16="http://schemas.microsoft.com/office/drawing/2014/chart" uri="{C3380CC4-5D6E-409C-BE32-E72D297353CC}">
              <c16:uniqueId val="{00000000-625F-43D0-B293-F41AED8196B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625F-43D0-B293-F41AED8196B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61.75</c:v>
                </c:pt>
                <c:pt idx="1">
                  <c:v>58.85</c:v>
                </c:pt>
                <c:pt idx="2">
                  <c:v>59.77</c:v>
                </c:pt>
                <c:pt idx="3">
                  <c:v>63.32</c:v>
                </c:pt>
                <c:pt idx="4">
                  <c:v>62.47</c:v>
                </c:pt>
              </c:numCache>
            </c:numRef>
          </c:val>
          <c:extLst>
            <c:ext xmlns:c16="http://schemas.microsoft.com/office/drawing/2014/chart" uri="{C3380CC4-5D6E-409C-BE32-E72D297353CC}">
              <c16:uniqueId val="{00000000-B792-48BD-A778-32C8333D041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B792-48BD-A778-32C8333D041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90.55</c:v>
                </c:pt>
                <c:pt idx="1">
                  <c:v>88.79</c:v>
                </c:pt>
                <c:pt idx="2">
                  <c:v>86.36</c:v>
                </c:pt>
                <c:pt idx="3">
                  <c:v>85.81</c:v>
                </c:pt>
                <c:pt idx="4">
                  <c:v>65.75</c:v>
                </c:pt>
              </c:numCache>
            </c:numRef>
          </c:val>
          <c:extLst>
            <c:ext xmlns:c16="http://schemas.microsoft.com/office/drawing/2014/chart" uri="{C3380CC4-5D6E-409C-BE32-E72D297353CC}">
              <c16:uniqueId val="{00000000-B53F-4F60-8F8F-7BA756130B7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B53F-4F60-8F8F-7BA756130B7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BE-406E-96F1-A04FAD60E49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BE-406E-96F1-A04FAD60E49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A7-4D36-AC37-D5BE8081891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A7-4D36-AC37-D5BE8081891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98-4FD4-9AEE-751AD06FB14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98-4FD4-9AEE-751AD06FB14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63-40EE-A4EF-4A74E5B3476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63-40EE-A4EF-4A74E5B3476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1196.83</c:v>
                </c:pt>
                <c:pt idx="1">
                  <c:v>1113.04</c:v>
                </c:pt>
                <c:pt idx="2">
                  <c:v>1203.2</c:v>
                </c:pt>
                <c:pt idx="3">
                  <c:v>1239.83</c:v>
                </c:pt>
                <c:pt idx="4">
                  <c:v>1363.92</c:v>
                </c:pt>
              </c:numCache>
            </c:numRef>
          </c:val>
          <c:extLst>
            <c:ext xmlns:c16="http://schemas.microsoft.com/office/drawing/2014/chart" uri="{C3380CC4-5D6E-409C-BE32-E72D297353CC}">
              <c16:uniqueId val="{00000000-3198-4138-AA73-C7E7106F6AF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3198-4138-AA73-C7E7106F6AF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33.86</c:v>
                </c:pt>
                <c:pt idx="1">
                  <c:v>34.200000000000003</c:v>
                </c:pt>
                <c:pt idx="2">
                  <c:v>33.380000000000003</c:v>
                </c:pt>
                <c:pt idx="3">
                  <c:v>32.369999999999997</c:v>
                </c:pt>
                <c:pt idx="4">
                  <c:v>26.02</c:v>
                </c:pt>
              </c:numCache>
            </c:numRef>
          </c:val>
          <c:extLst>
            <c:ext xmlns:c16="http://schemas.microsoft.com/office/drawing/2014/chart" uri="{C3380CC4-5D6E-409C-BE32-E72D297353CC}">
              <c16:uniqueId val="{00000000-F194-4FDC-9ED7-9B1D5C9BB05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F194-4FDC-9ED7-9B1D5C9BB05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617.08000000000004</c:v>
                </c:pt>
                <c:pt idx="1">
                  <c:v>615.77</c:v>
                </c:pt>
                <c:pt idx="2">
                  <c:v>632.17999999999995</c:v>
                </c:pt>
                <c:pt idx="3">
                  <c:v>653.98</c:v>
                </c:pt>
                <c:pt idx="4">
                  <c:v>815.61</c:v>
                </c:pt>
              </c:numCache>
            </c:numRef>
          </c:val>
          <c:extLst>
            <c:ext xmlns:c16="http://schemas.microsoft.com/office/drawing/2014/chart" uri="{C3380CC4-5D6E-409C-BE32-E72D297353CC}">
              <c16:uniqueId val="{00000000-F312-42EE-AA15-4AC9E845709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F312-42EE-AA15-4AC9E845709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7" zoomScale="75" zoomScaleNormal="7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気仙沼市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63867</v>
      </c>
      <c r="AM8" s="66"/>
      <c r="AN8" s="66"/>
      <c r="AO8" s="66"/>
      <c r="AP8" s="66"/>
      <c r="AQ8" s="66"/>
      <c r="AR8" s="66"/>
      <c r="AS8" s="66"/>
      <c r="AT8" s="65">
        <f>データ!$S$6</f>
        <v>332.44</v>
      </c>
      <c r="AU8" s="65"/>
      <c r="AV8" s="65"/>
      <c r="AW8" s="65"/>
      <c r="AX8" s="65"/>
      <c r="AY8" s="65"/>
      <c r="AZ8" s="65"/>
      <c r="BA8" s="65"/>
      <c r="BB8" s="65">
        <f>データ!$T$6</f>
        <v>192.12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2.0699999999999998</v>
      </c>
      <c r="Q10" s="65"/>
      <c r="R10" s="65"/>
      <c r="S10" s="65"/>
      <c r="T10" s="65"/>
      <c r="U10" s="65"/>
      <c r="V10" s="65"/>
      <c r="W10" s="66">
        <f>データ!$Q$6</f>
        <v>3218</v>
      </c>
      <c r="X10" s="66"/>
      <c r="Y10" s="66"/>
      <c r="Z10" s="66"/>
      <c r="AA10" s="66"/>
      <c r="AB10" s="66"/>
      <c r="AC10" s="66"/>
      <c r="AD10" s="2"/>
      <c r="AE10" s="2"/>
      <c r="AF10" s="2"/>
      <c r="AG10" s="2"/>
      <c r="AH10" s="2"/>
      <c r="AI10" s="2"/>
      <c r="AJ10" s="2"/>
      <c r="AK10" s="2"/>
      <c r="AL10" s="66">
        <f>データ!$U$6</f>
        <v>1311</v>
      </c>
      <c r="AM10" s="66"/>
      <c r="AN10" s="66"/>
      <c r="AO10" s="66"/>
      <c r="AP10" s="66"/>
      <c r="AQ10" s="66"/>
      <c r="AR10" s="66"/>
      <c r="AS10" s="66"/>
      <c r="AT10" s="65">
        <f>データ!$V$6</f>
        <v>6.89</v>
      </c>
      <c r="AU10" s="65"/>
      <c r="AV10" s="65"/>
      <c r="AW10" s="65"/>
      <c r="AX10" s="65"/>
      <c r="AY10" s="65"/>
      <c r="AZ10" s="65"/>
      <c r="BA10" s="65"/>
      <c r="BB10" s="65">
        <f>データ!$W$6</f>
        <v>190.28</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110</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109</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108</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AAnlUSDvEx2sH3dyRhl1s9t6z83alJSOeBehnQV8Gj2193DouffnbL1UYyEqVLZPY085QWHcxjuXhk1uW/Az8g==" saltValue="ogZlR0BFJZ9Hvd4k7FPo3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53</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54</v>
      </c>
      <c r="B4" s="31"/>
      <c r="C4" s="31"/>
      <c r="D4" s="31"/>
      <c r="E4" s="31"/>
      <c r="F4" s="31"/>
      <c r="G4" s="31"/>
      <c r="H4" s="79"/>
      <c r="I4" s="80"/>
      <c r="J4" s="80"/>
      <c r="K4" s="80"/>
      <c r="L4" s="80"/>
      <c r="M4" s="80"/>
      <c r="N4" s="80"/>
      <c r="O4" s="80"/>
      <c r="P4" s="80"/>
      <c r="Q4" s="80"/>
      <c r="R4" s="80"/>
      <c r="S4" s="80"/>
      <c r="T4" s="80"/>
      <c r="U4" s="80"/>
      <c r="V4" s="80"/>
      <c r="W4" s="81"/>
      <c r="X4" s="75" t="s">
        <v>55</v>
      </c>
      <c r="Y4" s="75"/>
      <c r="Z4" s="75"/>
      <c r="AA4" s="75"/>
      <c r="AB4" s="75"/>
      <c r="AC4" s="75"/>
      <c r="AD4" s="75"/>
      <c r="AE4" s="75"/>
      <c r="AF4" s="75"/>
      <c r="AG4" s="75"/>
      <c r="AH4" s="75"/>
      <c r="AI4" s="75" t="s">
        <v>56</v>
      </c>
      <c r="AJ4" s="75"/>
      <c r="AK4" s="75"/>
      <c r="AL4" s="75"/>
      <c r="AM4" s="75"/>
      <c r="AN4" s="75"/>
      <c r="AO4" s="75"/>
      <c r="AP4" s="75"/>
      <c r="AQ4" s="75"/>
      <c r="AR4" s="75"/>
      <c r="AS4" s="75"/>
      <c r="AT4" s="75" t="s">
        <v>57</v>
      </c>
      <c r="AU4" s="75"/>
      <c r="AV4" s="75"/>
      <c r="AW4" s="75"/>
      <c r="AX4" s="75"/>
      <c r="AY4" s="75"/>
      <c r="AZ4" s="75"/>
      <c r="BA4" s="75"/>
      <c r="BB4" s="75"/>
      <c r="BC4" s="75"/>
      <c r="BD4" s="75"/>
      <c r="BE4" s="75" t="s">
        <v>58</v>
      </c>
      <c r="BF4" s="75"/>
      <c r="BG4" s="75"/>
      <c r="BH4" s="75"/>
      <c r="BI4" s="75"/>
      <c r="BJ4" s="75"/>
      <c r="BK4" s="75"/>
      <c r="BL4" s="75"/>
      <c r="BM4" s="75"/>
      <c r="BN4" s="75"/>
      <c r="BO4" s="75"/>
      <c r="BP4" s="75" t="s">
        <v>59</v>
      </c>
      <c r="BQ4" s="75"/>
      <c r="BR4" s="75"/>
      <c r="BS4" s="75"/>
      <c r="BT4" s="75"/>
      <c r="BU4" s="75"/>
      <c r="BV4" s="75"/>
      <c r="BW4" s="75"/>
      <c r="BX4" s="75"/>
      <c r="BY4" s="75"/>
      <c r="BZ4" s="75"/>
      <c r="CA4" s="75" t="s">
        <v>60</v>
      </c>
      <c r="CB4" s="75"/>
      <c r="CC4" s="75"/>
      <c r="CD4" s="75"/>
      <c r="CE4" s="75"/>
      <c r="CF4" s="75"/>
      <c r="CG4" s="75"/>
      <c r="CH4" s="75"/>
      <c r="CI4" s="75"/>
      <c r="CJ4" s="75"/>
      <c r="CK4" s="75"/>
      <c r="CL4" s="75" t="s">
        <v>61</v>
      </c>
      <c r="CM4" s="75"/>
      <c r="CN4" s="75"/>
      <c r="CO4" s="75"/>
      <c r="CP4" s="75"/>
      <c r="CQ4" s="75"/>
      <c r="CR4" s="75"/>
      <c r="CS4" s="75"/>
      <c r="CT4" s="75"/>
      <c r="CU4" s="75"/>
      <c r="CV4" s="75"/>
      <c r="CW4" s="75" t="s">
        <v>62</v>
      </c>
      <c r="CX4" s="75"/>
      <c r="CY4" s="75"/>
      <c r="CZ4" s="75"/>
      <c r="DA4" s="75"/>
      <c r="DB4" s="75"/>
      <c r="DC4" s="75"/>
      <c r="DD4" s="75"/>
      <c r="DE4" s="75"/>
      <c r="DF4" s="75"/>
      <c r="DG4" s="75"/>
      <c r="DH4" s="75" t="s">
        <v>63</v>
      </c>
      <c r="DI4" s="75"/>
      <c r="DJ4" s="75"/>
      <c r="DK4" s="75"/>
      <c r="DL4" s="75"/>
      <c r="DM4" s="75"/>
      <c r="DN4" s="75"/>
      <c r="DO4" s="75"/>
      <c r="DP4" s="75"/>
      <c r="DQ4" s="75"/>
      <c r="DR4" s="75"/>
      <c r="DS4" s="75" t="s">
        <v>64</v>
      </c>
      <c r="DT4" s="75"/>
      <c r="DU4" s="75"/>
      <c r="DV4" s="75"/>
      <c r="DW4" s="75"/>
      <c r="DX4" s="75"/>
      <c r="DY4" s="75"/>
      <c r="DZ4" s="75"/>
      <c r="EA4" s="75"/>
      <c r="EB4" s="75"/>
      <c r="EC4" s="75"/>
      <c r="ED4" s="75" t="s">
        <v>65</v>
      </c>
      <c r="EE4" s="75"/>
      <c r="EF4" s="75"/>
      <c r="EG4" s="75"/>
      <c r="EH4" s="75"/>
      <c r="EI4" s="75"/>
      <c r="EJ4" s="75"/>
      <c r="EK4" s="75"/>
      <c r="EL4" s="75"/>
      <c r="EM4" s="75"/>
      <c r="EN4" s="75"/>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2018</v>
      </c>
      <c r="C6" s="34">
        <f t="shared" ref="C6:W6" si="3">C7</f>
        <v>42056</v>
      </c>
      <c r="D6" s="34">
        <f t="shared" si="3"/>
        <v>47</v>
      </c>
      <c r="E6" s="34">
        <f t="shared" si="3"/>
        <v>1</v>
      </c>
      <c r="F6" s="34">
        <f t="shared" si="3"/>
        <v>0</v>
      </c>
      <c r="G6" s="34">
        <f t="shared" si="3"/>
        <v>0</v>
      </c>
      <c r="H6" s="34" t="str">
        <f t="shared" si="3"/>
        <v>宮城県　気仙沼市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2.0699999999999998</v>
      </c>
      <c r="Q6" s="35">
        <f t="shared" si="3"/>
        <v>3218</v>
      </c>
      <c r="R6" s="35">
        <f t="shared" si="3"/>
        <v>63867</v>
      </c>
      <c r="S6" s="35">
        <f t="shared" si="3"/>
        <v>332.44</v>
      </c>
      <c r="T6" s="35">
        <f t="shared" si="3"/>
        <v>192.12</v>
      </c>
      <c r="U6" s="35">
        <f t="shared" si="3"/>
        <v>1311</v>
      </c>
      <c r="V6" s="35">
        <f t="shared" si="3"/>
        <v>6.89</v>
      </c>
      <c r="W6" s="35">
        <f t="shared" si="3"/>
        <v>190.28</v>
      </c>
      <c r="X6" s="36">
        <f>IF(X7="",NA(),X7)</f>
        <v>90.55</v>
      </c>
      <c r="Y6" s="36">
        <f t="shared" ref="Y6:AG6" si="4">IF(Y7="",NA(),Y7)</f>
        <v>88.79</v>
      </c>
      <c r="Z6" s="36">
        <f t="shared" si="4"/>
        <v>86.36</v>
      </c>
      <c r="AA6" s="36">
        <f t="shared" si="4"/>
        <v>85.81</v>
      </c>
      <c r="AB6" s="36">
        <f t="shared" si="4"/>
        <v>65.75</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1196.83</v>
      </c>
      <c r="BF6" s="36">
        <f t="shared" ref="BF6:BN6" si="7">IF(BF7="",NA(),BF7)</f>
        <v>1113.04</v>
      </c>
      <c r="BG6" s="36">
        <f t="shared" si="7"/>
        <v>1203.2</v>
      </c>
      <c r="BH6" s="36">
        <f t="shared" si="7"/>
        <v>1239.83</v>
      </c>
      <c r="BI6" s="36">
        <f t="shared" si="7"/>
        <v>1363.92</v>
      </c>
      <c r="BJ6" s="36">
        <f t="shared" si="7"/>
        <v>1486.62</v>
      </c>
      <c r="BK6" s="36">
        <f t="shared" si="7"/>
        <v>1510.14</v>
      </c>
      <c r="BL6" s="36">
        <f t="shared" si="7"/>
        <v>1595.62</v>
      </c>
      <c r="BM6" s="36">
        <f t="shared" si="7"/>
        <v>1302.33</v>
      </c>
      <c r="BN6" s="36">
        <f t="shared" si="7"/>
        <v>1274.21</v>
      </c>
      <c r="BO6" s="35" t="str">
        <f>IF(BO7="","",IF(BO7="-","【-】","【"&amp;SUBSTITUTE(TEXT(BO7,"#,##0.00"),"-","△")&amp;"】"))</f>
        <v>【1,074.14】</v>
      </c>
      <c r="BP6" s="36">
        <f>IF(BP7="",NA(),BP7)</f>
        <v>33.86</v>
      </c>
      <c r="BQ6" s="36">
        <f t="shared" ref="BQ6:BY6" si="8">IF(BQ7="",NA(),BQ7)</f>
        <v>34.200000000000003</v>
      </c>
      <c r="BR6" s="36">
        <f t="shared" si="8"/>
        <v>33.380000000000003</v>
      </c>
      <c r="BS6" s="36">
        <f t="shared" si="8"/>
        <v>32.369999999999997</v>
      </c>
      <c r="BT6" s="36">
        <f t="shared" si="8"/>
        <v>26.02</v>
      </c>
      <c r="BU6" s="36">
        <f t="shared" si="8"/>
        <v>24.39</v>
      </c>
      <c r="BV6" s="36">
        <f t="shared" si="8"/>
        <v>22.67</v>
      </c>
      <c r="BW6" s="36">
        <f t="shared" si="8"/>
        <v>37.92</v>
      </c>
      <c r="BX6" s="36">
        <f t="shared" si="8"/>
        <v>40.89</v>
      </c>
      <c r="BY6" s="36">
        <f t="shared" si="8"/>
        <v>41.25</v>
      </c>
      <c r="BZ6" s="35" t="str">
        <f>IF(BZ7="","",IF(BZ7="-","【-】","【"&amp;SUBSTITUTE(TEXT(BZ7,"#,##0.00"),"-","△")&amp;"】"))</f>
        <v>【54.36】</v>
      </c>
      <c r="CA6" s="36">
        <f>IF(CA7="",NA(),CA7)</f>
        <v>617.08000000000004</v>
      </c>
      <c r="CB6" s="36">
        <f t="shared" ref="CB6:CJ6" si="9">IF(CB7="",NA(),CB7)</f>
        <v>615.77</v>
      </c>
      <c r="CC6" s="36">
        <f t="shared" si="9"/>
        <v>632.17999999999995</v>
      </c>
      <c r="CD6" s="36">
        <f t="shared" si="9"/>
        <v>653.98</v>
      </c>
      <c r="CE6" s="36">
        <f t="shared" si="9"/>
        <v>815.61</v>
      </c>
      <c r="CF6" s="36">
        <f t="shared" si="9"/>
        <v>734.18</v>
      </c>
      <c r="CG6" s="36">
        <f t="shared" si="9"/>
        <v>789.62</v>
      </c>
      <c r="CH6" s="36">
        <f t="shared" si="9"/>
        <v>423.18</v>
      </c>
      <c r="CI6" s="36">
        <f t="shared" si="9"/>
        <v>383.2</v>
      </c>
      <c r="CJ6" s="36">
        <f t="shared" si="9"/>
        <v>383.25</v>
      </c>
      <c r="CK6" s="35" t="str">
        <f>IF(CK7="","",IF(CK7="-","【-】","【"&amp;SUBSTITUTE(TEXT(CK7,"#,##0.00"),"-","△")&amp;"】"))</f>
        <v>【296.40】</v>
      </c>
      <c r="CL6" s="36">
        <f>IF(CL7="",NA(),CL7)</f>
        <v>67.739999999999995</v>
      </c>
      <c r="CM6" s="36">
        <f t="shared" ref="CM6:CU6" si="10">IF(CM7="",NA(),CM7)</f>
        <v>71.680000000000007</v>
      </c>
      <c r="CN6" s="36">
        <f t="shared" si="10"/>
        <v>71.569999999999993</v>
      </c>
      <c r="CO6" s="36">
        <f t="shared" si="10"/>
        <v>66.87</v>
      </c>
      <c r="CP6" s="36">
        <f t="shared" si="10"/>
        <v>68.25</v>
      </c>
      <c r="CQ6" s="36">
        <f t="shared" si="10"/>
        <v>48.36</v>
      </c>
      <c r="CR6" s="36">
        <f t="shared" si="10"/>
        <v>48.7</v>
      </c>
      <c r="CS6" s="36">
        <f t="shared" si="10"/>
        <v>46.9</v>
      </c>
      <c r="CT6" s="36">
        <f t="shared" si="10"/>
        <v>47.95</v>
      </c>
      <c r="CU6" s="36">
        <f t="shared" si="10"/>
        <v>48.26</v>
      </c>
      <c r="CV6" s="35" t="str">
        <f>IF(CV7="","",IF(CV7="-","【-】","【"&amp;SUBSTITUTE(TEXT(CV7,"#,##0.00"),"-","△")&amp;"】"))</f>
        <v>【55.95】</v>
      </c>
      <c r="CW6" s="36">
        <f>IF(CW7="",NA(),CW7)</f>
        <v>61.75</v>
      </c>
      <c r="CX6" s="36">
        <f t="shared" ref="CX6:DF6" si="11">IF(CX7="",NA(),CX7)</f>
        <v>58.85</v>
      </c>
      <c r="CY6" s="36">
        <f t="shared" si="11"/>
        <v>59.77</v>
      </c>
      <c r="CZ6" s="36">
        <f t="shared" si="11"/>
        <v>63.32</v>
      </c>
      <c r="DA6" s="36">
        <f t="shared" si="11"/>
        <v>62.47</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1.1100000000000001</v>
      </c>
      <c r="EG6" s="36">
        <f t="shared" si="14"/>
        <v>0.88</v>
      </c>
      <c r="EH6" s="36">
        <f t="shared" si="14"/>
        <v>0.72</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42056</v>
      </c>
      <c r="D7" s="38">
        <v>47</v>
      </c>
      <c r="E7" s="38">
        <v>1</v>
      </c>
      <c r="F7" s="38">
        <v>0</v>
      </c>
      <c r="G7" s="38">
        <v>0</v>
      </c>
      <c r="H7" s="38" t="s">
        <v>95</v>
      </c>
      <c r="I7" s="38" t="s">
        <v>96</v>
      </c>
      <c r="J7" s="38" t="s">
        <v>97</v>
      </c>
      <c r="K7" s="38" t="s">
        <v>98</v>
      </c>
      <c r="L7" s="38" t="s">
        <v>99</v>
      </c>
      <c r="M7" s="38" t="s">
        <v>100</v>
      </c>
      <c r="N7" s="39" t="s">
        <v>101</v>
      </c>
      <c r="O7" s="39" t="s">
        <v>102</v>
      </c>
      <c r="P7" s="39">
        <v>2.0699999999999998</v>
      </c>
      <c r="Q7" s="39">
        <v>3218</v>
      </c>
      <c r="R7" s="39">
        <v>63867</v>
      </c>
      <c r="S7" s="39">
        <v>332.44</v>
      </c>
      <c r="T7" s="39">
        <v>192.12</v>
      </c>
      <c r="U7" s="39">
        <v>1311</v>
      </c>
      <c r="V7" s="39">
        <v>6.89</v>
      </c>
      <c r="W7" s="39">
        <v>190.28</v>
      </c>
      <c r="X7" s="39">
        <v>90.55</v>
      </c>
      <c r="Y7" s="39">
        <v>88.79</v>
      </c>
      <c r="Z7" s="39">
        <v>86.36</v>
      </c>
      <c r="AA7" s="39">
        <v>85.81</v>
      </c>
      <c r="AB7" s="39">
        <v>65.75</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1196.83</v>
      </c>
      <c r="BF7" s="39">
        <v>1113.04</v>
      </c>
      <c r="BG7" s="39">
        <v>1203.2</v>
      </c>
      <c r="BH7" s="39">
        <v>1239.83</v>
      </c>
      <c r="BI7" s="39">
        <v>1363.92</v>
      </c>
      <c r="BJ7" s="39">
        <v>1486.62</v>
      </c>
      <c r="BK7" s="39">
        <v>1510.14</v>
      </c>
      <c r="BL7" s="39">
        <v>1595.62</v>
      </c>
      <c r="BM7" s="39">
        <v>1302.33</v>
      </c>
      <c r="BN7" s="39">
        <v>1274.21</v>
      </c>
      <c r="BO7" s="39">
        <v>1074.1400000000001</v>
      </c>
      <c r="BP7" s="39">
        <v>33.86</v>
      </c>
      <c r="BQ7" s="39">
        <v>34.200000000000003</v>
      </c>
      <c r="BR7" s="39">
        <v>33.380000000000003</v>
      </c>
      <c r="BS7" s="39">
        <v>32.369999999999997</v>
      </c>
      <c r="BT7" s="39">
        <v>26.02</v>
      </c>
      <c r="BU7" s="39">
        <v>24.39</v>
      </c>
      <c r="BV7" s="39">
        <v>22.67</v>
      </c>
      <c r="BW7" s="39">
        <v>37.92</v>
      </c>
      <c r="BX7" s="39">
        <v>40.89</v>
      </c>
      <c r="BY7" s="39">
        <v>41.25</v>
      </c>
      <c r="BZ7" s="39">
        <v>54.36</v>
      </c>
      <c r="CA7" s="39">
        <v>617.08000000000004</v>
      </c>
      <c r="CB7" s="39">
        <v>615.77</v>
      </c>
      <c r="CC7" s="39">
        <v>632.17999999999995</v>
      </c>
      <c r="CD7" s="39">
        <v>653.98</v>
      </c>
      <c r="CE7" s="39">
        <v>815.61</v>
      </c>
      <c r="CF7" s="39">
        <v>734.18</v>
      </c>
      <c r="CG7" s="39">
        <v>789.62</v>
      </c>
      <c r="CH7" s="39">
        <v>423.18</v>
      </c>
      <c r="CI7" s="39">
        <v>383.2</v>
      </c>
      <c r="CJ7" s="39">
        <v>383.25</v>
      </c>
      <c r="CK7" s="39">
        <v>296.39999999999998</v>
      </c>
      <c r="CL7" s="39">
        <v>67.739999999999995</v>
      </c>
      <c r="CM7" s="39">
        <v>71.680000000000007</v>
      </c>
      <c r="CN7" s="39">
        <v>71.569999999999993</v>
      </c>
      <c r="CO7" s="39">
        <v>66.87</v>
      </c>
      <c r="CP7" s="39">
        <v>68.25</v>
      </c>
      <c r="CQ7" s="39">
        <v>48.36</v>
      </c>
      <c r="CR7" s="39">
        <v>48.7</v>
      </c>
      <c r="CS7" s="39">
        <v>46.9</v>
      </c>
      <c r="CT7" s="39">
        <v>47.95</v>
      </c>
      <c r="CU7" s="39">
        <v>48.26</v>
      </c>
      <c r="CV7" s="39">
        <v>55.95</v>
      </c>
      <c r="CW7" s="39">
        <v>61.75</v>
      </c>
      <c r="CX7" s="39">
        <v>58.85</v>
      </c>
      <c r="CY7" s="39">
        <v>59.77</v>
      </c>
      <c r="CZ7" s="39">
        <v>63.32</v>
      </c>
      <c r="DA7" s="39">
        <v>62.47</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1.1100000000000001</v>
      </c>
      <c r="EG7" s="39">
        <v>0.88</v>
      </c>
      <c r="EH7" s="39">
        <v>0.72</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2020-01-28T09:29:48Z</cp:lastPrinted>
  <dcterms:created xsi:type="dcterms:W3CDTF">2019-12-05T04:35:31Z</dcterms:created>
  <dcterms:modified xsi:type="dcterms:W3CDTF">2020-01-29T01:26:20Z</dcterms:modified>
  <cp:category/>
</cp:coreProperties>
</file>