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2年度決算\13_財政状況資料集\02_10月公表分（2回目）\04_ホームページ掲載用\"/>
    </mc:Choice>
  </mc:AlternateContent>
  <bookViews>
    <workbookView xWindow="0" yWindow="0" windowWidth="28800" windowHeight="12300" firstSheet="12"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A70" i="12" l="1"/>
  <c r="AA71" i="12"/>
  <c r="AA72" i="12"/>
  <c r="AA69" i="12"/>
  <c r="AA68" i="12"/>
  <c r="AA30" i="12" l="1"/>
  <c r="AA31" i="12"/>
  <c r="AA29" i="12"/>
  <c r="AA28" i="12"/>
  <c r="AA9" i="12" l="1"/>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CO37" i="10" s="1"/>
  <c r="CO38" i="10" s="1"/>
  <c r="CO39" i="10" s="1"/>
  <c r="CO40" i="10" s="1"/>
  <c r="CO41" i="10" s="1"/>
  <c r="CO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<sst xmlns="http://schemas.openxmlformats.org/spreadsheetml/2006/main" count="1152" uniqueCount="614">
  <si>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</si>
  <si>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</si>
  <si>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</si>
  <si>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</si>
  <si>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</si>
  <si>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</si>
  <si>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</si>
  <si>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</si>
  <si>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</si>
  <si>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</si>
  <si>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</si>
  <si>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</si>
  <si>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</si>
  <si>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</si>
  <si>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</si>
  <si>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</si>
  <si>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</si>
  <si>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</si>
  <si>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</si>
  <si>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</si>
  <si>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</si>
  <si>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</si>
  <si>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</si>
  <si>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</si>
  <si>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</si>
  <si>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</si>
  <si>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</si>
  <si>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</si>
  <si>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</si>
  <si>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</si>
  <si>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</si>
  <si>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</si>
  <si>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</si>
  <si>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</si>
  <si>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</si>
  <si>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</si>
  <si>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</si>
  <si>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</si>
  <si>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</si>
  <si>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</si>
  <si>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</si>
  <si>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</si>
  <si>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</si>
  <si>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</si>
  <si>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</si>
  <si>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</si>
  <si>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</si>
  <si>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</si>
  <si>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</si>
  <si>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</si>
  <si>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</si>
  <si>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</si>
  <si>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</si>
  <si>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</si>
  <si>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</si>
  <si>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</si>
  <si>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</si>
  <si>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</si>
  <si>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</si>
  <si>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</si>
  <si>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</si>
  <si>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</si>
  <si>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</si>
  <si>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</si>
  <si>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</si>
  <si>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</si>
  <si>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</si>
  <si>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</si>
  <si>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</si>
  <si>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</si>
  <si>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</si>
  <si>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</si>
  <si>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</si>
  <si>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</si>
  <si>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</si>
  <si>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</si>
  <si>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</si>
  <si>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</si>
  <si>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</si>
  <si>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</si>
  <si>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</si>
  <si>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</si>
  <si>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</si>
  <si>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</si>
  <si>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</si>
  <si>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</si>
  <si>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</si>
  <si>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</si>
  <si>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</si>
  <si>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</si>
  <si>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</si>
  <si>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</si>
  <si>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</si>
  <si>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</si>
  <si>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</si>
  <si>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</si>
  <si>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</si>
  <si>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石巻市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</si>
  <si>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</si>
  <si>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</si>
  <si>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</si>
  <si>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</si>
  <si>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</si>
  <si>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</si>
  <si>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</si>
  <si>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</si>
  <si>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</si>
  <si>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</si>
  <si>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</si>
  <si>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</si>
  <si>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</si>
  <si>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</si>
  <si>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</si>
  <si>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</si>
  <si>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</si>
  <si>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</si>
  <si>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</si>
  <si>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</si>
  <si>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</si>
  <si>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</si>
  <si>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</si>
  <si>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</si>
  <si>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</si>
  <si>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</si>
  <si>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</si>
  <si>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</si>
  <si>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</si>
  <si>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</si>
  <si>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</si>
  <si>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</si>
  <si>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</si>
  <si>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</si>
  <si>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</si>
  <si>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</si>
  <si>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</si>
  <si>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</si>
  <si>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</si>
  <si>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</si>
  <si>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</si>
  <si>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</si>
  <si>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</si>
  <si>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</si>
  <si>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</si>
  <si>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</si>
  <si>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</si>
  <si>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</si>
  <si>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</si>
  <si>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</si>
  <si>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</si>
  <si>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</si>
  <si>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</si>
  <si>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</si>
  <si>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</si>
  <si>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</si>
  <si>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</si>
  <si>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</si>
  <si>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</si>
  <si>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</si>
  <si>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</si>
  <si>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</si>
  <si>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</si>
  <si>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</si>
  <si>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</si>
  <si>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</si>
  <si>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</si>
  <si>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</si>
  <si>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</si>
  <si>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</si>
  <si>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</si>
  <si>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</si>
  <si>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</si>
  <si>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</si>
  <si>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</si>
  <si>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</si>
  <si>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</si>
  <si>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</si>
  <si>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</si>
  <si>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</si>
  <si>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</si>
  <si>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</si>
  <si>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</si>
  <si>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</si>
  <si>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</si>
  <si>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</si>
  <si>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</si>
  <si>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</si>
  <si>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</si>
  <si>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</si>
  <si>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</si>
  <si>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</si>
  <si>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</si>
  <si>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</si>
  <si>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</si>
  <si>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</si>
  <si>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</si>
  <si>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</si>
  <si>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</si>
  <si>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</si>
  <si>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</si>
  <si>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</si>
  <si>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</si>
  <si>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</si>
  <si>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</si>
  <si>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</si>
  <si>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</si>
  <si>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</si>
  <si>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</si>
  <si>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</si>
  <si>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</si>
  <si>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</si>
  <si>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</si>
  <si>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宮城県石巻市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</si>
  <si>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</si>
  <si>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</si>
  <si>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</si>
  <si>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</si>
  <si>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</si>
  <si>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</si>
  <si>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</si>
  <si>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</si>
  <si>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</si>
  <si>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</si>
  <si>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</si>
  <si>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</si>
  <si>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</si>
  <si>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</si>
  <si>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</si>
  <si>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</si>
  <si>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</si>
  <si>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</si>
  <si>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</si>
  <si>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</si>
  <si>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</si>
  <si>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</si>
  <si>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</si>
  <si>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</si>
  <si>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</si>
  <si>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</si>
  <si>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</si>
  <si>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</si>
  <si>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</si>
  <si>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</si>
  <si>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</si>
  <si>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</si>
  <si>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</si>
  <si>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</si>
  <si>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</si>
  <si>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</si>
  <si>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</si>
  <si>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</si>
  <si>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</si>
  <si>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</si>
  <si>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</si>
  <si>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</si>
  <si>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</si>
  <si>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</si>
  <si>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</si>
  <si>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</si>
  <si>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</si>
  <si>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</si>
  <si>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</si>
  <si>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</si>
  <si>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</si>
  <si>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</si>
  <si>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</si>
  <si>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</si>
  <si>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</si>
  <si>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</si>
  <si>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</si>
  <si>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</si>
  <si>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</si>
  <si>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</si>
  <si>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</si>
  <si>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</si>
  <si>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</si>
  <si>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</si>
  <si>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</si>
  <si>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</si>
  <si>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</si>
  <si>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</si>
  <si>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</si>
  <si>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</si>
  <si>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</si>
  <si>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</si>
  <si>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</si>
  <si>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</si>
  <si>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</si>
  <si>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</si>
  <si>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</si>
  <si>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</si>
  <si>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</si>
  <si>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</si>
  <si>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</si>
  <si>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</si>
  <si>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</si>
  <si>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</si>
  <si>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</si>
  <si>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</si>
  <si>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</si>
  <si>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</si>
  <si>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</si>
  <si>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</si>
  <si>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</si>
  <si>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</si>
  <si>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</si>
  <si>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</si>
  <si>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</si>
  <si>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</si>
  <si>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</si>
  <si>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</si>
  <si>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</si>
  <si>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</si>
  <si>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</si>
  <si>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</si>
  <si>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</si>
  <si>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</si>
  <si>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</si>
  <si>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</si>
  <si>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</si>
  <si>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</si>
  <si>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</si>
  <si>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</si>
  <si>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</si>
  <si>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</si>
  <si>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</si>
  <si>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</si>
  <si>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</si>
  <si>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</si>
  <si>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</si>
  <si>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</si>
  <si>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</si>
  <si>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</si>
  <si>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</si>
  <si>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</si>
  <si>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</si>
  <si>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</si>
  <si>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</si>
  <si>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</si>
  <si>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</si>
  <si>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</si>
  <si>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</si>
  <si>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</si>
  <si>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</si>
  <si>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</si>
  <si>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</si>
  <si>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</si>
  <si>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</si>
  <si>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</si>
  <si>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</si>
  <si>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</si>
  <si>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</si>
  <si>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</si>
  <si>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</si>
  <si>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</si>
  <si>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</si>
  <si>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</si>
  <si>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</si>
  <si>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</si>
  <si>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</si>
  <si>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</si>
  <si>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</si>
  <si>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</si>
  <si>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</si>
  <si>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</si>
  <si>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</si>
  <si>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</si>
  <si>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</si>
  <si>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宮城県石巻市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</si>
  <si>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</si>
  <si>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</si>
  <si>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</si>
  <si>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</si>
  <si>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</si>
  <si>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</si>
  <si>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</si>
  <si>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</si>
  <si>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</si>
  <si>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</si>
  <si>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</si>
  <si>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</si>
  <si>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</si>
  <si>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</si>
  <si>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</si>
  <si>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</si>
  <si>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</si>
  <si>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</si>
  <si>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</si>
  <si>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</si>
  <si>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石巻市土地取得特別会計</t>
    <phoneticPr fontId="5"/>
  </si>
  <si>
    <t>-</t>
    <phoneticPr fontId="5"/>
  </si>
  <si>
    <t>石巻市市街地開発事業特別会計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</si>
  <si>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</si>
  <si>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</si>
  <si>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</si>
  <si>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</si>
  <si>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</si>
  <si>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</si>
  <si>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</si>
  <si>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</si>
  <si>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</si>
  <si>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</si>
  <si>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</si>
  <si>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</si>
  <si>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</si>
  <si>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</si>
  <si>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石巻市国民健康保険事業特別会計</t>
    <phoneticPr fontId="5"/>
  </si>
  <si>
    <t>石巻市後期高齢者医療特別会計</t>
    <phoneticPr fontId="5"/>
  </si>
  <si>
    <t>石巻市介護保険事業特別会計</t>
    <phoneticPr fontId="5"/>
  </si>
  <si>
    <t>石巻市病院事業会計</t>
    <phoneticPr fontId="5"/>
  </si>
  <si>
    <t>法適用企業</t>
    <phoneticPr fontId="5"/>
  </si>
  <si>
    <t>石巻市下水道事業会計</t>
    <phoneticPr fontId="5"/>
  </si>
  <si>
    <t>法適用企業</t>
    <phoneticPr fontId="5"/>
  </si>
  <si>
    <t>石巻市水産物地方卸売市場事業特別会計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</si>
  <si>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</si>
  <si>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</si>
  <si>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</si>
  <si>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</si>
  <si>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</si>
  <si>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</si>
  <si>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</si>
  <si>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</si>
  <si>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</si>
  <si>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</si>
  <si>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</si>
  <si>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</si>
  <si>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</si>
  <si>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</si>
  <si>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</si>
  <si>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</si>
  <si>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</si>
  <si>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</si>
  <si>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</si>
  <si>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</si>
  <si>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</si>
  <si>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</si>
  <si>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</si>
  <si>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</si>
  <si>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</si>
  <si>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</si>
  <si>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</si>
  <si>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</si>
  <si>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</si>
  <si>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</si>
  <si>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</si>
  <si>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</si>
  <si>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</si>
  <si>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</si>
  <si>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</si>
  <si>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</si>
  <si>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</si>
  <si>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</si>
  <si>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</si>
  <si>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</si>
  <si>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</si>
  <si>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</si>
  <si>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</si>
  <si>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</si>
  <si>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</si>
  <si>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</si>
  <si>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</si>
  <si>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</si>
  <si>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</si>
  <si>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</si>
  <si>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</si>
  <si>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</si>
  <si>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</si>
  <si>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</si>
  <si>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</si>
  <si>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</si>
  <si>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</si>
  <si>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</si>
  <si>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</si>
  <si>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</si>
  <si>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石巻市水産物地方卸売市場事業特別会計</t>
    <phoneticPr fontId="5"/>
  </si>
  <si>
    <t>(Ｆ)</t>
    <phoneticPr fontId="5"/>
  </si>
  <si>
    <t>石巻市介護保険事業特別会計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</si>
  <si>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</si>
  <si>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</si>
  <si>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</si>
  <si>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</si>
  <si>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</si>
  <si>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</si>
  <si>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</si>
  <si>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</si>
  <si>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</si>
  <si>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</si>
  <si>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</si>
  <si>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</si>
  <si>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</si>
  <si>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</si>
  <si>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</si>
  <si>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</si>
  <si>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</si>
  <si>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</si>
  <si>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</si>
  <si>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</si>
  <si>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</si>
  <si>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</si>
  <si>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</si>
  <si>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</si>
  <si>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</si>
  <si>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</si>
  <si>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</si>
  <si>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</si>
  <si>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</si>
  <si>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</si>
  <si>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</si>
  <si>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</si>
  <si>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</si>
  <si>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</si>
  <si>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</si>
  <si>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</si>
  <si>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</si>
  <si>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</si>
  <si>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</si>
  <si>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</si>
  <si>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</si>
  <si>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</si>
  <si>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</si>
  <si>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</si>
  <si>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</si>
  <si>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</si>
  <si>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</si>
  <si>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</si>
  <si>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</si>
  <si>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</si>
  <si>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</si>
  <si>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</si>
  <si>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</si>
  <si>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</si>
  <si>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</si>
  <si>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</si>
  <si>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</si>
  <si>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</si>
  <si>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</si>
  <si>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</si>
  <si>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</si>
  <si>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</si>
  <si>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</si>
  <si>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</si>
  <si>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</si>
  <si>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</si>
  <si>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</si>
  <si>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</si>
  <si>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</si>
  <si>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</si>
  <si>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</si>
  <si>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</si>
  <si>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</si>
  <si>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</si>
  <si>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</si>
  <si>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</si>
  <si>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</si>
  <si>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</si>
  <si>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</si>
  <si>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</si>
  <si>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</si>
  <si>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</si>
  <si>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</si>
  <si>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</si>
  <si>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</si>
  <si>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5.32</t>
  </si>
  <si>
    <t>▲ 30.26</t>
  </si>
  <si>
    <t>▲ 6.09</t>
  </si>
  <si>
    <t>▲ 9.33</t>
  </si>
  <si>
    <t>▲ 15.67</t>
  </si>
  <si>
    <t>一般会計</t>
  </si>
  <si>
    <t>石巻市市街地開発事業特別会計</t>
  </si>
  <si>
    <t>石巻市下水道事業会計</t>
  </si>
  <si>
    <t>石巻市病院事業会計</t>
  </si>
  <si>
    <t>石巻市介護保険事業特別会計</t>
  </si>
  <si>
    <t>石巻市国民健康保険事業特別会計</t>
  </si>
  <si>
    <t>石巻市後期高齢者医療特別会計</t>
  </si>
  <si>
    <t>石巻市土地取得特別会計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</si>
  <si>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</si>
  <si>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</si>
  <si>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</si>
  <si>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</si>
  <si>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</si>
  <si>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</si>
  <si>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</si>
  <si>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</si>
  <si>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石巻地域高等教育事業団</t>
    <phoneticPr fontId="2"/>
  </si>
  <si>
    <t>石巻市芸術文化振興財団</t>
    <phoneticPr fontId="2"/>
  </si>
  <si>
    <t>石巻地区勤労者福祉サービスセンター</t>
    <phoneticPr fontId="2"/>
  </si>
  <si>
    <t>網地島ライン</t>
    <phoneticPr fontId="2"/>
  </si>
  <si>
    <t>街づくりまんぼう</t>
    <phoneticPr fontId="2"/>
  </si>
  <si>
    <t>かほく・上品の郷</t>
    <phoneticPr fontId="2"/>
  </si>
  <si>
    <t>市営住宅管理運営基金</t>
    <rPh sb="0" eb="2">
      <t>シエイ</t>
    </rPh>
    <rPh sb="2" eb="4">
      <t>ジュウタク</t>
    </rPh>
    <rPh sb="4" eb="6">
      <t>カンリ</t>
    </rPh>
    <rPh sb="6" eb="8">
      <t>ウンエイ</t>
    </rPh>
    <rPh sb="8" eb="10">
      <t>キキン</t>
    </rPh>
    <phoneticPr fontId="5"/>
  </si>
  <si>
    <t>震災復興基金</t>
    <rPh sb="0" eb="2">
      <t>シンサイ</t>
    </rPh>
    <rPh sb="2" eb="4">
      <t>フッコウ</t>
    </rPh>
    <rPh sb="4" eb="6">
      <t>キキン</t>
    </rPh>
    <phoneticPr fontId="5"/>
  </si>
  <si>
    <t>地域づくり基金</t>
    <rPh sb="0" eb="2">
      <t>チイキ</t>
    </rPh>
    <rPh sb="5" eb="7">
      <t>キキン</t>
    </rPh>
    <phoneticPr fontId="5"/>
  </si>
  <si>
    <t>公共施設等整備基金</t>
    <rPh sb="0" eb="2">
      <t>コウキョウ</t>
    </rPh>
    <rPh sb="2" eb="5">
      <t>シセツトウ</t>
    </rPh>
    <rPh sb="5" eb="7">
      <t>セイビ</t>
    </rPh>
    <rPh sb="7" eb="9">
      <t>キキン</t>
    </rPh>
    <phoneticPr fontId="5"/>
  </si>
  <si>
    <t>がんばる石巻応援基金</t>
    <rPh sb="4" eb="6">
      <t>イシノマキ</t>
    </rPh>
    <rPh sb="6" eb="8">
      <t>オウエン</t>
    </rPh>
    <rPh sb="8" eb="10">
      <t>キキン</t>
    </rPh>
    <phoneticPr fontId="5"/>
  </si>
  <si>
    <t>石巻地区広域行政事務組合</t>
    <rPh sb="0" eb="2">
      <t>イシノマキ</t>
    </rPh>
    <rPh sb="2" eb="4">
      <t>チク</t>
    </rPh>
    <rPh sb="4" eb="6">
      <t>コウイキ</t>
    </rPh>
    <rPh sb="6" eb="8">
      <t>ギョウセイ</t>
    </rPh>
    <rPh sb="8" eb="10">
      <t>ジム</t>
    </rPh>
    <rPh sb="10" eb="12">
      <t>クミアイ</t>
    </rPh>
    <phoneticPr fontId="2"/>
  </si>
  <si>
    <t>石巻地方広域水道企業団</t>
    <rPh sb="0" eb="2">
      <t>イシノマキ</t>
    </rPh>
    <rPh sb="2" eb="4">
      <t>チホウ</t>
    </rPh>
    <rPh sb="4" eb="6">
      <t>コウイキ</t>
    </rPh>
    <rPh sb="6" eb="8">
      <t>スイドウ</t>
    </rPh>
    <rPh sb="8" eb="10">
      <t>キギョウ</t>
    </rPh>
    <rPh sb="10" eb="11">
      <t>ダン</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</si>
  <si>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</si>
  <si>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t>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</si>
  <si>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</si>
  <si>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</si>
  <si>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</si>
  <si>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おしかパブリックサービス</t>
  </si>
  <si>
    <t>元気いしのまき</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</si>
  <si>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</si>
  <si>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</si>
  <si>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</si>
  <si>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将来負担比率及び有形固定資産減価償却率はともに近年ほぼ横ばいとなっており、類似団体と比較して低い水準にある。
主な要因としては、東日本大震災により被災した各種公共施設を新たに整備したことにより、減価償却開始後間もない施設が多いことが挙げられる。
また、復旧・復興事業で整備した施設の財源として、そのほとんどが地方債発行によらない方法により対応したことが、有形固定資産減価償却率と将来負担比率がともに低い水準で推移している要因の一つと考えられる。</t>
    <rPh sb="6" eb="7">
      <t>オヨ</t>
    </rPh>
    <rPh sb="23" eb="25">
      <t>キンネン</t>
    </rPh>
    <rPh sb="27" eb="28">
      <t>ヨコ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</si>
  <si>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</si>
  <si>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</si>
  <si>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</si>
  <si>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</si>
  <si>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</si>
  <si>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</si>
  <si>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将来負担比率は類似団体と比較して低いものの、実質公債費比率は類似団体と比較して高くなっているが、実質公債費比率は年々低下しており、両比率とも健全な水準を維持している。
これは、地方債を発行する事業を厳選し毎年の新規発行額を抑制してきたほか、借換債を発行せずに予定を前倒しして地方債を償還したことなどによる成果である。
今後は、東日本大震災からの復興に向けて整備した災害公営住宅に係る公営住宅建設事業債の元金償還が本格化することにより、実質公債費比率の悪化が懸念されることから、これまで以上に公債費の適正化に取り組んでいく必要がある。</t>
    <rPh sb="48" eb="50">
      <t>ジッシツ</t>
    </rPh>
    <rPh sb="50" eb="53">
      <t>コウサイヒ</t>
    </rPh>
    <rPh sb="53" eb="55">
      <t>ヒリツ</t>
    </rPh>
    <rPh sb="56" eb="58">
      <t>ネンネン</t>
    </rPh>
    <rPh sb="58" eb="60">
      <t>テイカ</t>
    </rPh>
    <rPh sb="65" eb="68">
      <t>リョウヒリツ</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</si>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</sst>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63257</c:v>
                </c:pt>
                <c:pt idx="1">
                  <c:v>52308</c:v>
                </c:pt>
                <c:pt idx="2">
                  <c:v>46402</c:v>
                </c:pt>
                <c:pt idx="3">
                  <c:v>66343</c:v>
                </c:pt>
                <c:pt idx="4">
                  <c:v>56416</c:v>
                </c:pt>
              </c:numCache>
            </c:numRef>
          </c:val>
          <c:smooth val="0"/>
          <c:extLst>
            <c:ext xmlns:c16="http://schemas.microsoft.com/office/drawing/2014/chart" uri="{C3380CC4-5D6E-409C-BE32-E72D297353CC}">
              <c16:uniqueId val="{00000000-C298-41DA-BD28-17DCB4BB22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523042</c:v>
                </c:pt>
                <c:pt idx="1">
                  <c:v>415821</c:v>
                </c:pt>
                <c:pt idx="2">
                  <c:v>313301</c:v>
                </c:pt>
                <c:pt idx="3">
                  <c:v>305214</c:v>
                </c:pt>
                <c:pt idx="4">
                  <c:v>353308</c:v>
                </c:pt>
              </c:numCache>
            </c:numRef>
          </c:val>
          <c:smooth val="0"/>
          <c:extLst>
            <c:ext xmlns:c16="http://schemas.microsoft.com/office/drawing/2014/chart" uri="{C3380CC4-5D6E-409C-BE32-E72D297353CC}">
              <c16:uniqueId val="{00000001-C298-41DA-BD28-17DCB4BB227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32</c:v>
                </c:pt>
                <c:pt idx="1">
                  <c:v>19.05</c:v>
                </c:pt>
                <c:pt idx="2">
                  <c:v>20.16</c:v>
                </c:pt>
                <c:pt idx="3">
                  <c:v>10.67</c:v>
                </c:pt>
                <c:pt idx="4">
                  <c:v>14.34</c:v>
                </c:pt>
              </c:numCache>
            </c:numRef>
          </c:val>
          <c:extLst>
            <c:ext xmlns:c16="http://schemas.microsoft.com/office/drawing/2014/chart" uri="{C3380CC4-5D6E-409C-BE32-E72D297353CC}">
              <c16:uniqueId val="{00000000-0034-433D-AF18-9E89F4EA1A3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26.69</c:v>
                </c:pt>
                <c:pt idx="1">
                  <c:v>25.7</c:v>
                </c:pt>
                <c:pt idx="2">
                  <c:v>27.93</c:v>
                </c:pt>
                <c:pt idx="3">
                  <c:v>37.28</c:v>
                </c:pt>
                <c:pt idx="4">
                  <c:v>22.84</c:v>
                </c:pt>
              </c:numCache>
            </c:numRef>
          </c:val>
          <c:extLst>
            <c:ext xmlns:c16="http://schemas.microsoft.com/office/drawing/2014/chart" uri="{C3380CC4-5D6E-409C-BE32-E72D297353CC}">
              <c16:uniqueId val="{00000001-0034-433D-AF18-9E89F4EA1A3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-5.32</c:v>
                </c:pt>
                <c:pt idx="1">
                  <c:v>-30.26</c:v>
                </c:pt>
                <c:pt idx="2">
                  <c:v>-6.09</c:v>
                </c:pt>
                <c:pt idx="3">
                  <c:v>-9.33</c:v>
                </c:pt>
                <c:pt idx="4">
                  <c:v>-15.67</c:v>
                </c:pt>
              </c:numCache>
            </c:numRef>
          </c:val>
          <c:smooth val="0"/>
          <c:extLst>
            <c:ext xmlns:c16="http://schemas.microsoft.com/office/drawing/2014/chart" uri="{C3380CC4-5D6E-409C-BE32-E72D297353CC}">
              <c16:uniqueId val="{00000002-0034-433D-AF18-9E89F4EA1A3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4.41</c:v>
                </c:pt>
                <c:pt idx="2">
                  <c:v>#N/A</c:v>
                </c:pt>
                <c:pt idx="3">
                  <c:v>0.67</c:v>
                </c:pt>
                <c:pt idx="4">
                  <c:v>#N/A</c:v>
                </c:pt>
                <c:pt idx="5">
                  <c:v>3.47</c:v>
                </c:pt>
                <c:pt idx="6">
                  <c:v>#N/A</c:v>
                </c:pt>
                <c:pt idx="7">
                  <c:v>0.05</c:v>
                </c:pt>
                <c:pt idx="8">
                  <c:v>#N/A</c:v>
                </c:pt>
                <c:pt idx="9">
                  <c:v>0</c:v>
                </c:pt>
              </c:numCache>
            </c:numRef>
          </c:val>
          <c:extLst>
            <c:ext xmlns:c16="http://schemas.microsoft.com/office/drawing/2014/chart" uri="{C3380CC4-5D6E-409C-BE32-E72D297353CC}">
              <c16:uniqueId val="{00000000-5638-480B-A278-BEA1EFBC097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638-480B-A278-BEA1EFBC097E}"/>
            </c:ext>
          </c:extLst>
        </c:ser>
        <c:ser>
          <c:idx val="2"/>
          <c:order val="2"/>
          <c:tx>
            <c:strRef>
              <c:f>データシート!$A$29</c:f>
              <c:strCache>
                <c:ptCount val="1"/>
                <c:pt idx="0">
                  <c:v>石巻市土地取得特別会計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638-480B-A278-BEA1EFBC097E}"/>
            </c:ext>
          </c:extLst>
        </c:ser>
        <c:ser>
          <c:idx val="3"/>
          <c:order val="3"/>
          <c:tx>
            <c:strRef>
              <c:f>データシート!$A$30</c:f>
              <c:strCache>
                <c:ptCount val="1"/>
                <c:pt idx="0">
                  <c:v>石巻市後期高齢者医療特別会計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0.04</c:v>
                </c:pt>
                <c:pt idx="4">
                  <c:v>#N/A</c:v>
                </c:pt>
                <c:pt idx="5">
                  <c:v>0.04</c:v>
                </c:pt>
                <c:pt idx="6">
                  <c:v>#N/A</c:v>
                </c:pt>
                <c:pt idx="7">
                  <c:v>0.03</c:v>
                </c:pt>
                <c:pt idx="8">
                  <c:v>#N/A</c:v>
                </c:pt>
                <c:pt idx="9">
                  <c:v>0.02</c:v>
                </c:pt>
              </c:numCache>
            </c:numRef>
          </c:val>
          <c:extLst>
            <c:ext xmlns:c16="http://schemas.microsoft.com/office/drawing/2014/chart" uri="{C3380CC4-5D6E-409C-BE32-E72D297353CC}">
              <c16:uniqueId val="{00000003-5638-480B-A278-BEA1EFBC097E}"/>
            </c:ext>
          </c:extLst>
        </c:ser>
        <c:ser>
          <c:idx val="4"/>
          <c:order val="4"/>
          <c:tx>
            <c:strRef>
              <c:f>データシート!$A$31</c:f>
              <c:strCache>
                <c:ptCount val="1"/>
                <c:pt idx="0">
                  <c:v>石巻市国民健康保険事業特別会計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0.23</c:v>
                </c:pt>
                <c:pt idx="2">
                  <c:v>#N/A</c:v>
                </c:pt>
                <c:pt idx="3">
                  <c:v>1.05</c:v>
                </c:pt>
                <c:pt idx="4">
                  <c:v>#N/A</c:v>
                </c:pt>
                <c:pt idx="5">
                  <c:v>0.01</c:v>
                </c:pt>
                <c:pt idx="6">
                  <c:v>#N/A</c:v>
                </c:pt>
                <c:pt idx="7">
                  <c:v>0.1</c:v>
                </c:pt>
                <c:pt idx="8">
                  <c:v>#N/A</c:v>
                </c:pt>
                <c:pt idx="9">
                  <c:v>0.12</c:v>
                </c:pt>
              </c:numCache>
            </c:numRef>
          </c:val>
          <c:extLst>
            <c:ext xmlns:c16="http://schemas.microsoft.com/office/drawing/2014/chart" uri="{C3380CC4-5D6E-409C-BE32-E72D297353CC}">
              <c16:uniqueId val="{00000004-5638-480B-A278-BEA1EFBC097E}"/>
            </c:ext>
          </c:extLst>
        </c:ser>
        <c:ser>
          <c:idx val="5"/>
          <c:order val="5"/>
          <c:tx>
            <c:strRef>
              <c:f>データシート!$A$32</c:f>
              <c:strCache>
                <c:ptCount val="1"/>
                <c:pt idx="0">
                  <c:v>石巻市介護保険事業特別会計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0.31</c:v>
                </c:pt>
                <c:pt idx="2">
                  <c:v>#N/A</c:v>
                </c:pt>
                <c:pt idx="3">
                  <c:v>0.01</c:v>
                </c:pt>
                <c:pt idx="4">
                  <c:v>#N/A</c:v>
                </c:pt>
                <c:pt idx="5">
                  <c:v>1.1599999999999999</c:v>
                </c:pt>
                <c:pt idx="6">
                  <c:v>#N/A</c:v>
                </c:pt>
                <c:pt idx="7">
                  <c:v>1.02</c:v>
                </c:pt>
                <c:pt idx="8">
                  <c:v>#N/A</c:v>
                </c:pt>
                <c:pt idx="9">
                  <c:v>0.57999999999999996</c:v>
                </c:pt>
              </c:numCache>
            </c:numRef>
          </c:val>
          <c:extLst>
            <c:ext xmlns:c16="http://schemas.microsoft.com/office/drawing/2014/chart" uri="{C3380CC4-5D6E-409C-BE32-E72D297353CC}">
              <c16:uniqueId val="{00000005-5638-480B-A278-BEA1EFBC097E}"/>
            </c:ext>
          </c:extLst>
        </c:ser>
        <c:ser>
          <c:idx val="6"/>
          <c:order val="6"/>
          <c:tx>
            <c:strRef>
              <c:f>データシート!$A$33</c:f>
              <c:strCache>
                <c:ptCount val="1"/>
                <c:pt idx="0">
                  <c:v>石巻市病院事業会計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0.67</c:v>
                </c:pt>
              </c:numCache>
            </c:numRef>
          </c:val>
          <c:extLst>
            <c:ext xmlns:c16="http://schemas.microsoft.com/office/drawing/2014/chart" uri="{C3380CC4-5D6E-409C-BE32-E72D297353CC}">
              <c16:uniqueId val="{00000006-5638-480B-A278-BEA1EFBC097E}"/>
            </c:ext>
          </c:extLst>
        </c:ser>
        <c:ser>
          <c:idx val="7"/>
          <c:order val="7"/>
          <c:tx>
            <c:strRef>
              <c:f>データシート!$A$34</c:f>
              <c:strCache>
                <c:ptCount val="1"/>
                <c:pt idx="0">
                  <c:v>石巻市下水道事業会計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1.21</c:v>
                </c:pt>
              </c:numCache>
            </c:numRef>
          </c:val>
          <c:extLst>
            <c:ext xmlns:c16="http://schemas.microsoft.com/office/drawing/2014/chart" uri="{C3380CC4-5D6E-409C-BE32-E72D297353CC}">
              <c16:uniqueId val="{00000007-5638-480B-A278-BEA1EFBC097E}"/>
            </c:ext>
          </c:extLst>
        </c:ser>
        <c:ser>
          <c:idx val="8"/>
          <c:order val="8"/>
          <c:tx>
            <c:strRef>
              <c:f>データシート!$A$35</c:f>
              <c:strCache>
                <c:ptCount val="1"/>
                <c:pt idx="0">
                  <c:v>石巻市市街地開発事業特別会計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2.73</c:v>
                </c:pt>
                <c:pt idx="2">
                  <c:v>#N/A</c:v>
                </c:pt>
                <c:pt idx="3">
                  <c:v>0.96</c:v>
                </c:pt>
                <c:pt idx="4">
                  <c:v>#N/A</c:v>
                </c:pt>
                <c:pt idx="5">
                  <c:v>1.51</c:v>
                </c:pt>
                <c:pt idx="6">
                  <c:v>#N/A</c:v>
                </c:pt>
                <c:pt idx="7">
                  <c:v>0.5</c:v>
                </c:pt>
                <c:pt idx="8">
                  <c:v>#N/A</c:v>
                </c:pt>
                <c:pt idx="9">
                  <c:v>1.74</c:v>
                </c:pt>
              </c:numCache>
            </c:numRef>
          </c:val>
          <c:extLst>
            <c:ext xmlns:c16="http://schemas.microsoft.com/office/drawing/2014/chart" uri="{C3380CC4-5D6E-409C-BE32-E72D297353CC}">
              <c16:uniqueId val="{00000008-5638-480B-A278-BEA1EFBC097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29.34</c:v>
                </c:pt>
                <c:pt idx="2">
                  <c:v>#N/A</c:v>
                </c:pt>
                <c:pt idx="3">
                  <c:v>18.09</c:v>
                </c:pt>
                <c:pt idx="4">
                  <c:v>#N/A</c:v>
                </c:pt>
                <c:pt idx="5">
                  <c:v>18.7</c:v>
                </c:pt>
                <c:pt idx="6">
                  <c:v>#N/A</c:v>
                </c:pt>
                <c:pt idx="7">
                  <c:v>10.16</c:v>
                </c:pt>
                <c:pt idx="8">
                  <c:v>#N/A</c:v>
                </c:pt>
                <c:pt idx="9">
                  <c:v>12.59</c:v>
                </c:pt>
              </c:numCache>
            </c:numRef>
          </c:val>
          <c:extLst>
            <c:ext xmlns:c16="http://schemas.microsoft.com/office/drawing/2014/chart" uri="{C3380CC4-5D6E-409C-BE32-E72D297353CC}">
              <c16:uniqueId val="{00000009-5638-480B-A278-BEA1EFBC097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7039</c:v>
                </c:pt>
                <c:pt idx="5">
                  <c:v>6838</c:v>
                </c:pt>
                <c:pt idx="8">
                  <c:v>6801</c:v>
                </c:pt>
                <c:pt idx="11">
                  <c:v>7302</c:v>
                </c:pt>
                <c:pt idx="14">
                  <c:v>7180</c:v>
                </c:pt>
              </c:numCache>
            </c:numRef>
          </c:val>
          <c:extLst>
            <c:ext xmlns:c16="http://schemas.microsoft.com/office/drawing/2014/chart" uri="{C3380CC4-5D6E-409C-BE32-E72D297353CC}">
              <c16:uniqueId val="{00000000-7339-4375-91D8-B98CE625D64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339-4375-91D8-B98CE625D64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5</c:v>
                </c:pt>
                <c:pt idx="9">
                  <c:v>13</c:v>
                </c:pt>
                <c:pt idx="12">
                  <c:v>75</c:v>
                </c:pt>
              </c:numCache>
            </c:numRef>
          </c:val>
          <c:extLst>
            <c:ext xmlns:c16="http://schemas.microsoft.com/office/drawing/2014/chart" uri="{C3380CC4-5D6E-409C-BE32-E72D297353CC}">
              <c16:uniqueId val="{00000002-7339-4375-91D8-B98CE625D64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671</c:v>
                </c:pt>
                <c:pt idx="3">
                  <c:v>517</c:v>
                </c:pt>
                <c:pt idx="6">
                  <c:v>453</c:v>
                </c:pt>
                <c:pt idx="9">
                  <c:v>359</c:v>
                </c:pt>
                <c:pt idx="12">
                  <c:v>389</c:v>
                </c:pt>
              </c:numCache>
            </c:numRef>
          </c:val>
          <c:extLst>
            <c:ext xmlns:c16="http://schemas.microsoft.com/office/drawing/2014/chart" uri="{C3380CC4-5D6E-409C-BE32-E72D297353CC}">
              <c16:uniqueId val="{00000003-7339-4375-91D8-B98CE625D64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3138</c:v>
                </c:pt>
                <c:pt idx="3">
                  <c:v>3187</c:v>
                </c:pt>
                <c:pt idx="6">
                  <c:v>2833</c:v>
                </c:pt>
                <c:pt idx="9">
                  <c:v>3315</c:v>
                </c:pt>
                <c:pt idx="12">
                  <c:v>3677</c:v>
                </c:pt>
              </c:numCache>
            </c:numRef>
          </c:val>
          <c:extLst>
            <c:ext xmlns:c16="http://schemas.microsoft.com/office/drawing/2014/chart" uri="{C3380CC4-5D6E-409C-BE32-E72D297353CC}">
              <c16:uniqueId val="{00000004-7339-4375-91D8-B98CE625D64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39-4375-91D8-B98CE625D64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339-4375-91D8-B98CE625D64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6914</c:v>
                </c:pt>
                <c:pt idx="3">
                  <c:v>5931</c:v>
                </c:pt>
                <c:pt idx="6">
                  <c:v>6556</c:v>
                </c:pt>
                <c:pt idx="9">
                  <c:v>7005</c:v>
                </c:pt>
                <c:pt idx="12">
                  <c:v>5738</c:v>
                </c:pt>
              </c:numCache>
            </c:numRef>
          </c:val>
          <c:extLst>
            <c:ext xmlns:c16="http://schemas.microsoft.com/office/drawing/2014/chart" uri="{C3380CC4-5D6E-409C-BE32-E72D297353CC}">
              <c16:uniqueId val="{00000007-7339-4375-91D8-B98CE625D64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3685</c:v>
                </c:pt>
                <c:pt idx="2">
                  <c:v>#N/A</c:v>
                </c:pt>
                <c:pt idx="3">
                  <c:v>#N/A</c:v>
                </c:pt>
                <c:pt idx="4">
                  <c:v>2798</c:v>
                </c:pt>
                <c:pt idx="5">
                  <c:v>#N/A</c:v>
                </c:pt>
                <c:pt idx="6">
                  <c:v>#N/A</c:v>
                </c:pt>
                <c:pt idx="7">
                  <c:v>3046</c:v>
                </c:pt>
                <c:pt idx="8">
                  <c:v>#N/A</c:v>
                </c:pt>
                <c:pt idx="9">
                  <c:v>#N/A</c:v>
                </c:pt>
                <c:pt idx="10">
                  <c:v>3390</c:v>
                </c:pt>
                <c:pt idx="11">
                  <c:v>#N/A</c:v>
                </c:pt>
                <c:pt idx="12">
                  <c:v>#N/A</c:v>
                </c:pt>
                <c:pt idx="13">
                  <c:v>2699</c:v>
                </c:pt>
                <c:pt idx="14">
                  <c:v>#N/A</c:v>
                </c:pt>
              </c:numCache>
            </c:numRef>
          </c:val>
          <c:smooth val="0"/>
          <c:extLst>
            <c:ext xmlns:c16="http://schemas.microsoft.com/office/drawing/2014/chart" uri="{C3380CC4-5D6E-409C-BE32-E72D297353CC}">
              <c16:uniqueId val="{00000008-7339-4375-91D8-B98CE625D64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70565</c:v>
                </c:pt>
                <c:pt idx="5">
                  <c:v>70041</c:v>
                </c:pt>
                <c:pt idx="8">
                  <c:v>70082</c:v>
                </c:pt>
                <c:pt idx="11">
                  <c:v>72070</c:v>
                </c:pt>
                <c:pt idx="14">
                  <c:v>73544</c:v>
                </c:pt>
              </c:numCache>
            </c:numRef>
          </c:val>
          <c:extLst>
            <c:ext xmlns:c16="http://schemas.microsoft.com/office/drawing/2014/chart" uri="{C3380CC4-5D6E-409C-BE32-E72D297353CC}">
              <c16:uniqueId val="{00000000-4CC6-47FE-8D80-0C4B0629FC0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20436</c:v>
                </c:pt>
                <c:pt idx="5">
                  <c:v>24257</c:v>
                </c:pt>
                <c:pt idx="8">
                  <c:v>23439</c:v>
                </c:pt>
                <c:pt idx="11">
                  <c:v>21866</c:v>
                </c:pt>
                <c:pt idx="14">
                  <c:v>20754</c:v>
                </c:pt>
              </c:numCache>
            </c:numRef>
          </c:val>
          <c:extLst>
            <c:ext xmlns:c16="http://schemas.microsoft.com/office/drawing/2014/chart" uri="{C3380CC4-5D6E-409C-BE32-E72D297353CC}">
              <c16:uniqueId val="{00000001-4CC6-47FE-8D80-0C4B0629FC0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32734</c:v>
                </c:pt>
                <c:pt idx="5">
                  <c:v>35862</c:v>
                </c:pt>
                <c:pt idx="8">
                  <c:v>39447</c:v>
                </c:pt>
                <c:pt idx="11">
                  <c:v>45749</c:v>
                </c:pt>
                <c:pt idx="14">
                  <c:v>39168</c:v>
                </c:pt>
              </c:numCache>
            </c:numRef>
          </c:val>
          <c:extLst>
            <c:ext xmlns:c16="http://schemas.microsoft.com/office/drawing/2014/chart" uri="{C3380CC4-5D6E-409C-BE32-E72D297353CC}">
              <c16:uniqueId val="{00000002-4CC6-47FE-8D80-0C4B0629FC0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CC6-47FE-8D80-0C4B0629FC0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CC6-47FE-8D80-0C4B0629FC0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103</c:v>
                </c:pt>
                <c:pt idx="3">
                  <c:v>87</c:v>
                </c:pt>
                <c:pt idx="6">
                  <c:v>77</c:v>
                </c:pt>
                <c:pt idx="9">
                  <c:v>46</c:v>
                </c:pt>
                <c:pt idx="12">
                  <c:v>54</c:v>
                </c:pt>
              </c:numCache>
            </c:numRef>
          </c:val>
          <c:extLst>
            <c:ext xmlns:c16="http://schemas.microsoft.com/office/drawing/2014/chart" uri="{C3380CC4-5D6E-409C-BE32-E72D297353CC}">
              <c16:uniqueId val="{00000005-4CC6-47FE-8D80-0C4B0629FC0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9892</c:v>
                </c:pt>
                <c:pt idx="3">
                  <c:v>9527</c:v>
                </c:pt>
                <c:pt idx="6">
                  <c:v>9149</c:v>
                </c:pt>
                <c:pt idx="9">
                  <c:v>9009</c:v>
                </c:pt>
                <c:pt idx="12">
                  <c:v>8800</c:v>
                </c:pt>
              </c:numCache>
            </c:numRef>
          </c:val>
          <c:extLst>
            <c:ext xmlns:c16="http://schemas.microsoft.com/office/drawing/2014/chart" uri="{C3380CC4-5D6E-409C-BE32-E72D297353CC}">
              <c16:uniqueId val="{00000006-4CC6-47FE-8D80-0C4B0629FC0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3006</c:v>
                </c:pt>
                <c:pt idx="3">
                  <c:v>2664</c:v>
                </c:pt>
                <c:pt idx="6">
                  <c:v>2389</c:v>
                </c:pt>
                <c:pt idx="9">
                  <c:v>2225</c:v>
                </c:pt>
                <c:pt idx="12">
                  <c:v>2097</c:v>
                </c:pt>
              </c:numCache>
            </c:numRef>
          </c:val>
          <c:extLst>
            <c:ext xmlns:c16="http://schemas.microsoft.com/office/drawing/2014/chart" uri="{C3380CC4-5D6E-409C-BE32-E72D297353CC}">
              <c16:uniqueId val="{00000007-4CC6-47FE-8D80-0C4B0629FC0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44072</c:v>
                </c:pt>
                <c:pt idx="3">
                  <c:v>43038</c:v>
                </c:pt>
                <c:pt idx="6">
                  <c:v>37848</c:v>
                </c:pt>
                <c:pt idx="9">
                  <c:v>37858</c:v>
                </c:pt>
                <c:pt idx="12">
                  <c:v>38575</c:v>
                </c:pt>
              </c:numCache>
            </c:numRef>
          </c:val>
          <c:extLst>
            <c:ext xmlns:c16="http://schemas.microsoft.com/office/drawing/2014/chart" uri="{C3380CC4-5D6E-409C-BE32-E72D297353CC}">
              <c16:uniqueId val="{00000008-4CC6-47FE-8D80-0C4B0629FC0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CC6-47FE-8D80-0C4B0629FC0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75143</c:v>
                </c:pt>
                <c:pt idx="3">
                  <c:v>77221</c:v>
                </c:pt>
                <c:pt idx="6">
                  <c:v>77322</c:v>
                </c:pt>
                <c:pt idx="9">
                  <c:v>80262</c:v>
                </c:pt>
                <c:pt idx="12">
                  <c:v>84222</c:v>
                </c:pt>
              </c:numCache>
            </c:numRef>
          </c:val>
          <c:extLst>
            <c:ext xmlns:c16="http://schemas.microsoft.com/office/drawing/2014/chart" uri="{C3380CC4-5D6E-409C-BE32-E72D297353CC}">
              <c16:uniqueId val="{0000000A-4CC6-47FE-8D80-0C4B0629FC0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8481</c:v>
                </c:pt>
                <c:pt idx="2">
                  <c:v>#N/A</c:v>
                </c:pt>
                <c:pt idx="3">
                  <c:v>#N/A</c:v>
                </c:pt>
                <c:pt idx="4">
                  <c:v>2377</c:v>
                </c:pt>
                <c:pt idx="5">
                  <c:v>#N/A</c:v>
                </c:pt>
                <c:pt idx="6">
                  <c:v>#N/A</c:v>
                </c:pt>
                <c:pt idx="7">
                  <c:v>0</c:v>
                </c:pt>
                <c:pt idx="8">
                  <c:v>#N/A</c:v>
                </c:pt>
                <c:pt idx="9">
                  <c:v>#N/A</c:v>
                </c:pt>
                <c:pt idx="10">
                  <c:v>0</c:v>
                </c:pt>
                <c:pt idx="11">
                  <c:v>#N/A</c:v>
                </c:pt>
                <c:pt idx="12">
                  <c:v>#N/A</c:v>
                </c:pt>
                <c:pt idx="13">
                  <c:v>281</c:v>
                </c:pt>
                <c:pt idx="14">
                  <c:v>#N/A</c:v>
                </c:pt>
              </c:numCache>
            </c:numRef>
          </c:val>
          <c:smooth val="0"/>
          <c:extLst>
            <c:ext xmlns:c16="http://schemas.microsoft.com/office/drawing/2014/chart" uri="{C3380CC4-5D6E-409C-BE32-E72D297353CC}">
              <c16:uniqueId val="{0000000B-4CC6-47FE-8D80-0C4B0629FC0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10983</c:v>
                </c:pt>
                <c:pt idx="1">
                  <c:v>14793</c:v>
                </c:pt>
                <c:pt idx="2">
                  <c:v>9151</c:v>
                </c:pt>
              </c:numCache>
            </c:numRef>
          </c:val>
          <c:extLst>
            <c:ext xmlns:c16="http://schemas.microsoft.com/office/drawing/2014/chart" uri="{C3380CC4-5D6E-409C-BE32-E72D297353CC}">
              <c16:uniqueId val="{00000000-BB2C-4657-8927-8294BCEB657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2814</c:v>
                </c:pt>
                <c:pt idx="1">
                  <c:v>3161</c:v>
                </c:pt>
                <c:pt idx="2">
                  <c:v>3302</c:v>
                </c:pt>
              </c:numCache>
            </c:numRef>
          </c:val>
          <c:extLst>
            <c:ext xmlns:c16="http://schemas.microsoft.com/office/drawing/2014/chart" uri="{C3380CC4-5D6E-409C-BE32-E72D297353CC}">
              <c16:uniqueId val="{00000001-BB2C-4657-8927-8294BCEB657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109345</c:v>
                </c:pt>
                <c:pt idx="1">
                  <c:v>111575</c:v>
                </c:pt>
                <c:pt idx="2">
                  <c:v>33647</c:v>
                </c:pt>
              </c:numCache>
            </c:numRef>
          </c:val>
          <c:extLst>
            <c:ext xmlns:c16="http://schemas.microsoft.com/office/drawing/2014/chart" uri="{C3380CC4-5D6E-409C-BE32-E72D297353CC}">
              <c16:uniqueId val="{00000002-BB2C-4657-8927-8294BCEB657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{0459CF5B-CEEE-4292-829E-18ECC0ECFE43}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537-4929-A8B0-CB4566B1EFF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{2D75B7AC-0E6A-4EAE-A327-DC339A902AE3}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37-4929-A8B0-CB4566B1EFF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{1E7B8998-CEB8-4DEA-8C5D-2E0C430B97D9}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37-4929-A8B0-CB4566B1EFF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{B6C65603-55D3-4DBF-BA19-B85ACB766636}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37-4929-A8B0-CB4566B1EFF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{B214E096-EAB4-4044-8185-F2701DDA8154}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37-4929-A8B0-CB4566B1EFF5}"/>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{BB6AFE8D-8222-4B21-9E28-0BABF6605C09}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537-4929-A8B0-CB4566B1EFF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{914C1E89-AA49-4EB0-B650-91261E9161B0}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537-4929-A8B0-CB4566B1EFF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{AE2E0D9A-AFDD-42E8-89A6-0DEAD1FE2AF0}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537-4929-A8B0-CB4566B1EFF5}"/>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{B9B13F1D-2E21-437E-97AB-05181BC59FB1}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537-4929-A8B0-CB4566B1EFF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c:v>
                </c:pt>
                <c:pt idx="8">
                  <c:v>55.5</c:v>
                </c:pt>
                <c:pt idx="16">
                  <c:v>56.6</c:v>
                </c:pt>
                <c:pt idx="24">
                  <c:v>54.6</c:v>
                </c:pt>
                <c:pt idx="32">
                  <c:v>53.5</c:v>
                </c:pt>
              </c:numCache>
            </c:numRef>
          </c:xVal>
          <c:yVal>
            <c:numRef>
              <c:f>公会計指標分析・財政指標組合せ分析表!$BP$51:$DC$51</c:f>
              <c:numCache>
                <c:formatCode>#,##0.0;"▲ "#,##0.0</c:formatCode>
                <c:ptCount val="40"/>
                <c:pt idx="0">
                  <c:v>25.1</c:v>
                </c:pt>
                <c:pt idx="8">
                  <c:v>7.1</c:v>
                </c:pt>
                <c:pt idx="32">
                  <c:v>0.8</c:v>
                </c:pt>
              </c:numCache>
            </c:numRef>
          </c:yVal>
          <c:smooth val="0"/>
          <c:extLst>
            <c:ext xmlns:c16="http://schemas.microsoft.com/office/drawing/2014/chart" uri="{C3380CC4-5D6E-409C-BE32-E72D297353CC}">
              <c16:uniqueId val="{00000009-6537-4929-A8B0-CB4566B1EFF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{883DA4A0-1509-4F21-9457-5C56CA6F97E1}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537-4929-A8B0-CB4566B1EFF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{0C19BDC9-8225-457F-BEB3-C114585BE6E8}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37-4929-A8B0-CB4566B1EFF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{9B2C35A5-51D2-4D54-9D5A-24F9629E8745}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37-4929-A8B0-CB4566B1EFF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{54D6137D-3B02-478B-AAE5-F71D3D94ECBC}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37-4929-A8B0-CB4566B1EFF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{23FAEAEA-D82D-4A2E-9871-D3546F2FBB54}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37-4929-A8B0-CB4566B1EFF5}"/>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{6FDB5EA9-ACBB-4FA7-B718-252B9E85B29C}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537-4929-A8B0-CB4566B1EFF5}"/>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{ACEA4234-E70B-40FA-B323-5D212CB45785}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537-4929-A8B0-CB4566B1EFF5}"/>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{C27FCBC7-1107-46A4-897B-C35CB5110300}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537-4929-A8B0-CB4566B1EFF5}"/>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{3C6112F6-C6AD-4611-9D4A-593EBB79A643}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537-4929-A8B0-CB4566B1EF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58.6</c:v>
                </c:pt>
                <c:pt idx="16">
                  <c:v>60.2</c:v>
                </c:pt>
                <c:pt idx="24">
                  <c:v>60.4</c:v>
                </c:pt>
                <c:pt idx="32">
                  <c:v>61.9</c:v>
                </c:pt>
              </c:numCache>
            </c:numRef>
          </c:xVal>
          <c:yVal>
            <c:numRef>
              <c:f>公会計指標分析・財政指標組合せ分析表!$BP$55:$DC$55</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6537-4929-A8B0-CB4566B1EFF5}"/>
            </c:ext>
          </c:extLst>
        </c:ser>
        <c:dLbls>
          <c:showLegendKey val="0"/>
          <c:showVal val="1"/>
          <c:showCatName val="0"/>
          <c:showSerName val="0"/>
          <c:showPercent val="0"/>
          <c:showBubbleSize val="0"/>
        </c:dLbls>
        <c:axId val="46179840"/>
        <c:axId val="46181760"/>
      </c:scatterChart>
      <c:valAx>
        <c:axId val="46179840"/>
        <c:scaling>
          <c:orientation val="maxMin"/>
          <c:max val="63"/>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{1BAB760F-0F30-43BA-9893-BFA2BD6938C3}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096-430B-9CC3-F1E60063562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{8A9E6665-668C-4D5C-87AD-27C22F0249CA}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096-430B-9CC3-F1E60063562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{CC8BCD8C-D782-47E1-BE78-230C3CFBD7B5}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096-430B-9CC3-F1E60063562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{3A884CEF-C430-4C07-9E26-F708C4CCD83D}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096-430B-9CC3-F1E60063562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{FCC4748A-32A3-4088-B8C1-514F546ECD43}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096-430B-9CC3-F1E60063562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{1CA819F8-EC2D-4154-8A3E-8B8BFA99F298}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096-430B-9CC3-F1E60063562F}"/>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{EC7AB3E7-8CB0-4AB4-8EDF-4DB1ADB0FF2E}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096-430B-9CC3-F1E60063562F}"/>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{966BEA2E-464C-49A6-A3ED-F79DDB12BF6A}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096-430B-9CC3-F1E60063562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{6993EEC4-03BF-4FC6-9718-31AEC3AC6F1B}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096-430B-9CC3-F1E60063562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13.4</c:v>
                </c:pt>
                <c:pt idx="8">
                  <c:v>10.3</c:v>
                </c:pt>
                <c:pt idx="16">
                  <c:v>9.5</c:v>
                </c:pt>
                <c:pt idx="24">
                  <c:v>9.3000000000000007</c:v>
                </c:pt>
                <c:pt idx="32">
                  <c:v>9.1</c:v>
                </c:pt>
              </c:numCache>
            </c:numRef>
          </c:xVal>
          <c:yVal>
            <c:numRef>
              <c:f>公会計指標分析・財政指標組合せ分析表!$BP$73:$DC$73</c:f>
              <c:numCache>
                <c:formatCode>#,##0.0;"▲ "#,##0.0</c:formatCode>
                <c:ptCount val="40"/>
                <c:pt idx="0">
                  <c:v>25.1</c:v>
                </c:pt>
                <c:pt idx="8">
                  <c:v>7.1</c:v>
                </c:pt>
                <c:pt idx="32">
                  <c:v>0.8</c:v>
                </c:pt>
              </c:numCache>
            </c:numRef>
          </c:yVal>
          <c:smooth val="0"/>
          <c:extLst>
            <c:ext xmlns:c16="http://schemas.microsoft.com/office/drawing/2014/chart" uri="{C3380CC4-5D6E-409C-BE32-E72D297353CC}">
              <c16:uniqueId val="{00000009-D096-430B-9CC3-F1E60063562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{AA437652-B399-4EA4-AB72-8FF2811EAF19}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096-430B-9CC3-F1E60063562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{F0BE6D74-76AC-4D0A-8973-0BB094D22793}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096-430B-9CC3-F1E60063562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{1C0ADAAD-346E-4C34-92B1-77605C2EAC6B}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096-430B-9CC3-F1E60063562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{D3A3D24B-B26F-48B3-85B9-D6965D204260}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096-430B-9CC3-F1E60063562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{88950DD8-CECC-4FD8-A036-4A5AB1ADF168}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096-430B-9CC3-F1E60063562F}"/>
                </c:ext>
              </c:extLst>
            </c:dLbl>
            <c:dLbl>
              <c:idx val="8"/>
              <c:layout>
                <c:manualLayout>
                  <c:x val="-4.0858845881693591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{1F2F6FB1-8E19-4BC2-86B0-9434DB7DD27E}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096-430B-9CC3-F1E60063562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{1DA5B97E-4870-495F-8D6A-6D7FF74E9CB0}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096-430B-9CC3-F1E60063562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{B5FB0080-0EAB-4096-AD24-6A951EAAAA23}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096-430B-9CC3-F1E60063562F}"/>
                </c:ext>
              </c:extLst>
            </c:dLbl>
            <c:dLbl>
              <c:idx val="32"/>
              <c:layout>
                <c:manualLayout>
                  <c:x val="-2.2409488462492765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{3295BA19-3212-423A-B93D-7D35EEBF29EB}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096-430B-9CC3-F1E60063562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5.3</c:v>
                </c:pt>
                <c:pt idx="16">
                  <c:v>5</c:v>
                </c:pt>
                <c:pt idx="24">
                  <c:v>5.0999999999999996</c:v>
                </c:pt>
                <c:pt idx="32">
                  <c:v>5.2</c:v>
                </c:pt>
              </c:numCache>
            </c:numRef>
          </c:xVal>
          <c:yVal>
            <c:numRef>
              <c:f>公会計指標分析・財政指標組合せ分析表!$BP$77:$DC$77</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D096-430B-9CC3-F1E60063562F}"/>
            </c:ext>
          </c:extLst>
        </c:ser>
        <c:dLbls>
          <c:showLegendKey val="0"/>
          <c:showVal val="1"/>
          <c:showCatName val="0"/>
          <c:showSerName val="0"/>
          <c:showPercent val="0"/>
          <c:showBubbleSize val="0"/>
        </c:dLbls>
        <c:axId val="84219776"/>
        <c:axId val="84234240"/>
      </c:scatterChart>
      <c:valAx>
        <c:axId val="84219776"/>
        <c:scaling>
          <c:orientation val="maxMin"/>
          <c:max val="14"/>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震災以降、極力償還を優先し借換額を抑えてきた。令和２年度については、</a:t>
          </a:r>
          <a:r>
            <a:rPr kumimoji="1" lang="en-US" altLang="ja-JP" sz="1400">
              <a:latin typeface="ＭＳ ゴシック" pitchFamily="49" charset="-128"/>
              <a:ea typeface="ＭＳ ゴシック" pitchFamily="49" charset="-128"/>
            </a:rPr>
            <a:t>870</a:t>
          </a:r>
          <a:r>
            <a:rPr kumimoji="1" lang="ja-JP" altLang="en-US" sz="1400">
              <a:latin typeface="ＭＳ ゴシック" pitchFamily="49" charset="-128"/>
              <a:ea typeface="ＭＳ ゴシック" pitchFamily="49" charset="-128"/>
            </a:rPr>
            <a:t>百万円の借換を行ったこと、これまで借換を控えてきたことによる公債費残高の減少により、元利償還金は前年度比</a:t>
          </a:r>
          <a:r>
            <a:rPr kumimoji="1" lang="en-US" altLang="ja-JP" sz="1400">
              <a:latin typeface="ＭＳ ゴシック" pitchFamily="49" charset="-128"/>
              <a:ea typeface="ＭＳ ゴシック" pitchFamily="49" charset="-128"/>
            </a:rPr>
            <a:t>1,267</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この結果、単年度実質公債費比率は前年から減少しているところである。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満期一括償還地方債の財源として積み立てた減債基金はなし。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複合文化施設や小学校施設等の建設・改修に伴い地方債を発行したことにより、地方債現在高が増大したため将来負担額が増加することとなった。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一方、充当可能財源等については、復興事業の進捗により復興財源の取り崩しを行ったことで財政調整基金が減少したために、減少することとなった。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以上の要因により、将来負担比率は平成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年度以来</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年ぶりに計上（</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％）することとなった。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ついても、復旧復興事業の進捗により基金繰入れが生じること及び復興事業における各種交付金の精算等により、今後基金残高の減少が見込まれる。繰上償還や新規発行の抑制により、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宮城県石巻市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復旧・復興事業の進捗により、復興交付金や震災復興特別交付税等、各種基金へ既積立済みの復興財源を取り崩ししたことから、基金総額が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千万円減額した。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復旧・復興事業の財源として積み立てられているその他特定目的基金が、復旧復興期間終了に向けて減少を続ける中で、財政調整基金現在高等を注視し、適切な基金の運用・管理に努めていくものとする。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市営住宅管理運営基金：市営住宅の管理・解体・大規模修繕等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震災復興基金：復旧・復興事業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地域づくり基金：市民の連帯の強化及び均衡ある地域振興に資するための事業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公共施設等整備基金：施設の統廃合・大規模修繕等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がんばる石巻応援基金：市の各種重点事業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市営住宅管理運営基金の積立により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億円の増等増要因がある一方、復旧・復興事業の進捗に伴う東日本大震災復興交付金基金の全額取り崩し（▲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千万円）により、その他特定目的基金合計の残高は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これまでは復旧・復興事業関連の基金残高が多くを占めていたが、今後については基金の集約化を図る等、計画的な基金の運用・管理に努めていく。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復旧・復興事業の進捗に伴い、既交付済みの震災復興特別交付税の取り崩し等により、財政調整基金残高は前年度比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旧・復興事業の収束に伴い、復興財源の精算により財政調整基金の取り崩しが発生することが見込まれる。その後は通常の予算規模及び財政調整基金残高となり、震災後の新たな公共施設の維持管理経費等が発生することから、財政調整基金残高の動きに注視するとともに、十分な財政調整機能が果たされるよう適切な基金の運用・管理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産業用地の土地売払収入やこども園建設寄附金の積立により、減債基金残高は前年度比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新たに整備した施設等の償還に対応するため、繰上償還等も検討しながら適切な基金管理に努めていく。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140,824
139,524
554.55
255,010,461
179,360,610
5,745,941
40,075,533
84,222,111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有形固定資産減価償却率はほぼ横ばいではあるものの、類似団体と比較して低い水準にある。</a:t>
          </a:r>
        </a:p>
        <a:p>
          <a:r>
            <a:rPr kumimoji="1" lang="ja-JP" altLang="en-US" sz="1100">
              <a:latin typeface="ＭＳ Ｐゴシック" panose="020B0600070205080204" pitchFamily="50" charset="-128"/>
              <a:ea typeface="ＭＳ Ｐゴシック" panose="020B0600070205080204" pitchFamily="50" charset="-128"/>
            </a:rPr>
            <a:t>主な要因としては、東日本大震災により被災した各種公共施設を新たに整備したことにより、減価償却開始後間もない施設が多いことが挙げられる。</a:t>
          </a:r>
        </a:p>
        <a:p>
          <a:r>
            <a:rPr kumimoji="1" lang="ja-JP" altLang="en-US" sz="1100">
              <a:latin typeface="ＭＳ Ｐゴシック" panose="020B0600070205080204" pitchFamily="50" charset="-128"/>
              <a:ea typeface="ＭＳ Ｐゴシック" panose="020B0600070205080204" pitchFamily="50" charset="-128"/>
            </a:rPr>
            <a:t>また、施設類型別で見た場合に低いものは、公営住宅２１．５％、児童館２４．１％、公民館２７．７％、消防施設２４．３％、市民会館７．６％となっており、類似団体内で上位の数値となっている。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6" name="直線コネクタ 55"/>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7" name="テキスト ボックス 56"/>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0" name="直線コネクタ 59"/>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1" name="テキスト ボックス 60"/>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101600</xdr:rowOff>
    </xdr:from>
    <xdr:to>
      <xdr:col>23</xdr:col>
      <xdr:colOff>85090</xdr:colOff>
      <xdr:row>33</xdr:row>
      <xdr:rowOff>110490</xdr:rowOff>
    </xdr:to>
    <xdr:cxnSp macro="">
      <xdr:nvCxnSpPr>
        <xdr:cNvPr id="65" name="直線コネクタ 64"/>
        <xdr:cNvCxnSpPr/>
      </xdr:nvCxnSpPr>
      <xdr:spPr>
        <a:xfrm flipV="1">
          <a:off x="4760595" y="5330825"/>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6"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7" name="直線コネクタ 66"/>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48277</xdr:rowOff>
    </xdr:from>
    <xdr:ext cx="405111" cy="259045"/>
    <xdr:sp macro="" textlink="">
      <xdr:nvSpPr>
        <xdr:cNvPr id="68" name="有形固定資産減価償却率最大値テキスト"/>
        <xdr:cNvSpPr txBox="1"/>
      </xdr:nvSpPr>
      <xdr:spPr>
        <a:xfrm>
          <a:off x="4813300" y="51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101600</xdr:rowOff>
    </xdr:from>
    <xdr:to>
      <xdr:col>23</xdr:col>
      <xdr:colOff>174625</xdr:colOff>
      <xdr:row>26</xdr:row>
      <xdr:rowOff>101600</xdr:rowOff>
    </xdr:to>
    <xdr:cxnSp macro="">
      <xdr:nvCxnSpPr>
        <xdr:cNvPr id="69" name="直線コネクタ 68"/>
        <xdr:cNvCxnSpPr/>
      </xdr:nvCxnSpPr>
      <xdr:spPr>
        <a:xfrm>
          <a:off x="4673600" y="5330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147655</xdr:rowOff>
    </xdr:from>
    <xdr:ext cx="405111" cy="259045"/>
    <xdr:sp macro="" textlink="">
      <xdr:nvSpPr>
        <xdr:cNvPr id="70" name="有形固定資産減価償却率平均値テキスト"/>
        <xdr:cNvSpPr txBox="1"/>
      </xdr:nvSpPr>
      <xdr:spPr>
        <a:xfrm>
          <a:off x="4813300" y="6062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169228</xdr:rowOff>
    </xdr:from>
    <xdr:to>
      <xdr:col>23</xdr:col>
      <xdr:colOff>136525</xdr:colOff>
      <xdr:row>31</xdr:row>
      <xdr:rowOff>99378</xdr:rowOff>
    </xdr:to>
    <xdr:sp macro="" textlink="">
      <xdr:nvSpPr>
        <xdr:cNvPr id="71" name="フローチャート: 判断 70"/>
        <xdr:cNvSpPr/>
      </xdr:nvSpPr>
      <xdr:spPr>
        <a:xfrm>
          <a:off x="4711700" y="608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2" name="フローチャート: 判断 71"/>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77470</xdr:rowOff>
    </xdr:from>
    <xdr:to>
      <xdr:col>15</xdr:col>
      <xdr:colOff>187325</xdr:colOff>
      <xdr:row>31</xdr:row>
      <xdr:rowOff>7620</xdr:rowOff>
    </xdr:to>
    <xdr:sp macro="" textlink="">
      <xdr:nvSpPr>
        <xdr:cNvPr id="73" name="フローチャート: 判断 72"/>
        <xdr:cNvSpPr/>
      </xdr:nvSpPr>
      <xdr:spPr>
        <a:xfrm>
          <a:off x="3238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74" name="フローチャート: 判断 73"/>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86995</xdr:rowOff>
    </xdr:from>
    <xdr:to>
      <xdr:col>7</xdr:col>
      <xdr:colOff>187325</xdr:colOff>
      <xdr:row>30</xdr:row>
      <xdr:rowOff>17145</xdr:rowOff>
    </xdr:to>
    <xdr:sp macro="" textlink="">
      <xdr:nvSpPr>
        <xdr:cNvPr id="75" name="フローチャート: 判断 74"/>
        <xdr:cNvSpPr/>
      </xdr:nvSpPr>
      <xdr:spPr>
        <a:xfrm>
          <a:off x="1714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58738</xdr:rowOff>
    </xdr:from>
    <xdr:to>
      <xdr:col>23</xdr:col>
      <xdr:colOff>136525</xdr:colOff>
      <xdr:row>28</xdr:row>
      <xdr:rowOff>160338</xdr:rowOff>
    </xdr:to>
    <xdr:sp macro="" textlink="">
      <xdr:nvSpPr>
        <xdr:cNvPr id="81" name="楕円 80"/>
        <xdr:cNvSpPr/>
      </xdr:nvSpPr>
      <xdr:spPr>
        <a:xfrm>
          <a:off x="4711700" y="563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81615</xdr:rowOff>
    </xdr:from>
    <xdr:ext cx="405111" cy="259045"/>
    <xdr:sp macro="" textlink="">
      <xdr:nvSpPr>
        <xdr:cNvPr id="82" name="有形固定資産減価償却率該当値テキスト"/>
        <xdr:cNvSpPr txBox="1"/>
      </xdr:nvSpPr>
      <xdr:spPr>
        <a:xfrm>
          <a:off x="4813300" y="5482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118110</xdr:rowOff>
    </xdr:from>
    <xdr:to>
      <xdr:col>19</xdr:col>
      <xdr:colOff>187325</xdr:colOff>
      <xdr:row>29</xdr:row>
      <xdr:rowOff>48260</xdr:rowOff>
    </xdr:to>
    <xdr:sp macro="" textlink="">
      <xdr:nvSpPr>
        <xdr:cNvPr id="83" name="楕円 82"/>
        <xdr:cNvSpPr/>
      </xdr:nvSpPr>
      <xdr:spPr>
        <a:xfrm>
          <a:off x="4000500" y="56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109538</xdr:rowOff>
    </xdr:from>
    <xdr:to>
      <xdr:col>23</xdr:col>
      <xdr:colOff>85725</xdr:colOff>
      <xdr:row>28</xdr:row>
      <xdr:rowOff>168910</xdr:rowOff>
    </xdr:to>
    <xdr:cxnSp macro="">
      <xdr:nvCxnSpPr>
        <xdr:cNvPr id="84" name="直線コネクタ 83"/>
        <xdr:cNvCxnSpPr/>
      </xdr:nvCxnSpPr>
      <xdr:spPr>
        <a:xfrm flipV="1">
          <a:off x="4051300" y="5681663"/>
          <a:ext cx="711200" cy="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54610</xdr:rowOff>
    </xdr:from>
    <xdr:to>
      <xdr:col>15</xdr:col>
      <xdr:colOff>187325</xdr:colOff>
      <xdr:row>29</xdr:row>
      <xdr:rowOff>156210</xdr:rowOff>
    </xdr:to>
    <xdr:sp macro="" textlink="">
      <xdr:nvSpPr>
        <xdr:cNvPr id="85" name="楕円 84"/>
        <xdr:cNvSpPr/>
      </xdr:nvSpPr>
      <xdr:spPr>
        <a:xfrm>
          <a:off x="3238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168910</xdr:rowOff>
    </xdr:from>
    <xdr:to>
      <xdr:col>19</xdr:col>
      <xdr:colOff>136525</xdr:colOff>
      <xdr:row>29</xdr:row>
      <xdr:rowOff>105410</xdr:rowOff>
    </xdr:to>
    <xdr:cxnSp macro="">
      <xdr:nvCxnSpPr>
        <xdr:cNvPr id="86" name="直線コネクタ 85"/>
        <xdr:cNvCxnSpPr/>
      </xdr:nvCxnSpPr>
      <xdr:spPr>
        <a:xfrm flipV="1">
          <a:off x="3289300" y="5741035"/>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166688</xdr:rowOff>
    </xdr:from>
    <xdr:to>
      <xdr:col>11</xdr:col>
      <xdr:colOff>187325</xdr:colOff>
      <xdr:row>29</xdr:row>
      <xdr:rowOff>96838</xdr:rowOff>
    </xdr:to>
    <xdr:sp macro="" textlink="">
      <xdr:nvSpPr>
        <xdr:cNvPr id="87" name="楕円 86"/>
        <xdr:cNvSpPr/>
      </xdr:nvSpPr>
      <xdr:spPr>
        <a:xfrm>
          <a:off x="2476500" y="573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46038</xdr:rowOff>
    </xdr:from>
    <xdr:to>
      <xdr:col>15</xdr:col>
      <xdr:colOff>136525</xdr:colOff>
      <xdr:row>29</xdr:row>
      <xdr:rowOff>105410</xdr:rowOff>
    </xdr:to>
    <xdr:cxnSp macro="">
      <xdr:nvCxnSpPr>
        <xdr:cNvPr id="88" name="直線コネクタ 87"/>
        <xdr:cNvCxnSpPr/>
      </xdr:nvCxnSpPr>
      <xdr:spPr>
        <a:xfrm>
          <a:off x="2527300" y="5789613"/>
          <a:ext cx="762000" cy="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139700</xdr:rowOff>
    </xdr:from>
    <xdr:to>
      <xdr:col>7</xdr:col>
      <xdr:colOff>187325</xdr:colOff>
      <xdr:row>29</xdr:row>
      <xdr:rowOff>69850</xdr:rowOff>
    </xdr:to>
    <xdr:sp macro="" textlink="">
      <xdr:nvSpPr>
        <xdr:cNvPr id="89" name="楕円 88"/>
        <xdr:cNvSpPr/>
      </xdr:nvSpPr>
      <xdr:spPr>
        <a:xfrm>
          <a:off x="17145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19050</xdr:rowOff>
    </xdr:from>
    <xdr:to>
      <xdr:col>11</xdr:col>
      <xdr:colOff>136525</xdr:colOff>
      <xdr:row>29</xdr:row>
      <xdr:rowOff>46038</xdr:rowOff>
    </xdr:to>
    <xdr:cxnSp macro="">
      <xdr:nvCxnSpPr>
        <xdr:cNvPr id="90" name="直線コネクタ 89"/>
        <xdr:cNvCxnSpPr/>
      </xdr:nvCxnSpPr>
      <xdr:spPr>
        <a:xfrm>
          <a:off x="1765300" y="5762625"/>
          <a:ext cx="762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91" name="n_1aveValue有形固定資産減価償却率"/>
        <xdr:cNvSpPr txBox="1"/>
      </xdr:nvSpPr>
      <xdr:spPr>
        <a:xfrm>
          <a:off x="38360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170197</xdr:rowOff>
    </xdr:from>
    <xdr:ext cx="405111" cy="259045"/>
    <xdr:sp macro="" textlink="">
      <xdr:nvSpPr>
        <xdr:cNvPr id="92" name="n_2aveValue有形固定資産減価償却率"/>
        <xdr:cNvSpPr txBox="1"/>
      </xdr:nvSpPr>
      <xdr:spPr>
        <a:xfrm>
          <a:off x="3086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83837</xdr:rowOff>
    </xdr:from>
    <xdr:ext cx="405111" cy="259045"/>
    <xdr:sp macro="" textlink="">
      <xdr:nvSpPr>
        <xdr:cNvPr id="93" name="n_3aveValue有形固定資産減価償却率"/>
        <xdr:cNvSpPr txBox="1"/>
      </xdr:nvSpPr>
      <xdr:spPr>
        <a:xfrm>
          <a:off x="2324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8272</xdr:rowOff>
    </xdr:from>
    <xdr:ext cx="405111" cy="259045"/>
    <xdr:sp macro="" textlink="">
      <xdr:nvSpPr>
        <xdr:cNvPr id="94" name="n_4aveValue有形固定資産減価償却率"/>
        <xdr:cNvSpPr txBox="1"/>
      </xdr:nvSpPr>
      <xdr:spPr>
        <a:xfrm>
          <a:off x="1562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64787</xdr:rowOff>
    </xdr:from>
    <xdr:ext cx="405111" cy="259045"/>
    <xdr:sp macro="" textlink="">
      <xdr:nvSpPr>
        <xdr:cNvPr id="95" name="n_1mainValue有形固定資産減価償却率"/>
        <xdr:cNvSpPr txBox="1"/>
      </xdr:nvSpPr>
      <xdr:spPr>
        <a:xfrm>
          <a:off x="3836044" y="5465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1287</xdr:rowOff>
    </xdr:from>
    <xdr:ext cx="405111" cy="259045"/>
    <xdr:sp macro="" textlink="">
      <xdr:nvSpPr>
        <xdr:cNvPr id="96" name="n_2mainValue有形固定資産減価償却率"/>
        <xdr:cNvSpPr txBox="1"/>
      </xdr:nvSpPr>
      <xdr:spPr>
        <a:xfrm>
          <a:off x="3086744" y="5573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113365</xdr:rowOff>
    </xdr:from>
    <xdr:ext cx="405111" cy="259045"/>
    <xdr:sp macro="" textlink="">
      <xdr:nvSpPr>
        <xdr:cNvPr id="97" name="n_3mainValue有形固定資産減価償却率"/>
        <xdr:cNvSpPr txBox="1"/>
      </xdr:nvSpPr>
      <xdr:spPr>
        <a:xfrm>
          <a:off x="2324744" y="5514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86377</xdr:rowOff>
    </xdr:from>
    <xdr:ext cx="405111" cy="259045"/>
    <xdr:sp macro="" textlink="">
      <xdr:nvSpPr>
        <xdr:cNvPr id="98" name="n_4mainValue有形固定資産減価償却率"/>
        <xdr:cNvSpPr txBox="1"/>
      </xdr:nvSpPr>
      <xdr:spPr>
        <a:xfrm>
          <a:off x="1562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債務償還比率はほぼ横ばいであり、類似団体と比較して高い水準にある。</a:t>
          </a:r>
        </a:p>
        <a:p>
          <a:r>
            <a:rPr kumimoji="1" lang="ja-JP" altLang="en-US" sz="1100">
              <a:latin typeface="ＭＳ Ｐゴシック" panose="020B0600070205080204" pitchFamily="50" charset="-128"/>
              <a:ea typeface="ＭＳ Ｐゴシック" panose="020B0600070205080204" pitchFamily="50" charset="-128"/>
            </a:rPr>
            <a:t>主な要因としては、類似団体と比較して職員数が多く、人件費が高い水準にあることが挙げられる。今後は、令和２年度に策定した石巻市職員定員適正化計画において、令和６年度までに職員数を令和２年度比で２２２人（約１４％）削減することとしており、人件費の削減に取り組んでいく。</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148272</xdr:rowOff>
    </xdr:to>
    <xdr:cxnSp macro="">
      <xdr:nvCxnSpPr>
        <xdr:cNvPr id="127" name="直線コネクタ 126"/>
        <xdr:cNvCxnSpPr/>
      </xdr:nvCxnSpPr>
      <xdr:spPr>
        <a:xfrm flipV="1">
          <a:off x="14793595" y="5312833"/>
          <a:ext cx="1269" cy="1264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152099</xdr:rowOff>
    </xdr:from>
    <xdr:ext cx="560923" cy="259045"/>
    <xdr:sp macro="" textlink="">
      <xdr:nvSpPr>
        <xdr:cNvPr id="128" name="債務償還比率最小値テキスト"/>
        <xdr:cNvSpPr txBox="1"/>
      </xdr:nvSpPr>
      <xdr:spPr>
        <a:xfrm>
          <a:off x="14846300" y="6581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148272</xdr:rowOff>
    </xdr:from>
    <xdr:to>
      <xdr:col>76</xdr:col>
      <xdr:colOff>111125</xdr:colOff>
      <xdr:row>33</xdr:row>
      <xdr:rowOff>148272</xdr:rowOff>
    </xdr:to>
    <xdr:cxnSp macro="">
      <xdr:nvCxnSpPr>
        <xdr:cNvPr id="129" name="直線コネクタ 128"/>
        <xdr:cNvCxnSpPr/>
      </xdr:nvCxnSpPr>
      <xdr:spPr>
        <a:xfrm>
          <a:off x="14706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44093</xdr:rowOff>
    </xdr:from>
    <xdr:ext cx="469744" cy="259045"/>
    <xdr:sp macro="" textlink="">
      <xdr:nvSpPr>
        <xdr:cNvPr id="132" name="債務償還比率平均値テキスト"/>
        <xdr:cNvSpPr txBox="1"/>
      </xdr:nvSpPr>
      <xdr:spPr>
        <a:xfrm>
          <a:off x="14846300" y="578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21216</xdr:rowOff>
    </xdr:from>
    <xdr:to>
      <xdr:col>76</xdr:col>
      <xdr:colOff>73025</xdr:colOff>
      <xdr:row>30</xdr:row>
      <xdr:rowOff>122816</xdr:rowOff>
    </xdr:to>
    <xdr:sp macro="" textlink="">
      <xdr:nvSpPr>
        <xdr:cNvPr id="133" name="フローチャート: 判断 132"/>
        <xdr:cNvSpPr/>
      </xdr:nvSpPr>
      <xdr:spPr>
        <a:xfrm>
          <a:off x="14744700" y="593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161601</xdr:rowOff>
    </xdr:from>
    <xdr:to>
      <xdr:col>72</xdr:col>
      <xdr:colOff>123825</xdr:colOff>
      <xdr:row>30</xdr:row>
      <xdr:rowOff>91751</xdr:rowOff>
    </xdr:to>
    <xdr:sp macro="" textlink="">
      <xdr:nvSpPr>
        <xdr:cNvPr id="134" name="フローチャート: 判断 133"/>
        <xdr:cNvSpPr/>
      </xdr:nvSpPr>
      <xdr:spPr>
        <a:xfrm>
          <a:off x="14033500" y="59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139771</xdr:rowOff>
    </xdr:from>
    <xdr:to>
      <xdr:col>68</xdr:col>
      <xdr:colOff>123825</xdr:colOff>
      <xdr:row>30</xdr:row>
      <xdr:rowOff>69921</xdr:rowOff>
    </xdr:to>
    <xdr:sp macro="" textlink="">
      <xdr:nvSpPr>
        <xdr:cNvPr id="135" name="フローチャート: 判断 134"/>
        <xdr:cNvSpPr/>
      </xdr:nvSpPr>
      <xdr:spPr>
        <a:xfrm>
          <a:off x="13271500" y="588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163999</xdr:rowOff>
    </xdr:from>
    <xdr:to>
      <xdr:col>64</xdr:col>
      <xdr:colOff>123825</xdr:colOff>
      <xdr:row>30</xdr:row>
      <xdr:rowOff>94149</xdr:rowOff>
    </xdr:to>
    <xdr:sp macro="" textlink="">
      <xdr:nvSpPr>
        <xdr:cNvPr id="136" name="フローチャート: 判断 135"/>
        <xdr:cNvSpPr/>
      </xdr:nvSpPr>
      <xdr:spPr>
        <a:xfrm>
          <a:off x="12509500" y="5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8862</xdr:rowOff>
    </xdr:from>
    <xdr:to>
      <xdr:col>60</xdr:col>
      <xdr:colOff>123825</xdr:colOff>
      <xdr:row>30</xdr:row>
      <xdr:rowOff>110462</xdr:rowOff>
    </xdr:to>
    <xdr:sp macro="" textlink="">
      <xdr:nvSpPr>
        <xdr:cNvPr id="137" name="フローチャート: 判断 136"/>
        <xdr:cNvSpPr/>
      </xdr:nvSpPr>
      <xdr:spPr>
        <a:xfrm>
          <a:off x="11747500" y="59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33232</xdr:rowOff>
    </xdr:from>
    <xdr:to>
      <xdr:col>76</xdr:col>
      <xdr:colOff>73025</xdr:colOff>
      <xdr:row>32</xdr:row>
      <xdr:rowOff>134832</xdr:rowOff>
    </xdr:to>
    <xdr:sp macro="" textlink="">
      <xdr:nvSpPr>
        <xdr:cNvPr id="143" name="楕円 142"/>
        <xdr:cNvSpPr/>
      </xdr:nvSpPr>
      <xdr:spPr>
        <a:xfrm>
          <a:off x="14744700" y="629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11659</xdr:rowOff>
    </xdr:from>
    <xdr:ext cx="469744" cy="259045"/>
    <xdr:sp macro="" textlink="">
      <xdr:nvSpPr>
        <xdr:cNvPr id="144" name="債務償還比率該当値テキスト"/>
        <xdr:cNvSpPr txBox="1"/>
      </xdr:nvSpPr>
      <xdr:spPr>
        <a:xfrm>
          <a:off x="14846300" y="626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46835</xdr:rowOff>
    </xdr:from>
    <xdr:to>
      <xdr:col>72</xdr:col>
      <xdr:colOff>123825</xdr:colOff>
      <xdr:row>31</xdr:row>
      <xdr:rowOff>148435</xdr:rowOff>
    </xdr:to>
    <xdr:sp macro="" textlink="">
      <xdr:nvSpPr>
        <xdr:cNvPr id="145" name="楕円 144"/>
        <xdr:cNvSpPr/>
      </xdr:nvSpPr>
      <xdr:spPr>
        <a:xfrm>
          <a:off x="14033500" y="613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97635</xdr:rowOff>
    </xdr:from>
    <xdr:to>
      <xdr:col>76</xdr:col>
      <xdr:colOff>22225</xdr:colOff>
      <xdr:row>32</xdr:row>
      <xdr:rowOff>84032</xdr:rowOff>
    </xdr:to>
    <xdr:cxnSp macro="">
      <xdr:nvCxnSpPr>
        <xdr:cNvPr id="146" name="直線コネクタ 145"/>
        <xdr:cNvCxnSpPr/>
      </xdr:nvCxnSpPr>
      <xdr:spPr>
        <a:xfrm>
          <a:off x="14084300" y="6184110"/>
          <a:ext cx="711200" cy="15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95172</xdr:rowOff>
    </xdr:from>
    <xdr:to>
      <xdr:col>68</xdr:col>
      <xdr:colOff>123825</xdr:colOff>
      <xdr:row>32</xdr:row>
      <xdr:rowOff>25322</xdr:rowOff>
    </xdr:to>
    <xdr:sp macro="" textlink="">
      <xdr:nvSpPr>
        <xdr:cNvPr id="147" name="楕円 146"/>
        <xdr:cNvSpPr/>
      </xdr:nvSpPr>
      <xdr:spPr>
        <a:xfrm>
          <a:off x="13271500" y="618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97635</xdr:rowOff>
    </xdr:from>
    <xdr:to>
      <xdr:col>72</xdr:col>
      <xdr:colOff>73025</xdr:colOff>
      <xdr:row>31</xdr:row>
      <xdr:rowOff>145972</xdr:rowOff>
    </xdr:to>
    <xdr:cxnSp macro="">
      <xdr:nvCxnSpPr>
        <xdr:cNvPr id="148" name="直線コネクタ 147"/>
        <xdr:cNvCxnSpPr/>
      </xdr:nvCxnSpPr>
      <xdr:spPr>
        <a:xfrm flipV="1">
          <a:off x="13322300" y="6184110"/>
          <a:ext cx="762000" cy="4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31193</xdr:rowOff>
    </xdr:from>
    <xdr:to>
      <xdr:col>64</xdr:col>
      <xdr:colOff>123825</xdr:colOff>
      <xdr:row>32</xdr:row>
      <xdr:rowOff>132793</xdr:rowOff>
    </xdr:to>
    <xdr:sp macro="" textlink="">
      <xdr:nvSpPr>
        <xdr:cNvPr id="149" name="楕円 148"/>
        <xdr:cNvSpPr/>
      </xdr:nvSpPr>
      <xdr:spPr>
        <a:xfrm>
          <a:off x="12509500" y="628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145972</xdr:rowOff>
    </xdr:from>
    <xdr:to>
      <xdr:col>68</xdr:col>
      <xdr:colOff>73025</xdr:colOff>
      <xdr:row>32</xdr:row>
      <xdr:rowOff>81993</xdr:rowOff>
    </xdr:to>
    <xdr:cxnSp macro="">
      <xdr:nvCxnSpPr>
        <xdr:cNvPr id="150" name="直線コネクタ 149"/>
        <xdr:cNvCxnSpPr/>
      </xdr:nvCxnSpPr>
      <xdr:spPr>
        <a:xfrm flipV="1">
          <a:off x="12560300" y="6232447"/>
          <a:ext cx="762000" cy="10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129477</xdr:rowOff>
    </xdr:from>
    <xdr:to>
      <xdr:col>60</xdr:col>
      <xdr:colOff>123825</xdr:colOff>
      <xdr:row>32</xdr:row>
      <xdr:rowOff>59627</xdr:rowOff>
    </xdr:to>
    <xdr:sp macro="" textlink="">
      <xdr:nvSpPr>
        <xdr:cNvPr id="151" name="楕円 150"/>
        <xdr:cNvSpPr/>
      </xdr:nvSpPr>
      <xdr:spPr>
        <a:xfrm>
          <a:off x="11747500" y="621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8827</xdr:rowOff>
    </xdr:from>
    <xdr:to>
      <xdr:col>64</xdr:col>
      <xdr:colOff>73025</xdr:colOff>
      <xdr:row>32</xdr:row>
      <xdr:rowOff>81993</xdr:rowOff>
    </xdr:to>
    <xdr:cxnSp macro="">
      <xdr:nvCxnSpPr>
        <xdr:cNvPr id="152" name="直線コネクタ 151"/>
        <xdr:cNvCxnSpPr/>
      </xdr:nvCxnSpPr>
      <xdr:spPr>
        <a:xfrm>
          <a:off x="11798300" y="6266752"/>
          <a:ext cx="762000" cy="7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108278</xdr:rowOff>
    </xdr:from>
    <xdr:ext cx="469744" cy="259045"/>
    <xdr:sp macro="" textlink="">
      <xdr:nvSpPr>
        <xdr:cNvPr id="153" name="n_1aveValue債務償還比率"/>
        <xdr:cNvSpPr txBox="1"/>
      </xdr:nvSpPr>
      <xdr:spPr>
        <a:xfrm>
          <a:off x="13836727" y="568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86448</xdr:rowOff>
    </xdr:from>
    <xdr:ext cx="469744" cy="259045"/>
    <xdr:sp macro="" textlink="">
      <xdr:nvSpPr>
        <xdr:cNvPr id="154" name="n_2aveValue債務償還比率"/>
        <xdr:cNvSpPr txBox="1"/>
      </xdr:nvSpPr>
      <xdr:spPr>
        <a:xfrm>
          <a:off x="13087427" y="565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110676</xdr:rowOff>
    </xdr:from>
    <xdr:ext cx="469744" cy="259045"/>
    <xdr:sp macro="" textlink="">
      <xdr:nvSpPr>
        <xdr:cNvPr id="155" name="n_3aveValue債務償還比率"/>
        <xdr:cNvSpPr txBox="1"/>
      </xdr:nvSpPr>
      <xdr:spPr>
        <a:xfrm>
          <a:off x="12325427" y="56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126989</xdr:rowOff>
    </xdr:from>
    <xdr:ext cx="469744" cy="259045"/>
    <xdr:sp macro="" textlink="">
      <xdr:nvSpPr>
        <xdr:cNvPr id="156" name="n_4aveValue債務償還比率"/>
        <xdr:cNvSpPr txBox="1"/>
      </xdr:nvSpPr>
      <xdr:spPr>
        <a:xfrm>
          <a:off x="11563427" y="569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139562</xdr:rowOff>
    </xdr:from>
    <xdr:ext cx="469744" cy="259045"/>
    <xdr:sp macro="" textlink="">
      <xdr:nvSpPr>
        <xdr:cNvPr id="157" name="n_1mainValue債務償還比率"/>
        <xdr:cNvSpPr txBox="1"/>
      </xdr:nvSpPr>
      <xdr:spPr>
        <a:xfrm>
          <a:off x="13836727" y="622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16449</xdr:rowOff>
    </xdr:from>
    <xdr:ext cx="469744" cy="259045"/>
    <xdr:sp macro="" textlink="">
      <xdr:nvSpPr>
        <xdr:cNvPr id="158" name="n_2mainValue債務償還比率"/>
        <xdr:cNvSpPr txBox="1"/>
      </xdr:nvSpPr>
      <xdr:spPr>
        <a:xfrm>
          <a:off x="13087427" y="627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123920</xdr:rowOff>
    </xdr:from>
    <xdr:ext cx="469744" cy="259045"/>
    <xdr:sp macro="" textlink="">
      <xdr:nvSpPr>
        <xdr:cNvPr id="159" name="n_3mainValue債務償還比率"/>
        <xdr:cNvSpPr txBox="1"/>
      </xdr:nvSpPr>
      <xdr:spPr>
        <a:xfrm>
          <a:off x="12325427" y="638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50754</xdr:rowOff>
    </xdr:from>
    <xdr:ext cx="469744" cy="259045"/>
    <xdr:sp macro="" textlink="">
      <xdr:nvSpPr>
        <xdr:cNvPr id="160" name="n_4mainValue債務償還比率"/>
        <xdr:cNvSpPr txBox="1"/>
      </xdr:nvSpPr>
      <xdr:spPr>
        <a:xfrm>
          <a:off x="11563427" y="630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140,824
139,524
554.55
255,010,461
179,360,610
5,745,941
40,075,533
84,222,111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40</xdr:row>
      <xdr:rowOff>149352</xdr:rowOff>
    </xdr:to>
    <xdr:cxnSp macro="">
      <xdr:nvCxnSpPr>
        <xdr:cNvPr id="55" name="直線コネクタ 54"/>
        <xdr:cNvCxnSpPr/>
      </xdr:nvCxnSpPr>
      <xdr:spPr>
        <a:xfrm flipV="1">
          <a:off x="4634865" y="585978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8"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9" name="直線コネクタ 58"/>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86123</xdr:rowOff>
    </xdr:from>
    <xdr:ext cx="405111" cy="259045"/>
    <xdr:sp macro="" textlink="">
      <xdr:nvSpPr>
        <xdr:cNvPr id="60" name="【道路】&#10;有形固定資産減価償却率平均値テキスト"/>
        <xdr:cNvSpPr txBox="1"/>
      </xdr:nvSpPr>
      <xdr:spPr>
        <a:xfrm>
          <a:off x="4673600" y="6258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107696</xdr:rowOff>
    </xdr:from>
    <xdr:to>
      <xdr:col>24</xdr:col>
      <xdr:colOff>114300</xdr:colOff>
      <xdr:row>37</xdr:row>
      <xdr:rowOff>37846</xdr:rowOff>
    </xdr:to>
    <xdr:sp macro="" textlink="">
      <xdr:nvSpPr>
        <xdr:cNvPr id="61" name="フローチャート: 判断 60"/>
        <xdr:cNvSpPr/>
      </xdr:nvSpPr>
      <xdr:spPr>
        <a:xfrm>
          <a:off x="45847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2" name="フローチャート: 判断 61"/>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45974</xdr:rowOff>
    </xdr:from>
    <xdr:to>
      <xdr:col>15</xdr:col>
      <xdr:colOff>101600</xdr:colOff>
      <xdr:row>36</xdr:row>
      <xdr:rowOff>147574</xdr:rowOff>
    </xdr:to>
    <xdr:sp macro="" textlink="">
      <xdr:nvSpPr>
        <xdr:cNvPr id="63" name="フローチャート: 判断 62"/>
        <xdr:cNvSpPr/>
      </xdr:nvSpPr>
      <xdr:spPr>
        <a:xfrm>
          <a:off x="2857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xdr:rowOff>
    </xdr:from>
    <xdr:to>
      <xdr:col>10</xdr:col>
      <xdr:colOff>165100</xdr:colOff>
      <xdr:row>36</xdr:row>
      <xdr:rowOff>108712</xdr:rowOff>
    </xdr:to>
    <xdr:sp macro="" textlink="">
      <xdr:nvSpPr>
        <xdr:cNvPr id="64" name="フローチャート: 判断 63"/>
        <xdr:cNvSpPr/>
      </xdr:nvSpPr>
      <xdr:spPr>
        <a:xfrm>
          <a:off x="1968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16256</xdr:rowOff>
    </xdr:from>
    <xdr:to>
      <xdr:col>24</xdr:col>
      <xdr:colOff>114300</xdr:colOff>
      <xdr:row>36</xdr:row>
      <xdr:rowOff>117856</xdr:rowOff>
    </xdr:to>
    <xdr:sp macro="" textlink="">
      <xdr:nvSpPr>
        <xdr:cNvPr id="71" name="楕円 70"/>
        <xdr:cNvSpPr/>
      </xdr:nvSpPr>
      <xdr:spPr>
        <a:xfrm>
          <a:off x="4584700" y="61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39133</xdr:rowOff>
    </xdr:from>
    <xdr:ext cx="405111" cy="259045"/>
    <xdr:sp macro="" textlink="">
      <xdr:nvSpPr>
        <xdr:cNvPr id="72" name="【道路】&#10;有形固定資産減価償却率該当値テキスト"/>
        <xdr:cNvSpPr txBox="1"/>
      </xdr:nvSpPr>
      <xdr:spPr>
        <a:xfrm>
          <a:off x="4673600" y="603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50546</xdr:rowOff>
    </xdr:from>
    <xdr:to>
      <xdr:col>20</xdr:col>
      <xdr:colOff>38100</xdr:colOff>
      <xdr:row>36</xdr:row>
      <xdr:rowOff>152146</xdr:rowOff>
    </xdr:to>
    <xdr:sp macro="" textlink="">
      <xdr:nvSpPr>
        <xdr:cNvPr id="73" name="楕円 72"/>
        <xdr:cNvSpPr/>
      </xdr:nvSpPr>
      <xdr:spPr>
        <a:xfrm>
          <a:off x="3746500" y="62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67056</xdr:rowOff>
    </xdr:from>
    <xdr:to>
      <xdr:col>24</xdr:col>
      <xdr:colOff>63500</xdr:colOff>
      <xdr:row>36</xdr:row>
      <xdr:rowOff>101346</xdr:rowOff>
    </xdr:to>
    <xdr:cxnSp macro="">
      <xdr:nvCxnSpPr>
        <xdr:cNvPr id="74" name="直線コネクタ 73"/>
        <xdr:cNvCxnSpPr/>
      </xdr:nvCxnSpPr>
      <xdr:spPr>
        <a:xfrm flipV="1">
          <a:off x="3797300" y="623925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132842</xdr:rowOff>
    </xdr:from>
    <xdr:to>
      <xdr:col>15</xdr:col>
      <xdr:colOff>101600</xdr:colOff>
      <xdr:row>36</xdr:row>
      <xdr:rowOff>62992</xdr:rowOff>
    </xdr:to>
    <xdr:sp macro="" textlink="">
      <xdr:nvSpPr>
        <xdr:cNvPr id="75" name="楕円 74"/>
        <xdr:cNvSpPr/>
      </xdr:nvSpPr>
      <xdr:spPr>
        <a:xfrm>
          <a:off x="2857500" y="613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12192</xdr:rowOff>
    </xdr:from>
    <xdr:to>
      <xdr:col>19</xdr:col>
      <xdr:colOff>177800</xdr:colOff>
      <xdr:row>36</xdr:row>
      <xdr:rowOff>101346</xdr:rowOff>
    </xdr:to>
    <xdr:cxnSp macro="">
      <xdr:nvCxnSpPr>
        <xdr:cNvPr id="76" name="直線コネクタ 75"/>
        <xdr:cNvCxnSpPr/>
      </xdr:nvCxnSpPr>
      <xdr:spPr>
        <a:xfrm>
          <a:off x="2908300" y="6184392"/>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48260</xdr:rowOff>
    </xdr:from>
    <xdr:to>
      <xdr:col>10</xdr:col>
      <xdr:colOff>165100</xdr:colOff>
      <xdr:row>36</xdr:row>
      <xdr:rowOff>149860</xdr:rowOff>
    </xdr:to>
    <xdr:sp macro="" textlink="">
      <xdr:nvSpPr>
        <xdr:cNvPr id="77" name="楕円 76"/>
        <xdr:cNvSpPr/>
      </xdr:nvSpPr>
      <xdr:spPr>
        <a:xfrm>
          <a:off x="1968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12192</xdr:rowOff>
    </xdr:from>
    <xdr:to>
      <xdr:col>15</xdr:col>
      <xdr:colOff>50800</xdr:colOff>
      <xdr:row>36</xdr:row>
      <xdr:rowOff>99060</xdr:rowOff>
    </xdr:to>
    <xdr:cxnSp macro="">
      <xdr:nvCxnSpPr>
        <xdr:cNvPr id="78" name="直線コネクタ 77"/>
        <xdr:cNvCxnSpPr/>
      </xdr:nvCxnSpPr>
      <xdr:spPr>
        <a:xfrm flipV="1">
          <a:off x="2019300" y="61843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100838</xdr:rowOff>
    </xdr:from>
    <xdr:to>
      <xdr:col>6</xdr:col>
      <xdr:colOff>38100</xdr:colOff>
      <xdr:row>36</xdr:row>
      <xdr:rowOff>30988</xdr:rowOff>
    </xdr:to>
    <xdr:sp macro="" textlink="">
      <xdr:nvSpPr>
        <xdr:cNvPr id="79" name="楕円 78"/>
        <xdr:cNvSpPr/>
      </xdr:nvSpPr>
      <xdr:spPr>
        <a:xfrm>
          <a:off x="1079500" y="61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151638</xdr:rowOff>
    </xdr:from>
    <xdr:to>
      <xdr:col>10</xdr:col>
      <xdr:colOff>114300</xdr:colOff>
      <xdr:row>36</xdr:row>
      <xdr:rowOff>99060</xdr:rowOff>
    </xdr:to>
    <xdr:cxnSp macro="">
      <xdr:nvCxnSpPr>
        <xdr:cNvPr id="80" name="直線コネクタ 79"/>
        <xdr:cNvCxnSpPr/>
      </xdr:nvCxnSpPr>
      <xdr:spPr>
        <a:xfrm>
          <a:off x="1130300" y="615238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3827</xdr:rowOff>
    </xdr:from>
    <xdr:ext cx="405111" cy="259045"/>
    <xdr:sp macro="" textlink="">
      <xdr:nvSpPr>
        <xdr:cNvPr id="81" name="n_1aveValue【道路】&#10;有形固定資産減価償却率"/>
        <xdr:cNvSpPr txBox="1"/>
      </xdr:nvSpPr>
      <xdr:spPr>
        <a:xfrm>
          <a:off x="35820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138701</xdr:rowOff>
    </xdr:from>
    <xdr:ext cx="405111" cy="259045"/>
    <xdr:sp macro="" textlink="">
      <xdr:nvSpPr>
        <xdr:cNvPr id="82" name="n_2aveValue【道路】&#10;有形固定資産減価償却率"/>
        <xdr:cNvSpPr txBox="1"/>
      </xdr:nvSpPr>
      <xdr:spPr>
        <a:xfrm>
          <a:off x="2705744" y="631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125239</xdr:rowOff>
    </xdr:from>
    <xdr:ext cx="405111" cy="259045"/>
    <xdr:sp macro="" textlink="">
      <xdr:nvSpPr>
        <xdr:cNvPr id="83" name="n_3aveValue【道路】&#10;有形固定資産減価償却率"/>
        <xdr:cNvSpPr txBox="1"/>
      </xdr:nvSpPr>
      <xdr:spPr>
        <a:xfrm>
          <a:off x="1816744" y="595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58691</xdr:rowOff>
    </xdr:from>
    <xdr:ext cx="405111" cy="259045"/>
    <xdr:sp macro="" textlink="">
      <xdr:nvSpPr>
        <xdr:cNvPr id="84" name="n_4aveValue【道路】&#10;有形固定資産減価償却率"/>
        <xdr:cNvSpPr txBox="1"/>
      </xdr:nvSpPr>
      <xdr:spPr>
        <a:xfrm>
          <a:off x="92774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168673</xdr:rowOff>
    </xdr:from>
    <xdr:ext cx="405111" cy="259045"/>
    <xdr:sp macro="" textlink="">
      <xdr:nvSpPr>
        <xdr:cNvPr id="85" name="n_1mainValue【道路】&#10;有形固定資産減価償却率"/>
        <xdr:cNvSpPr txBox="1"/>
      </xdr:nvSpPr>
      <xdr:spPr>
        <a:xfrm>
          <a:off x="3582044" y="599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79519</xdr:rowOff>
    </xdr:from>
    <xdr:ext cx="405111" cy="259045"/>
    <xdr:sp macro="" textlink="">
      <xdr:nvSpPr>
        <xdr:cNvPr id="86" name="n_2mainValue【道路】&#10;有形固定資産減価償却率"/>
        <xdr:cNvSpPr txBox="1"/>
      </xdr:nvSpPr>
      <xdr:spPr>
        <a:xfrm>
          <a:off x="2705744" y="590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140987</xdr:rowOff>
    </xdr:from>
    <xdr:ext cx="405111" cy="259045"/>
    <xdr:sp macro="" textlink="">
      <xdr:nvSpPr>
        <xdr:cNvPr id="87" name="n_3mainValue【道路】&#10;有形固定資産減価償却率"/>
        <xdr:cNvSpPr txBox="1"/>
      </xdr:nvSpPr>
      <xdr:spPr>
        <a:xfrm>
          <a:off x="1816744" y="631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47515</xdr:rowOff>
    </xdr:from>
    <xdr:ext cx="405111" cy="259045"/>
    <xdr:sp macro="" textlink="">
      <xdr:nvSpPr>
        <xdr:cNvPr id="88" name="n_4mainValue【道路】&#10;有形固定資産減価償却率"/>
        <xdr:cNvSpPr txBox="1"/>
      </xdr:nvSpPr>
      <xdr:spPr>
        <a:xfrm>
          <a:off x="927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62636</xdr:rowOff>
    </xdr:from>
    <xdr:to>
      <xdr:col>54</xdr:col>
      <xdr:colOff>189865</xdr:colOff>
      <xdr:row>41</xdr:row>
      <xdr:rowOff>75209</xdr:rowOff>
    </xdr:to>
    <xdr:cxnSp macro="">
      <xdr:nvCxnSpPr>
        <xdr:cNvPr id="112" name="直線コネクタ 111"/>
        <xdr:cNvCxnSpPr/>
      </xdr:nvCxnSpPr>
      <xdr:spPr>
        <a:xfrm flipV="1">
          <a:off x="10476865" y="5891936"/>
          <a:ext cx="0" cy="1212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79036</xdr:rowOff>
    </xdr:from>
    <xdr:ext cx="469744" cy="259045"/>
    <xdr:sp macro="" textlink="">
      <xdr:nvSpPr>
        <xdr:cNvPr id="113" name="【道路】&#10;一人当たり延長最小値テキスト"/>
        <xdr:cNvSpPr txBox="1"/>
      </xdr:nvSpPr>
      <xdr:spPr>
        <a:xfrm>
          <a:off x="10515600" y="710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75209</xdr:rowOff>
    </xdr:from>
    <xdr:to>
      <xdr:col>55</xdr:col>
      <xdr:colOff>88900</xdr:colOff>
      <xdr:row>41</xdr:row>
      <xdr:rowOff>75209</xdr:rowOff>
    </xdr:to>
    <xdr:cxnSp macro="">
      <xdr:nvCxnSpPr>
        <xdr:cNvPr id="114" name="直線コネクタ 113"/>
        <xdr:cNvCxnSpPr/>
      </xdr:nvCxnSpPr>
      <xdr:spPr>
        <a:xfrm>
          <a:off x="10388600" y="710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9313</xdr:rowOff>
    </xdr:from>
    <xdr:ext cx="534377" cy="259045"/>
    <xdr:sp macro="" textlink="">
      <xdr:nvSpPr>
        <xdr:cNvPr id="115" name="【道路】&#10;一人当たり延長最大値テキスト"/>
        <xdr:cNvSpPr txBox="1"/>
      </xdr:nvSpPr>
      <xdr:spPr>
        <a:xfrm>
          <a:off x="10515600" y="566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62636</xdr:rowOff>
    </xdr:from>
    <xdr:to>
      <xdr:col>55</xdr:col>
      <xdr:colOff>88900</xdr:colOff>
      <xdr:row>34</xdr:row>
      <xdr:rowOff>62636</xdr:rowOff>
    </xdr:to>
    <xdr:cxnSp macro="">
      <xdr:nvCxnSpPr>
        <xdr:cNvPr id="116" name="直線コネクタ 115"/>
        <xdr:cNvCxnSpPr/>
      </xdr:nvCxnSpPr>
      <xdr:spPr>
        <a:xfrm>
          <a:off x="10388600" y="589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143730</xdr:rowOff>
    </xdr:from>
    <xdr:ext cx="469744" cy="259045"/>
    <xdr:sp macro="" textlink="">
      <xdr:nvSpPr>
        <xdr:cNvPr id="117" name="【道路】&#10;一人当たり延長平均値テキスト"/>
        <xdr:cNvSpPr txBox="1"/>
      </xdr:nvSpPr>
      <xdr:spPr>
        <a:xfrm>
          <a:off x="10515600" y="6487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8" name="フローチャート: 判断 117"/>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165379</xdr:rowOff>
    </xdr:from>
    <xdr:to>
      <xdr:col>50</xdr:col>
      <xdr:colOff>165100</xdr:colOff>
      <xdr:row>38</xdr:row>
      <xdr:rowOff>95529</xdr:rowOff>
    </xdr:to>
    <xdr:sp macro="" textlink="">
      <xdr:nvSpPr>
        <xdr:cNvPr id="119" name="フローチャート: 判断 118"/>
        <xdr:cNvSpPr/>
      </xdr:nvSpPr>
      <xdr:spPr>
        <a:xfrm>
          <a:off x="9588500" y="65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163932</xdr:rowOff>
    </xdr:from>
    <xdr:to>
      <xdr:col>46</xdr:col>
      <xdr:colOff>38100</xdr:colOff>
      <xdr:row>38</xdr:row>
      <xdr:rowOff>94082</xdr:rowOff>
    </xdr:to>
    <xdr:sp macro="" textlink="">
      <xdr:nvSpPr>
        <xdr:cNvPr id="120" name="フローチャート: 判断 119"/>
        <xdr:cNvSpPr/>
      </xdr:nvSpPr>
      <xdr:spPr>
        <a:xfrm>
          <a:off x="8699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11761</xdr:rowOff>
    </xdr:from>
    <xdr:to>
      <xdr:col>41</xdr:col>
      <xdr:colOff>101600</xdr:colOff>
      <xdr:row>38</xdr:row>
      <xdr:rowOff>113361</xdr:rowOff>
    </xdr:to>
    <xdr:sp macro="" textlink="">
      <xdr:nvSpPr>
        <xdr:cNvPr id="121" name="フローチャート: 判断 120"/>
        <xdr:cNvSpPr/>
      </xdr:nvSpPr>
      <xdr:spPr>
        <a:xfrm>
          <a:off x="7810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125450</xdr:rowOff>
    </xdr:from>
    <xdr:to>
      <xdr:col>36</xdr:col>
      <xdr:colOff>165100</xdr:colOff>
      <xdr:row>38</xdr:row>
      <xdr:rowOff>55600</xdr:rowOff>
    </xdr:to>
    <xdr:sp macro="" textlink="">
      <xdr:nvSpPr>
        <xdr:cNvPr id="122" name="フローチャート: 判断 121"/>
        <xdr:cNvSpPr/>
      </xdr:nvSpPr>
      <xdr:spPr>
        <a:xfrm>
          <a:off x="6921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74549</xdr:rowOff>
    </xdr:from>
    <xdr:to>
      <xdr:col>55</xdr:col>
      <xdr:colOff>50800</xdr:colOff>
      <xdr:row>36</xdr:row>
      <xdr:rowOff>4699</xdr:rowOff>
    </xdr:to>
    <xdr:sp macro="" textlink="">
      <xdr:nvSpPr>
        <xdr:cNvPr id="128" name="楕円 127"/>
        <xdr:cNvSpPr/>
      </xdr:nvSpPr>
      <xdr:spPr>
        <a:xfrm>
          <a:off x="10426700" y="607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97426</xdr:rowOff>
    </xdr:from>
    <xdr:ext cx="534377" cy="259045"/>
    <xdr:sp macro="" textlink="">
      <xdr:nvSpPr>
        <xdr:cNvPr id="129" name="【道路】&#10;一人当たり延長該当値テキスト"/>
        <xdr:cNvSpPr txBox="1"/>
      </xdr:nvSpPr>
      <xdr:spPr>
        <a:xfrm>
          <a:off x="10515600" y="592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83464</xdr:rowOff>
    </xdr:from>
    <xdr:to>
      <xdr:col>50</xdr:col>
      <xdr:colOff>165100</xdr:colOff>
      <xdr:row>36</xdr:row>
      <xdr:rowOff>13614</xdr:rowOff>
    </xdr:to>
    <xdr:sp macro="" textlink="">
      <xdr:nvSpPr>
        <xdr:cNvPr id="130" name="楕円 129"/>
        <xdr:cNvSpPr/>
      </xdr:nvSpPr>
      <xdr:spPr>
        <a:xfrm>
          <a:off x="9588500" y="60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125349</xdr:rowOff>
    </xdr:from>
    <xdr:to>
      <xdr:col>55</xdr:col>
      <xdr:colOff>0</xdr:colOff>
      <xdr:row>35</xdr:row>
      <xdr:rowOff>134264</xdr:rowOff>
    </xdr:to>
    <xdr:cxnSp macro="">
      <xdr:nvCxnSpPr>
        <xdr:cNvPr id="131" name="直線コネクタ 130"/>
        <xdr:cNvCxnSpPr/>
      </xdr:nvCxnSpPr>
      <xdr:spPr>
        <a:xfrm flipV="1">
          <a:off x="9639300" y="6126099"/>
          <a:ext cx="8382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106248</xdr:rowOff>
    </xdr:from>
    <xdr:to>
      <xdr:col>46</xdr:col>
      <xdr:colOff>38100</xdr:colOff>
      <xdr:row>36</xdr:row>
      <xdr:rowOff>36398</xdr:rowOff>
    </xdr:to>
    <xdr:sp macro="" textlink="">
      <xdr:nvSpPr>
        <xdr:cNvPr id="132" name="楕円 131"/>
        <xdr:cNvSpPr/>
      </xdr:nvSpPr>
      <xdr:spPr>
        <a:xfrm>
          <a:off x="8699500" y="610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134264</xdr:rowOff>
    </xdr:from>
    <xdr:to>
      <xdr:col>50</xdr:col>
      <xdr:colOff>114300</xdr:colOff>
      <xdr:row>35</xdr:row>
      <xdr:rowOff>157048</xdr:rowOff>
    </xdr:to>
    <xdr:cxnSp macro="">
      <xdr:nvCxnSpPr>
        <xdr:cNvPr id="133" name="直線コネクタ 132"/>
        <xdr:cNvCxnSpPr/>
      </xdr:nvCxnSpPr>
      <xdr:spPr>
        <a:xfrm flipV="1">
          <a:off x="8750300" y="6135014"/>
          <a:ext cx="8890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118669</xdr:rowOff>
    </xdr:from>
    <xdr:to>
      <xdr:col>41</xdr:col>
      <xdr:colOff>101600</xdr:colOff>
      <xdr:row>36</xdr:row>
      <xdr:rowOff>48819</xdr:rowOff>
    </xdr:to>
    <xdr:sp macro="" textlink="">
      <xdr:nvSpPr>
        <xdr:cNvPr id="134" name="楕円 133"/>
        <xdr:cNvSpPr/>
      </xdr:nvSpPr>
      <xdr:spPr>
        <a:xfrm>
          <a:off x="7810500" y="611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157048</xdr:rowOff>
    </xdr:from>
    <xdr:to>
      <xdr:col>45</xdr:col>
      <xdr:colOff>177800</xdr:colOff>
      <xdr:row>35</xdr:row>
      <xdr:rowOff>169469</xdr:rowOff>
    </xdr:to>
    <xdr:cxnSp macro="">
      <xdr:nvCxnSpPr>
        <xdr:cNvPr id="135" name="直線コネクタ 134"/>
        <xdr:cNvCxnSpPr/>
      </xdr:nvCxnSpPr>
      <xdr:spPr>
        <a:xfrm flipV="1">
          <a:off x="7861300" y="6157798"/>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136271</xdr:rowOff>
    </xdr:from>
    <xdr:to>
      <xdr:col>36</xdr:col>
      <xdr:colOff>165100</xdr:colOff>
      <xdr:row>36</xdr:row>
      <xdr:rowOff>66421</xdr:rowOff>
    </xdr:to>
    <xdr:sp macro="" textlink="">
      <xdr:nvSpPr>
        <xdr:cNvPr id="136" name="楕円 135"/>
        <xdr:cNvSpPr/>
      </xdr:nvSpPr>
      <xdr:spPr>
        <a:xfrm>
          <a:off x="6921500" y="613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169469</xdr:rowOff>
    </xdr:from>
    <xdr:to>
      <xdr:col>41</xdr:col>
      <xdr:colOff>50800</xdr:colOff>
      <xdr:row>36</xdr:row>
      <xdr:rowOff>15621</xdr:rowOff>
    </xdr:to>
    <xdr:cxnSp macro="">
      <xdr:nvCxnSpPr>
        <xdr:cNvPr id="137" name="直線コネクタ 136"/>
        <xdr:cNvCxnSpPr/>
      </xdr:nvCxnSpPr>
      <xdr:spPr>
        <a:xfrm flipV="1">
          <a:off x="6972300" y="6170219"/>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86656</xdr:rowOff>
    </xdr:from>
    <xdr:ext cx="469744" cy="259045"/>
    <xdr:sp macro="" textlink="">
      <xdr:nvSpPr>
        <xdr:cNvPr id="138" name="n_1aveValue【道路】&#10;一人当たり延長"/>
        <xdr:cNvSpPr txBox="1"/>
      </xdr:nvSpPr>
      <xdr:spPr>
        <a:xfrm>
          <a:off x="9391727" y="660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85209</xdr:rowOff>
    </xdr:from>
    <xdr:ext cx="469744" cy="259045"/>
    <xdr:sp macro="" textlink="">
      <xdr:nvSpPr>
        <xdr:cNvPr id="139" name="n_2aveValue【道路】&#10;一人当たり延長"/>
        <xdr:cNvSpPr txBox="1"/>
      </xdr:nvSpPr>
      <xdr:spPr>
        <a:xfrm>
          <a:off x="8515427" y="66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104488</xdr:rowOff>
    </xdr:from>
    <xdr:ext cx="469744" cy="259045"/>
    <xdr:sp macro="" textlink="">
      <xdr:nvSpPr>
        <xdr:cNvPr id="140" name="n_3aveValue【道路】&#10;一人当たり延長"/>
        <xdr:cNvSpPr txBox="1"/>
      </xdr:nvSpPr>
      <xdr:spPr>
        <a:xfrm>
          <a:off x="7626427" y="66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46727</xdr:rowOff>
    </xdr:from>
    <xdr:ext cx="469744" cy="259045"/>
    <xdr:sp macro="" textlink="">
      <xdr:nvSpPr>
        <xdr:cNvPr id="141" name="n_4aveValue【道路】&#10;一人当たり延長"/>
        <xdr:cNvSpPr txBox="1"/>
      </xdr:nvSpPr>
      <xdr:spPr>
        <a:xfrm>
          <a:off x="6737427" y="65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30141</xdr:rowOff>
    </xdr:from>
    <xdr:ext cx="534377" cy="259045"/>
    <xdr:sp macro="" textlink="">
      <xdr:nvSpPr>
        <xdr:cNvPr id="142" name="n_1mainValue【道路】&#10;一人当たり延長"/>
        <xdr:cNvSpPr txBox="1"/>
      </xdr:nvSpPr>
      <xdr:spPr>
        <a:xfrm>
          <a:off x="9359411" y="585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52925</xdr:rowOff>
    </xdr:from>
    <xdr:ext cx="534377" cy="259045"/>
    <xdr:sp macro="" textlink="">
      <xdr:nvSpPr>
        <xdr:cNvPr id="143" name="n_2mainValue【道路】&#10;一人当たり延長"/>
        <xdr:cNvSpPr txBox="1"/>
      </xdr:nvSpPr>
      <xdr:spPr>
        <a:xfrm>
          <a:off x="8483111" y="58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65346</xdr:rowOff>
    </xdr:from>
    <xdr:ext cx="534377" cy="259045"/>
    <xdr:sp macro="" textlink="">
      <xdr:nvSpPr>
        <xdr:cNvPr id="144" name="n_3mainValue【道路】&#10;一人当たり延長"/>
        <xdr:cNvSpPr txBox="1"/>
      </xdr:nvSpPr>
      <xdr:spPr>
        <a:xfrm>
          <a:off x="7594111" y="589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82948</xdr:rowOff>
    </xdr:from>
    <xdr:ext cx="534377" cy="259045"/>
    <xdr:sp macro="" textlink="">
      <xdr:nvSpPr>
        <xdr:cNvPr id="145" name="n_4mainValue【道路】&#10;一人当たり延長"/>
        <xdr:cNvSpPr txBox="1"/>
      </xdr:nvSpPr>
      <xdr:spPr>
        <a:xfrm>
          <a:off x="6705111" y="591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63</xdr:row>
      <xdr:rowOff>125730</xdr:rowOff>
    </xdr:to>
    <xdr:cxnSp macro="">
      <xdr:nvCxnSpPr>
        <xdr:cNvPr id="172" name="直線コネクタ 171"/>
        <xdr:cNvCxnSpPr/>
      </xdr:nvCxnSpPr>
      <xdr:spPr>
        <a:xfrm flipV="1">
          <a:off x="4634865" y="9558746"/>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3" name="【橋りょう・トンネル】&#10;有形固定資産減価償却率最小値テキスト"/>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4" name="直線コネクタ 173"/>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75"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76" name="直線コネクタ 175"/>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84744</xdr:rowOff>
    </xdr:from>
    <xdr:ext cx="405111" cy="259045"/>
    <xdr:sp macro="" textlink="">
      <xdr:nvSpPr>
        <xdr:cNvPr id="177" name="【橋りょう・トンネル】&#10;有形固定資産減価償却率平均値テキスト"/>
        <xdr:cNvSpPr txBox="1"/>
      </xdr:nvSpPr>
      <xdr:spPr>
        <a:xfrm>
          <a:off x="4673600" y="1002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61867</xdr:rowOff>
    </xdr:from>
    <xdr:to>
      <xdr:col>24</xdr:col>
      <xdr:colOff>114300</xdr:colOff>
      <xdr:row>59</xdr:row>
      <xdr:rowOff>163467</xdr:rowOff>
    </xdr:to>
    <xdr:sp macro="" textlink="">
      <xdr:nvSpPr>
        <xdr:cNvPr id="178" name="フローチャート: 判断 177"/>
        <xdr:cNvSpPr/>
      </xdr:nvSpPr>
      <xdr:spPr>
        <a:xfrm>
          <a:off x="4584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32476</xdr:rowOff>
    </xdr:from>
    <xdr:to>
      <xdr:col>20</xdr:col>
      <xdr:colOff>38100</xdr:colOff>
      <xdr:row>59</xdr:row>
      <xdr:rowOff>134076</xdr:rowOff>
    </xdr:to>
    <xdr:sp macro="" textlink="">
      <xdr:nvSpPr>
        <xdr:cNvPr id="179" name="フローチャート: 判断 178"/>
        <xdr:cNvSpPr/>
      </xdr:nvSpPr>
      <xdr:spPr>
        <a:xfrm>
          <a:off x="3746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119017</xdr:rowOff>
    </xdr:from>
    <xdr:to>
      <xdr:col>15</xdr:col>
      <xdr:colOff>101600</xdr:colOff>
      <xdr:row>59</xdr:row>
      <xdr:rowOff>49167</xdr:rowOff>
    </xdr:to>
    <xdr:sp macro="" textlink="">
      <xdr:nvSpPr>
        <xdr:cNvPr id="180" name="フローチャート: 判断 179"/>
        <xdr:cNvSpPr/>
      </xdr:nvSpPr>
      <xdr:spPr>
        <a:xfrm>
          <a:off x="2857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81" name="フローチャート: 判断 180"/>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79828</xdr:rowOff>
    </xdr:from>
    <xdr:to>
      <xdr:col>6</xdr:col>
      <xdr:colOff>38100</xdr:colOff>
      <xdr:row>59</xdr:row>
      <xdr:rowOff>9978</xdr:rowOff>
    </xdr:to>
    <xdr:sp macro="" textlink="">
      <xdr:nvSpPr>
        <xdr:cNvPr id="182" name="フローチャート: 判断 181"/>
        <xdr:cNvSpPr/>
      </xdr:nvSpPr>
      <xdr:spPr>
        <a:xfrm>
          <a:off x="1079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74930</xdr:rowOff>
    </xdr:from>
    <xdr:to>
      <xdr:col>24</xdr:col>
      <xdr:colOff>114300</xdr:colOff>
      <xdr:row>64</xdr:row>
      <xdr:rowOff>5080</xdr:rowOff>
    </xdr:to>
    <xdr:sp macro="" textlink="">
      <xdr:nvSpPr>
        <xdr:cNvPr id="188" name="楕円 187"/>
        <xdr:cNvSpPr/>
      </xdr:nvSpPr>
      <xdr:spPr>
        <a:xfrm>
          <a:off x="4584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161307</xdr:rowOff>
    </xdr:from>
    <xdr:ext cx="405111" cy="259045"/>
    <xdr:sp macro="" textlink="">
      <xdr:nvSpPr>
        <xdr:cNvPr id="189" name="【橋りょう・トンネル】&#10;有形固定資産減価償却率該当値テキスト"/>
        <xdr:cNvSpPr txBox="1"/>
      </xdr:nvSpPr>
      <xdr:spPr>
        <a:xfrm>
          <a:off x="4673600" y="1079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35741</xdr:rowOff>
    </xdr:from>
    <xdr:to>
      <xdr:col>20</xdr:col>
      <xdr:colOff>38100</xdr:colOff>
      <xdr:row>63</xdr:row>
      <xdr:rowOff>137341</xdr:rowOff>
    </xdr:to>
    <xdr:sp macro="" textlink="">
      <xdr:nvSpPr>
        <xdr:cNvPr id="190" name="楕円 189"/>
        <xdr:cNvSpPr/>
      </xdr:nvSpPr>
      <xdr:spPr>
        <a:xfrm>
          <a:off x="37465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86541</xdr:rowOff>
    </xdr:from>
    <xdr:to>
      <xdr:col>24</xdr:col>
      <xdr:colOff>63500</xdr:colOff>
      <xdr:row>63</xdr:row>
      <xdr:rowOff>125730</xdr:rowOff>
    </xdr:to>
    <xdr:cxnSp macro="">
      <xdr:nvCxnSpPr>
        <xdr:cNvPr id="191" name="直線コネクタ 190"/>
        <xdr:cNvCxnSpPr/>
      </xdr:nvCxnSpPr>
      <xdr:spPr>
        <a:xfrm>
          <a:off x="3797300" y="1088789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132080</xdr:rowOff>
    </xdr:from>
    <xdr:to>
      <xdr:col>15</xdr:col>
      <xdr:colOff>101600</xdr:colOff>
      <xdr:row>63</xdr:row>
      <xdr:rowOff>62230</xdr:rowOff>
    </xdr:to>
    <xdr:sp macro="" textlink="">
      <xdr:nvSpPr>
        <xdr:cNvPr id="192" name="楕円 191"/>
        <xdr:cNvSpPr/>
      </xdr:nvSpPr>
      <xdr:spPr>
        <a:xfrm>
          <a:off x="2857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11430</xdr:rowOff>
    </xdr:from>
    <xdr:to>
      <xdr:col>19</xdr:col>
      <xdr:colOff>177800</xdr:colOff>
      <xdr:row>63</xdr:row>
      <xdr:rowOff>86541</xdr:rowOff>
    </xdr:to>
    <xdr:cxnSp macro="">
      <xdr:nvCxnSpPr>
        <xdr:cNvPr id="193" name="直線コネクタ 192"/>
        <xdr:cNvCxnSpPr/>
      </xdr:nvCxnSpPr>
      <xdr:spPr>
        <a:xfrm>
          <a:off x="2908300" y="10812780"/>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132080</xdr:rowOff>
    </xdr:from>
    <xdr:to>
      <xdr:col>10</xdr:col>
      <xdr:colOff>165100</xdr:colOff>
      <xdr:row>63</xdr:row>
      <xdr:rowOff>62230</xdr:rowOff>
    </xdr:to>
    <xdr:sp macro="" textlink="">
      <xdr:nvSpPr>
        <xdr:cNvPr id="194" name="楕円 193"/>
        <xdr:cNvSpPr/>
      </xdr:nvSpPr>
      <xdr:spPr>
        <a:xfrm>
          <a:off x="1968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11430</xdr:rowOff>
    </xdr:from>
    <xdr:to>
      <xdr:col>15</xdr:col>
      <xdr:colOff>50800</xdr:colOff>
      <xdr:row>63</xdr:row>
      <xdr:rowOff>11430</xdr:rowOff>
    </xdr:to>
    <xdr:cxnSp macro="">
      <xdr:nvCxnSpPr>
        <xdr:cNvPr id="195" name="直線コネクタ 194"/>
        <xdr:cNvCxnSpPr/>
      </xdr:nvCxnSpPr>
      <xdr:spPr>
        <a:xfrm>
          <a:off x="2019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112485</xdr:rowOff>
    </xdr:from>
    <xdr:to>
      <xdr:col>6</xdr:col>
      <xdr:colOff>38100</xdr:colOff>
      <xdr:row>63</xdr:row>
      <xdr:rowOff>42635</xdr:rowOff>
    </xdr:to>
    <xdr:sp macro="" textlink="">
      <xdr:nvSpPr>
        <xdr:cNvPr id="196" name="楕円 195"/>
        <xdr:cNvSpPr/>
      </xdr:nvSpPr>
      <xdr:spPr>
        <a:xfrm>
          <a:off x="1079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163285</xdr:rowOff>
    </xdr:from>
    <xdr:to>
      <xdr:col>10</xdr:col>
      <xdr:colOff>114300</xdr:colOff>
      <xdr:row>63</xdr:row>
      <xdr:rowOff>11430</xdr:rowOff>
    </xdr:to>
    <xdr:cxnSp macro="">
      <xdr:nvCxnSpPr>
        <xdr:cNvPr id="197" name="直線コネクタ 196"/>
        <xdr:cNvCxnSpPr/>
      </xdr:nvCxnSpPr>
      <xdr:spPr>
        <a:xfrm>
          <a:off x="1130300" y="10793185"/>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150603</xdr:rowOff>
    </xdr:from>
    <xdr:ext cx="405111" cy="259045"/>
    <xdr:sp macro="" textlink="">
      <xdr:nvSpPr>
        <xdr:cNvPr id="198" name="n_1aveValue【橋りょう・トンネル】&#10;有形固定資産減価償却率"/>
        <xdr:cNvSpPr txBox="1"/>
      </xdr:nvSpPr>
      <xdr:spPr>
        <a:xfrm>
          <a:off x="35820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65694</xdr:rowOff>
    </xdr:from>
    <xdr:ext cx="405111" cy="259045"/>
    <xdr:sp macro="" textlink="">
      <xdr:nvSpPr>
        <xdr:cNvPr id="199" name="n_2aveValue【橋りょう・トンネル】&#10;有形固定資産減価償却率"/>
        <xdr:cNvSpPr txBox="1"/>
      </xdr:nvSpPr>
      <xdr:spPr>
        <a:xfrm>
          <a:off x="2705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200" name="n_3aveValue【橋りょう・トンネル】&#10;有形固定資産減価償却率"/>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26505</xdr:rowOff>
    </xdr:from>
    <xdr:ext cx="405111" cy="259045"/>
    <xdr:sp macro="" textlink="">
      <xdr:nvSpPr>
        <xdr:cNvPr id="201" name="n_4aveValue【橋りょう・トンネル】&#10;有形固定資産減価償却率"/>
        <xdr:cNvSpPr txBox="1"/>
      </xdr:nvSpPr>
      <xdr:spPr>
        <a:xfrm>
          <a:off x="9277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128468</xdr:rowOff>
    </xdr:from>
    <xdr:ext cx="405111" cy="259045"/>
    <xdr:sp macro="" textlink="">
      <xdr:nvSpPr>
        <xdr:cNvPr id="202" name="n_1mainValue【橋りょう・トンネル】&#10;有形固定資産減価償却率"/>
        <xdr:cNvSpPr txBox="1"/>
      </xdr:nvSpPr>
      <xdr:spPr>
        <a:xfrm>
          <a:off x="3582044" y="1092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53357</xdr:rowOff>
    </xdr:from>
    <xdr:ext cx="405111" cy="259045"/>
    <xdr:sp macro="" textlink="">
      <xdr:nvSpPr>
        <xdr:cNvPr id="203" name="n_2mainValue【橋りょう・トンネル】&#10;有形固定資産減価償却率"/>
        <xdr:cNvSpPr txBox="1"/>
      </xdr:nvSpPr>
      <xdr:spPr>
        <a:xfrm>
          <a:off x="27057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53357</xdr:rowOff>
    </xdr:from>
    <xdr:ext cx="405111" cy="259045"/>
    <xdr:sp macro="" textlink="">
      <xdr:nvSpPr>
        <xdr:cNvPr id="204" name="n_3mainValue【橋りょう・トンネル】&#10;有形固定資産減価償却率"/>
        <xdr:cNvSpPr txBox="1"/>
      </xdr:nvSpPr>
      <xdr:spPr>
        <a:xfrm>
          <a:off x="18167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33762</xdr:rowOff>
    </xdr:from>
    <xdr:ext cx="405111" cy="259045"/>
    <xdr:sp macro="" textlink="">
      <xdr:nvSpPr>
        <xdr:cNvPr id="205" name="n_4mainValue【橋りょう・トンネル】&#10;有形固定資産減価償却率"/>
        <xdr:cNvSpPr txBox="1"/>
      </xdr:nvSpPr>
      <xdr:spPr>
        <a:xfrm>
          <a:off x="927744" y="1083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103350</xdr:rowOff>
    </xdr:from>
    <xdr:to>
      <xdr:col>54</xdr:col>
      <xdr:colOff>189865</xdr:colOff>
      <xdr:row>64</xdr:row>
      <xdr:rowOff>63084</xdr:rowOff>
    </xdr:to>
    <xdr:cxnSp macro="">
      <xdr:nvCxnSpPr>
        <xdr:cNvPr id="231" name="直線コネクタ 230"/>
        <xdr:cNvCxnSpPr/>
      </xdr:nvCxnSpPr>
      <xdr:spPr>
        <a:xfrm flipV="1">
          <a:off x="10476865" y="9533100"/>
          <a:ext cx="0" cy="150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66911</xdr:rowOff>
    </xdr:from>
    <xdr:ext cx="534377" cy="259045"/>
    <xdr:sp macro="" textlink="">
      <xdr:nvSpPr>
        <xdr:cNvPr id="232" name="【橋りょう・トンネル】&#10;一人当たり有形固定資産（償却資産）額最小値テキスト"/>
        <xdr:cNvSpPr txBox="1"/>
      </xdr:nvSpPr>
      <xdr:spPr>
        <a:xfrm>
          <a:off x="10515600" y="1103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63084</xdr:rowOff>
    </xdr:from>
    <xdr:to>
      <xdr:col>55</xdr:col>
      <xdr:colOff>88900</xdr:colOff>
      <xdr:row>64</xdr:row>
      <xdr:rowOff>63084</xdr:rowOff>
    </xdr:to>
    <xdr:cxnSp macro="">
      <xdr:nvCxnSpPr>
        <xdr:cNvPr id="233" name="直線コネクタ 232"/>
        <xdr:cNvCxnSpPr/>
      </xdr:nvCxnSpPr>
      <xdr:spPr>
        <a:xfrm>
          <a:off x="10388600" y="1103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50027</xdr:rowOff>
    </xdr:from>
    <xdr:ext cx="599010" cy="259045"/>
    <xdr:sp macro="" textlink="">
      <xdr:nvSpPr>
        <xdr:cNvPr id="234" name="【橋りょう・トンネル】&#10;一人当たり有形固定資産（償却資産）額最大値テキスト"/>
        <xdr:cNvSpPr txBox="1"/>
      </xdr:nvSpPr>
      <xdr:spPr>
        <a:xfrm>
          <a:off x="10515600" y="930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103350</xdr:rowOff>
    </xdr:from>
    <xdr:to>
      <xdr:col>55</xdr:col>
      <xdr:colOff>88900</xdr:colOff>
      <xdr:row>55</xdr:row>
      <xdr:rowOff>103350</xdr:rowOff>
    </xdr:to>
    <xdr:cxnSp macro="">
      <xdr:nvCxnSpPr>
        <xdr:cNvPr id="235" name="直線コネクタ 234"/>
        <xdr:cNvCxnSpPr/>
      </xdr:nvCxnSpPr>
      <xdr:spPr>
        <a:xfrm>
          <a:off x="10388600" y="953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103829</xdr:rowOff>
    </xdr:from>
    <xdr:ext cx="599010" cy="259045"/>
    <xdr:sp macro="" textlink="">
      <xdr:nvSpPr>
        <xdr:cNvPr id="236" name="【橋りょう・トンネル】&#10;一人当たり有形固定資産（償却資産）額平均値テキスト"/>
        <xdr:cNvSpPr txBox="1"/>
      </xdr:nvSpPr>
      <xdr:spPr>
        <a:xfrm>
          <a:off x="10515600" y="10562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125402</xdr:rowOff>
    </xdr:from>
    <xdr:to>
      <xdr:col>55</xdr:col>
      <xdr:colOff>50800</xdr:colOff>
      <xdr:row>62</xdr:row>
      <xdr:rowOff>55552</xdr:rowOff>
    </xdr:to>
    <xdr:sp macro="" textlink="">
      <xdr:nvSpPr>
        <xdr:cNvPr id="237" name="フローチャート: 判断 236"/>
        <xdr:cNvSpPr/>
      </xdr:nvSpPr>
      <xdr:spPr>
        <a:xfrm>
          <a:off x="10426700" y="1058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142099</xdr:rowOff>
    </xdr:from>
    <xdr:to>
      <xdr:col>50</xdr:col>
      <xdr:colOff>165100</xdr:colOff>
      <xdr:row>62</xdr:row>
      <xdr:rowOff>72249</xdr:rowOff>
    </xdr:to>
    <xdr:sp macro="" textlink="">
      <xdr:nvSpPr>
        <xdr:cNvPr id="238" name="フローチャート: 判断 237"/>
        <xdr:cNvSpPr/>
      </xdr:nvSpPr>
      <xdr:spPr>
        <a:xfrm>
          <a:off x="9588500" y="1060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134836</xdr:rowOff>
    </xdr:from>
    <xdr:to>
      <xdr:col>46</xdr:col>
      <xdr:colOff>38100</xdr:colOff>
      <xdr:row>62</xdr:row>
      <xdr:rowOff>64986</xdr:rowOff>
    </xdr:to>
    <xdr:sp macro="" textlink="">
      <xdr:nvSpPr>
        <xdr:cNvPr id="239" name="フローチャート: 判断 238"/>
        <xdr:cNvSpPr/>
      </xdr:nvSpPr>
      <xdr:spPr>
        <a:xfrm>
          <a:off x="8699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147955</xdr:rowOff>
    </xdr:from>
    <xdr:to>
      <xdr:col>41</xdr:col>
      <xdr:colOff>101600</xdr:colOff>
      <xdr:row>62</xdr:row>
      <xdr:rowOff>78105</xdr:rowOff>
    </xdr:to>
    <xdr:sp macro="" textlink="">
      <xdr:nvSpPr>
        <xdr:cNvPr id="240" name="フローチャート: 判断 239"/>
        <xdr:cNvSpPr/>
      </xdr:nvSpPr>
      <xdr:spPr>
        <a:xfrm>
          <a:off x="7810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164319</xdr:rowOff>
    </xdr:from>
    <xdr:to>
      <xdr:col>36</xdr:col>
      <xdr:colOff>165100</xdr:colOff>
      <xdr:row>62</xdr:row>
      <xdr:rowOff>94469</xdr:rowOff>
    </xdr:to>
    <xdr:sp macro="" textlink="">
      <xdr:nvSpPr>
        <xdr:cNvPr id="241" name="フローチャート: 判断 240"/>
        <xdr:cNvSpPr/>
      </xdr:nvSpPr>
      <xdr:spPr>
        <a:xfrm>
          <a:off x="6921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48073</xdr:rowOff>
    </xdr:from>
    <xdr:to>
      <xdr:col>55</xdr:col>
      <xdr:colOff>50800</xdr:colOff>
      <xdr:row>60</xdr:row>
      <xdr:rowOff>149673</xdr:rowOff>
    </xdr:to>
    <xdr:sp macro="" textlink="">
      <xdr:nvSpPr>
        <xdr:cNvPr id="247" name="楕円 246"/>
        <xdr:cNvSpPr/>
      </xdr:nvSpPr>
      <xdr:spPr>
        <a:xfrm>
          <a:off x="10426700" y="103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70950</xdr:rowOff>
    </xdr:from>
    <xdr:ext cx="599010" cy="259045"/>
    <xdr:sp macro="" textlink="">
      <xdr:nvSpPr>
        <xdr:cNvPr id="248" name="【橋りょう・トンネル】&#10;一人当たり有形固定資産（償却資産）額該当値テキスト"/>
        <xdr:cNvSpPr txBox="1"/>
      </xdr:nvSpPr>
      <xdr:spPr>
        <a:xfrm>
          <a:off x="10515600" y="1018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57249</xdr:rowOff>
    </xdr:from>
    <xdr:to>
      <xdr:col>50</xdr:col>
      <xdr:colOff>165100</xdr:colOff>
      <xdr:row>60</xdr:row>
      <xdr:rowOff>158849</xdr:rowOff>
    </xdr:to>
    <xdr:sp macro="" textlink="">
      <xdr:nvSpPr>
        <xdr:cNvPr id="249" name="楕円 248"/>
        <xdr:cNvSpPr/>
      </xdr:nvSpPr>
      <xdr:spPr>
        <a:xfrm>
          <a:off x="9588500" y="1034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98873</xdr:rowOff>
    </xdr:from>
    <xdr:to>
      <xdr:col>55</xdr:col>
      <xdr:colOff>0</xdr:colOff>
      <xdr:row>60</xdr:row>
      <xdr:rowOff>108049</xdr:rowOff>
    </xdr:to>
    <xdr:cxnSp macro="">
      <xdr:nvCxnSpPr>
        <xdr:cNvPr id="250" name="直線コネクタ 249"/>
        <xdr:cNvCxnSpPr/>
      </xdr:nvCxnSpPr>
      <xdr:spPr>
        <a:xfrm flipV="1">
          <a:off x="9639300" y="10385873"/>
          <a:ext cx="8382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67484</xdr:rowOff>
    </xdr:from>
    <xdr:to>
      <xdr:col>46</xdr:col>
      <xdr:colOff>38100</xdr:colOff>
      <xdr:row>60</xdr:row>
      <xdr:rowOff>169084</xdr:rowOff>
    </xdr:to>
    <xdr:sp macro="" textlink="">
      <xdr:nvSpPr>
        <xdr:cNvPr id="251" name="楕円 250"/>
        <xdr:cNvSpPr/>
      </xdr:nvSpPr>
      <xdr:spPr>
        <a:xfrm>
          <a:off x="8699500" y="1035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108049</xdr:rowOff>
    </xdr:from>
    <xdr:to>
      <xdr:col>50</xdr:col>
      <xdr:colOff>114300</xdr:colOff>
      <xdr:row>60</xdr:row>
      <xdr:rowOff>118284</xdr:rowOff>
    </xdr:to>
    <xdr:cxnSp macro="">
      <xdr:nvCxnSpPr>
        <xdr:cNvPr id="252" name="直線コネクタ 251"/>
        <xdr:cNvCxnSpPr/>
      </xdr:nvCxnSpPr>
      <xdr:spPr>
        <a:xfrm flipV="1">
          <a:off x="8750300" y="10395049"/>
          <a:ext cx="889000" cy="1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75286</xdr:rowOff>
    </xdr:from>
    <xdr:to>
      <xdr:col>41</xdr:col>
      <xdr:colOff>101600</xdr:colOff>
      <xdr:row>61</xdr:row>
      <xdr:rowOff>5436</xdr:rowOff>
    </xdr:to>
    <xdr:sp macro="" textlink="">
      <xdr:nvSpPr>
        <xdr:cNvPr id="253" name="楕円 252"/>
        <xdr:cNvSpPr/>
      </xdr:nvSpPr>
      <xdr:spPr>
        <a:xfrm>
          <a:off x="7810500" y="103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118284</xdr:rowOff>
    </xdr:from>
    <xdr:to>
      <xdr:col>45</xdr:col>
      <xdr:colOff>177800</xdr:colOff>
      <xdr:row>60</xdr:row>
      <xdr:rowOff>126086</xdr:rowOff>
    </xdr:to>
    <xdr:cxnSp macro="">
      <xdr:nvCxnSpPr>
        <xdr:cNvPr id="254" name="直線コネクタ 253"/>
        <xdr:cNvCxnSpPr/>
      </xdr:nvCxnSpPr>
      <xdr:spPr>
        <a:xfrm flipV="1">
          <a:off x="7861300" y="10405284"/>
          <a:ext cx="889000" cy="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91167</xdr:rowOff>
    </xdr:from>
    <xdr:to>
      <xdr:col>36</xdr:col>
      <xdr:colOff>165100</xdr:colOff>
      <xdr:row>61</xdr:row>
      <xdr:rowOff>21317</xdr:rowOff>
    </xdr:to>
    <xdr:sp macro="" textlink="">
      <xdr:nvSpPr>
        <xdr:cNvPr id="255" name="楕円 254"/>
        <xdr:cNvSpPr/>
      </xdr:nvSpPr>
      <xdr:spPr>
        <a:xfrm>
          <a:off x="6921500" y="1037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126086</xdr:rowOff>
    </xdr:from>
    <xdr:to>
      <xdr:col>41</xdr:col>
      <xdr:colOff>50800</xdr:colOff>
      <xdr:row>60</xdr:row>
      <xdr:rowOff>141967</xdr:rowOff>
    </xdr:to>
    <xdr:cxnSp macro="">
      <xdr:nvCxnSpPr>
        <xdr:cNvPr id="256" name="直線コネクタ 255"/>
        <xdr:cNvCxnSpPr/>
      </xdr:nvCxnSpPr>
      <xdr:spPr>
        <a:xfrm flipV="1">
          <a:off x="6972300" y="10413086"/>
          <a:ext cx="889000" cy="1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63376</xdr:rowOff>
    </xdr:from>
    <xdr:ext cx="599010" cy="259045"/>
    <xdr:sp macro="" textlink="">
      <xdr:nvSpPr>
        <xdr:cNvPr id="257" name="n_1aveValue【橋りょう・トンネル】&#10;一人当たり有形固定資産（償却資産）額"/>
        <xdr:cNvSpPr txBox="1"/>
      </xdr:nvSpPr>
      <xdr:spPr>
        <a:xfrm>
          <a:off x="9327095" y="1069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56113</xdr:rowOff>
    </xdr:from>
    <xdr:ext cx="599010" cy="259045"/>
    <xdr:sp macro="" textlink="">
      <xdr:nvSpPr>
        <xdr:cNvPr id="258" name="n_2aveValue【橋りょう・トンネル】&#10;一人当たり有形固定資産（償却資産）額"/>
        <xdr:cNvSpPr txBox="1"/>
      </xdr:nvSpPr>
      <xdr:spPr>
        <a:xfrm>
          <a:off x="8450795" y="1068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69232</xdr:rowOff>
    </xdr:from>
    <xdr:ext cx="599010" cy="259045"/>
    <xdr:sp macro="" textlink="">
      <xdr:nvSpPr>
        <xdr:cNvPr id="259" name="n_3aveValue【橋りょう・トンネル】&#10;一人当たり有形固定資産（償却資産）額"/>
        <xdr:cNvSpPr txBox="1"/>
      </xdr:nvSpPr>
      <xdr:spPr>
        <a:xfrm>
          <a:off x="7561795" y="1069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85596</xdr:rowOff>
    </xdr:from>
    <xdr:ext cx="599010" cy="259045"/>
    <xdr:sp macro="" textlink="">
      <xdr:nvSpPr>
        <xdr:cNvPr id="260" name="n_4aveValue【橋りょう・トンネル】&#10;一人当たり有形固定資産（償却資産）額"/>
        <xdr:cNvSpPr txBox="1"/>
      </xdr:nvSpPr>
      <xdr:spPr>
        <a:xfrm>
          <a:off x="6672795" y="1071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3926</xdr:rowOff>
    </xdr:from>
    <xdr:ext cx="599010" cy="259045"/>
    <xdr:sp macro="" textlink="">
      <xdr:nvSpPr>
        <xdr:cNvPr id="261" name="n_1mainValue【橋りょう・トンネル】&#10;一人当たり有形固定資産（償却資産）額"/>
        <xdr:cNvSpPr txBox="1"/>
      </xdr:nvSpPr>
      <xdr:spPr>
        <a:xfrm>
          <a:off x="9327095" y="10119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14161</xdr:rowOff>
    </xdr:from>
    <xdr:ext cx="599010" cy="259045"/>
    <xdr:sp macro="" textlink="">
      <xdr:nvSpPr>
        <xdr:cNvPr id="262" name="n_2mainValue【橋りょう・トンネル】&#10;一人当たり有形固定資産（償却資産）額"/>
        <xdr:cNvSpPr txBox="1"/>
      </xdr:nvSpPr>
      <xdr:spPr>
        <a:xfrm>
          <a:off x="8450795" y="1012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21963</xdr:rowOff>
    </xdr:from>
    <xdr:ext cx="599010" cy="259045"/>
    <xdr:sp macro="" textlink="">
      <xdr:nvSpPr>
        <xdr:cNvPr id="263" name="n_3mainValue【橋りょう・トンネル】&#10;一人当たり有形固定資産（償却資産）額"/>
        <xdr:cNvSpPr txBox="1"/>
      </xdr:nvSpPr>
      <xdr:spPr>
        <a:xfrm>
          <a:off x="7561795" y="10137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37844</xdr:rowOff>
    </xdr:from>
    <xdr:ext cx="599010" cy="259045"/>
    <xdr:sp macro="" textlink="">
      <xdr:nvSpPr>
        <xdr:cNvPr id="264" name="n_4mainValue【橋りょう・トンネル】&#10;一人当たり有形固定資産（償却資産）額"/>
        <xdr:cNvSpPr txBox="1"/>
      </xdr:nvSpPr>
      <xdr:spPr>
        <a:xfrm>
          <a:off x="6672795" y="10153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87086</xdr:rowOff>
    </xdr:from>
    <xdr:to>
      <xdr:col>24</xdr:col>
      <xdr:colOff>62865</xdr:colOff>
      <xdr:row>85</xdr:row>
      <xdr:rowOff>105048</xdr:rowOff>
    </xdr:to>
    <xdr:cxnSp macro="">
      <xdr:nvCxnSpPr>
        <xdr:cNvPr id="290" name="直線コネクタ 289"/>
        <xdr:cNvCxnSpPr/>
      </xdr:nvCxnSpPr>
      <xdr:spPr>
        <a:xfrm flipV="1">
          <a:off x="4634865" y="13631636"/>
          <a:ext cx="0" cy="1046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108875</xdr:rowOff>
    </xdr:from>
    <xdr:ext cx="405111" cy="259045"/>
    <xdr:sp macro="" textlink="">
      <xdr:nvSpPr>
        <xdr:cNvPr id="291" name="【公営住宅】&#10;有形固定資産減価償却率最小値テキスト"/>
        <xdr:cNvSpPr txBox="1"/>
      </xdr:nvSpPr>
      <xdr:spPr>
        <a:xfrm>
          <a:off x="4673600" y="1468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105048</xdr:rowOff>
    </xdr:from>
    <xdr:to>
      <xdr:col>24</xdr:col>
      <xdr:colOff>152400</xdr:colOff>
      <xdr:row>85</xdr:row>
      <xdr:rowOff>105048</xdr:rowOff>
    </xdr:to>
    <xdr:cxnSp macro="">
      <xdr:nvCxnSpPr>
        <xdr:cNvPr id="292" name="直線コネクタ 291"/>
        <xdr:cNvCxnSpPr/>
      </xdr:nvCxnSpPr>
      <xdr:spPr>
        <a:xfrm>
          <a:off x="4546600" y="1467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33763</xdr:rowOff>
    </xdr:from>
    <xdr:ext cx="405111" cy="259045"/>
    <xdr:sp macro="" textlink="">
      <xdr:nvSpPr>
        <xdr:cNvPr id="293" name="【公営住宅】&#10;有形固定資産減価償却率最大値テキスト"/>
        <xdr:cNvSpPr txBox="1"/>
      </xdr:nvSpPr>
      <xdr:spPr>
        <a:xfrm>
          <a:off x="4673600" y="13406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87086</xdr:rowOff>
    </xdr:from>
    <xdr:to>
      <xdr:col>24</xdr:col>
      <xdr:colOff>152400</xdr:colOff>
      <xdr:row>79</xdr:row>
      <xdr:rowOff>87086</xdr:rowOff>
    </xdr:to>
    <xdr:cxnSp macro="">
      <xdr:nvCxnSpPr>
        <xdr:cNvPr id="294" name="直線コネクタ 293"/>
        <xdr:cNvCxnSpPr/>
      </xdr:nvCxnSpPr>
      <xdr:spPr>
        <a:xfrm>
          <a:off x="4546600" y="1363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6548</xdr:rowOff>
    </xdr:from>
    <xdr:ext cx="405111" cy="259045"/>
    <xdr:sp macro="" textlink="">
      <xdr:nvSpPr>
        <xdr:cNvPr id="295" name="【公営住宅】&#10;有形固定資産減価償却率平均値テキスト"/>
        <xdr:cNvSpPr txBox="1"/>
      </xdr:nvSpPr>
      <xdr:spPr>
        <a:xfrm>
          <a:off x="4673600" y="144083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28121</xdr:rowOff>
    </xdr:from>
    <xdr:to>
      <xdr:col>24</xdr:col>
      <xdr:colOff>114300</xdr:colOff>
      <xdr:row>84</xdr:row>
      <xdr:rowOff>129721</xdr:rowOff>
    </xdr:to>
    <xdr:sp macro="" textlink="">
      <xdr:nvSpPr>
        <xdr:cNvPr id="296" name="フローチャート: 判断 295"/>
        <xdr:cNvSpPr/>
      </xdr:nvSpPr>
      <xdr:spPr>
        <a:xfrm>
          <a:off x="4584700" y="1442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142421</xdr:rowOff>
    </xdr:from>
    <xdr:to>
      <xdr:col>20</xdr:col>
      <xdr:colOff>38100</xdr:colOff>
      <xdr:row>83</xdr:row>
      <xdr:rowOff>72571</xdr:rowOff>
    </xdr:to>
    <xdr:sp macro="" textlink="">
      <xdr:nvSpPr>
        <xdr:cNvPr id="297" name="フローチャート: 判断 296"/>
        <xdr:cNvSpPr/>
      </xdr:nvSpPr>
      <xdr:spPr>
        <a:xfrm>
          <a:off x="3746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145687</xdr:rowOff>
    </xdr:from>
    <xdr:to>
      <xdr:col>15</xdr:col>
      <xdr:colOff>101600</xdr:colOff>
      <xdr:row>84</xdr:row>
      <xdr:rowOff>75837</xdr:rowOff>
    </xdr:to>
    <xdr:sp macro="" textlink="">
      <xdr:nvSpPr>
        <xdr:cNvPr id="298" name="フローチャート: 判断 297"/>
        <xdr:cNvSpPr/>
      </xdr:nvSpPr>
      <xdr:spPr>
        <a:xfrm>
          <a:off x="28575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170180</xdr:rowOff>
    </xdr:from>
    <xdr:to>
      <xdr:col>10</xdr:col>
      <xdr:colOff>165100</xdr:colOff>
      <xdr:row>84</xdr:row>
      <xdr:rowOff>100330</xdr:rowOff>
    </xdr:to>
    <xdr:sp macro="" textlink="">
      <xdr:nvSpPr>
        <xdr:cNvPr id="299" name="フローチャート: 判断 298"/>
        <xdr:cNvSpPr/>
      </xdr:nvSpPr>
      <xdr:spPr>
        <a:xfrm>
          <a:off x="196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130992</xdr:rowOff>
    </xdr:from>
    <xdr:to>
      <xdr:col>6</xdr:col>
      <xdr:colOff>38100</xdr:colOff>
      <xdr:row>83</xdr:row>
      <xdr:rowOff>61142</xdr:rowOff>
    </xdr:to>
    <xdr:sp macro="" textlink="">
      <xdr:nvSpPr>
        <xdr:cNvPr id="300" name="フローチャート: 判断 299"/>
        <xdr:cNvSpPr/>
      </xdr:nvSpPr>
      <xdr:spPr>
        <a:xfrm>
          <a:off x="1079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36286</xdr:rowOff>
    </xdr:from>
    <xdr:to>
      <xdr:col>24</xdr:col>
      <xdr:colOff>114300</xdr:colOff>
      <xdr:row>79</xdr:row>
      <xdr:rowOff>137886</xdr:rowOff>
    </xdr:to>
    <xdr:sp macro="" textlink="">
      <xdr:nvSpPr>
        <xdr:cNvPr id="306" name="楕円 305"/>
        <xdr:cNvSpPr/>
      </xdr:nvSpPr>
      <xdr:spPr>
        <a:xfrm>
          <a:off x="4584700" y="135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160763</xdr:rowOff>
    </xdr:from>
    <xdr:ext cx="405111" cy="259045"/>
    <xdr:sp macro="" textlink="">
      <xdr:nvSpPr>
        <xdr:cNvPr id="307" name="【公営住宅】&#10;有形固定資産減価償却率該当値テキスト"/>
        <xdr:cNvSpPr txBox="1"/>
      </xdr:nvSpPr>
      <xdr:spPr>
        <a:xfrm>
          <a:off x="4673600" y="13533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165281</xdr:rowOff>
    </xdr:from>
    <xdr:to>
      <xdr:col>20</xdr:col>
      <xdr:colOff>38100</xdr:colOff>
      <xdr:row>79</xdr:row>
      <xdr:rowOff>95431</xdr:rowOff>
    </xdr:to>
    <xdr:sp macro="" textlink="">
      <xdr:nvSpPr>
        <xdr:cNvPr id="308" name="楕円 307"/>
        <xdr:cNvSpPr/>
      </xdr:nvSpPr>
      <xdr:spPr>
        <a:xfrm>
          <a:off x="3746500" y="1353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44631</xdr:rowOff>
    </xdr:from>
    <xdr:to>
      <xdr:col>24</xdr:col>
      <xdr:colOff>63500</xdr:colOff>
      <xdr:row>79</xdr:row>
      <xdr:rowOff>87086</xdr:rowOff>
    </xdr:to>
    <xdr:cxnSp macro="">
      <xdr:nvCxnSpPr>
        <xdr:cNvPr id="309" name="直線コネクタ 308"/>
        <xdr:cNvCxnSpPr/>
      </xdr:nvCxnSpPr>
      <xdr:spPr>
        <a:xfrm>
          <a:off x="3797300" y="1358918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126093</xdr:rowOff>
    </xdr:from>
    <xdr:to>
      <xdr:col>15</xdr:col>
      <xdr:colOff>101600</xdr:colOff>
      <xdr:row>79</xdr:row>
      <xdr:rowOff>56243</xdr:rowOff>
    </xdr:to>
    <xdr:sp macro="" textlink="">
      <xdr:nvSpPr>
        <xdr:cNvPr id="310" name="楕円 309"/>
        <xdr:cNvSpPr/>
      </xdr:nvSpPr>
      <xdr:spPr>
        <a:xfrm>
          <a:off x="2857500" y="1349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5443</xdr:rowOff>
    </xdr:from>
    <xdr:to>
      <xdr:col>19</xdr:col>
      <xdr:colOff>177800</xdr:colOff>
      <xdr:row>79</xdr:row>
      <xdr:rowOff>44631</xdr:rowOff>
    </xdr:to>
    <xdr:cxnSp macro="">
      <xdr:nvCxnSpPr>
        <xdr:cNvPr id="311" name="直線コネクタ 310"/>
        <xdr:cNvCxnSpPr/>
      </xdr:nvCxnSpPr>
      <xdr:spPr>
        <a:xfrm>
          <a:off x="2908300" y="1354999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126093</xdr:rowOff>
    </xdr:from>
    <xdr:to>
      <xdr:col>10</xdr:col>
      <xdr:colOff>165100</xdr:colOff>
      <xdr:row>79</xdr:row>
      <xdr:rowOff>56243</xdr:rowOff>
    </xdr:to>
    <xdr:sp macro="" textlink="">
      <xdr:nvSpPr>
        <xdr:cNvPr id="312" name="楕円 311"/>
        <xdr:cNvSpPr/>
      </xdr:nvSpPr>
      <xdr:spPr>
        <a:xfrm>
          <a:off x="1968500" y="1349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5443</xdr:rowOff>
    </xdr:from>
    <xdr:to>
      <xdr:col>15</xdr:col>
      <xdr:colOff>50800</xdr:colOff>
      <xdr:row>79</xdr:row>
      <xdr:rowOff>5443</xdr:rowOff>
    </xdr:to>
    <xdr:cxnSp macro="">
      <xdr:nvCxnSpPr>
        <xdr:cNvPr id="313" name="直線コネクタ 312"/>
        <xdr:cNvCxnSpPr/>
      </xdr:nvCxnSpPr>
      <xdr:spPr>
        <a:xfrm>
          <a:off x="2019300" y="135499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83638</xdr:rowOff>
    </xdr:from>
    <xdr:to>
      <xdr:col>6</xdr:col>
      <xdr:colOff>38100</xdr:colOff>
      <xdr:row>79</xdr:row>
      <xdr:rowOff>13788</xdr:rowOff>
    </xdr:to>
    <xdr:sp macro="" textlink="">
      <xdr:nvSpPr>
        <xdr:cNvPr id="314" name="楕円 313"/>
        <xdr:cNvSpPr/>
      </xdr:nvSpPr>
      <xdr:spPr>
        <a:xfrm>
          <a:off x="1079500" y="1345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134438</xdr:rowOff>
    </xdr:from>
    <xdr:to>
      <xdr:col>10</xdr:col>
      <xdr:colOff>114300</xdr:colOff>
      <xdr:row>79</xdr:row>
      <xdr:rowOff>5443</xdr:rowOff>
    </xdr:to>
    <xdr:cxnSp macro="">
      <xdr:nvCxnSpPr>
        <xdr:cNvPr id="315" name="直線コネクタ 314"/>
        <xdr:cNvCxnSpPr/>
      </xdr:nvCxnSpPr>
      <xdr:spPr>
        <a:xfrm>
          <a:off x="1130300" y="1350753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63698</xdr:rowOff>
    </xdr:from>
    <xdr:ext cx="405111" cy="259045"/>
    <xdr:sp macro="" textlink="">
      <xdr:nvSpPr>
        <xdr:cNvPr id="316" name="n_1aveValue【公営住宅】&#10;有形固定資産減価償却率"/>
        <xdr:cNvSpPr txBox="1"/>
      </xdr:nvSpPr>
      <xdr:spPr>
        <a:xfrm>
          <a:off x="35820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66964</xdr:rowOff>
    </xdr:from>
    <xdr:ext cx="405111" cy="259045"/>
    <xdr:sp macro="" textlink="">
      <xdr:nvSpPr>
        <xdr:cNvPr id="317" name="n_2aveValue【公営住宅】&#10;有形固定資産減価償却率"/>
        <xdr:cNvSpPr txBox="1"/>
      </xdr:nvSpPr>
      <xdr:spPr>
        <a:xfrm>
          <a:off x="2705744" y="1446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91457</xdr:rowOff>
    </xdr:from>
    <xdr:ext cx="405111" cy="259045"/>
    <xdr:sp macro="" textlink="">
      <xdr:nvSpPr>
        <xdr:cNvPr id="318" name="n_3aveValue【公営住宅】&#10;有形固定資産減価償却率"/>
        <xdr:cNvSpPr txBox="1"/>
      </xdr:nvSpPr>
      <xdr:spPr>
        <a:xfrm>
          <a:off x="1816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52269</xdr:rowOff>
    </xdr:from>
    <xdr:ext cx="405111" cy="259045"/>
    <xdr:sp macro="" textlink="">
      <xdr:nvSpPr>
        <xdr:cNvPr id="319" name="n_4aveValue【公営住宅】&#10;有形固定資産減価償却率"/>
        <xdr:cNvSpPr txBox="1"/>
      </xdr:nvSpPr>
      <xdr:spPr>
        <a:xfrm>
          <a:off x="9277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111958</xdr:rowOff>
    </xdr:from>
    <xdr:ext cx="405111" cy="259045"/>
    <xdr:sp macro="" textlink="">
      <xdr:nvSpPr>
        <xdr:cNvPr id="320" name="n_1mainValue【公営住宅】&#10;有形固定資産減価償却率"/>
        <xdr:cNvSpPr txBox="1"/>
      </xdr:nvSpPr>
      <xdr:spPr>
        <a:xfrm>
          <a:off x="3582044" y="1331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72770</xdr:rowOff>
    </xdr:from>
    <xdr:ext cx="405111" cy="259045"/>
    <xdr:sp macro="" textlink="">
      <xdr:nvSpPr>
        <xdr:cNvPr id="321" name="n_2mainValue【公営住宅】&#10;有形固定資産減価償却率"/>
        <xdr:cNvSpPr txBox="1"/>
      </xdr:nvSpPr>
      <xdr:spPr>
        <a:xfrm>
          <a:off x="2705744" y="1327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72770</xdr:rowOff>
    </xdr:from>
    <xdr:ext cx="405111" cy="259045"/>
    <xdr:sp macro="" textlink="">
      <xdr:nvSpPr>
        <xdr:cNvPr id="322" name="n_3mainValue【公営住宅】&#10;有形固定資産減価償却率"/>
        <xdr:cNvSpPr txBox="1"/>
      </xdr:nvSpPr>
      <xdr:spPr>
        <a:xfrm>
          <a:off x="1816744" y="1327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30315</xdr:rowOff>
    </xdr:from>
    <xdr:ext cx="405111" cy="259045"/>
    <xdr:sp macro="" textlink="">
      <xdr:nvSpPr>
        <xdr:cNvPr id="323" name="n_4mainValue【公営住宅】&#10;有形固定資産減価償却率"/>
        <xdr:cNvSpPr txBox="1"/>
      </xdr:nvSpPr>
      <xdr:spPr>
        <a:xfrm>
          <a:off x="927744" y="13231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4" name="直線コネクタ 33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5" name="テキスト ボックス 33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8" name="直線コネクタ 33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9" name="テキスト ボックス 338"/>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158686</xdr:rowOff>
    </xdr:from>
    <xdr:to>
      <xdr:col>54</xdr:col>
      <xdr:colOff>189865</xdr:colOff>
      <xdr:row>85</xdr:row>
      <xdr:rowOff>69532</xdr:rowOff>
    </xdr:to>
    <xdr:cxnSp macro="">
      <xdr:nvCxnSpPr>
        <xdr:cNvPr id="343" name="直線コネクタ 342"/>
        <xdr:cNvCxnSpPr/>
      </xdr:nvCxnSpPr>
      <xdr:spPr>
        <a:xfrm flipV="1">
          <a:off x="10476865" y="13360336"/>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73359</xdr:rowOff>
    </xdr:from>
    <xdr:ext cx="469744" cy="259045"/>
    <xdr:sp macro="" textlink="">
      <xdr:nvSpPr>
        <xdr:cNvPr id="344" name="【公営住宅】&#10;一人当たり面積最小値テキスト"/>
        <xdr:cNvSpPr txBox="1"/>
      </xdr:nvSpPr>
      <xdr:spPr>
        <a:xfrm>
          <a:off x="10515600" y="1464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69532</xdr:rowOff>
    </xdr:from>
    <xdr:to>
      <xdr:col>55</xdr:col>
      <xdr:colOff>88900</xdr:colOff>
      <xdr:row>85</xdr:row>
      <xdr:rowOff>69532</xdr:rowOff>
    </xdr:to>
    <xdr:cxnSp macro="">
      <xdr:nvCxnSpPr>
        <xdr:cNvPr id="345" name="直線コネクタ 344"/>
        <xdr:cNvCxnSpPr/>
      </xdr:nvCxnSpPr>
      <xdr:spPr>
        <a:xfrm>
          <a:off x="10388600" y="1464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105363</xdr:rowOff>
    </xdr:from>
    <xdr:ext cx="469744" cy="259045"/>
    <xdr:sp macro="" textlink="">
      <xdr:nvSpPr>
        <xdr:cNvPr id="346" name="【公営住宅】&#10;一人当たり面積最大値テキスト"/>
        <xdr:cNvSpPr txBox="1"/>
      </xdr:nvSpPr>
      <xdr:spPr>
        <a:xfrm>
          <a:off x="10515600" y="131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158686</xdr:rowOff>
    </xdr:from>
    <xdr:to>
      <xdr:col>55</xdr:col>
      <xdr:colOff>88900</xdr:colOff>
      <xdr:row>77</xdr:row>
      <xdr:rowOff>158686</xdr:rowOff>
    </xdr:to>
    <xdr:cxnSp macro="">
      <xdr:nvCxnSpPr>
        <xdr:cNvPr id="347" name="直線コネクタ 346"/>
        <xdr:cNvCxnSpPr/>
      </xdr:nvCxnSpPr>
      <xdr:spPr>
        <a:xfrm>
          <a:off x="10388600" y="13360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78312</xdr:rowOff>
    </xdr:from>
    <xdr:ext cx="469744" cy="259045"/>
    <xdr:sp macro="" textlink="">
      <xdr:nvSpPr>
        <xdr:cNvPr id="348" name="【公営住宅】&#10;一人当たり面積平均値テキスト"/>
        <xdr:cNvSpPr txBox="1"/>
      </xdr:nvSpPr>
      <xdr:spPr>
        <a:xfrm>
          <a:off x="10515600" y="14308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99885</xdr:rowOff>
    </xdr:from>
    <xdr:to>
      <xdr:col>55</xdr:col>
      <xdr:colOff>50800</xdr:colOff>
      <xdr:row>84</xdr:row>
      <xdr:rowOff>30035</xdr:rowOff>
    </xdr:to>
    <xdr:sp macro="" textlink="">
      <xdr:nvSpPr>
        <xdr:cNvPr id="349" name="フローチャート: 判断 348"/>
        <xdr:cNvSpPr/>
      </xdr:nvSpPr>
      <xdr:spPr>
        <a:xfrm>
          <a:off x="10426700" y="1433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79883</xdr:rowOff>
    </xdr:from>
    <xdr:to>
      <xdr:col>50</xdr:col>
      <xdr:colOff>165100</xdr:colOff>
      <xdr:row>84</xdr:row>
      <xdr:rowOff>10033</xdr:rowOff>
    </xdr:to>
    <xdr:sp macro="" textlink="">
      <xdr:nvSpPr>
        <xdr:cNvPr id="350" name="フローチャート: 判断 349"/>
        <xdr:cNvSpPr/>
      </xdr:nvSpPr>
      <xdr:spPr>
        <a:xfrm>
          <a:off x="95885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129603</xdr:rowOff>
    </xdr:from>
    <xdr:to>
      <xdr:col>46</xdr:col>
      <xdr:colOff>38100</xdr:colOff>
      <xdr:row>84</xdr:row>
      <xdr:rowOff>59753</xdr:rowOff>
    </xdr:to>
    <xdr:sp macro="" textlink="">
      <xdr:nvSpPr>
        <xdr:cNvPr id="351" name="フローチャート: 判断 350"/>
        <xdr:cNvSpPr/>
      </xdr:nvSpPr>
      <xdr:spPr>
        <a:xfrm>
          <a:off x="8699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121602</xdr:rowOff>
    </xdr:from>
    <xdr:to>
      <xdr:col>41</xdr:col>
      <xdr:colOff>101600</xdr:colOff>
      <xdr:row>84</xdr:row>
      <xdr:rowOff>51752</xdr:rowOff>
    </xdr:to>
    <xdr:sp macro="" textlink="">
      <xdr:nvSpPr>
        <xdr:cNvPr id="352" name="フローチャート: 判断 351"/>
        <xdr:cNvSpPr/>
      </xdr:nvSpPr>
      <xdr:spPr>
        <a:xfrm>
          <a:off x="7810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51308</xdr:rowOff>
    </xdr:from>
    <xdr:to>
      <xdr:col>36</xdr:col>
      <xdr:colOff>165100</xdr:colOff>
      <xdr:row>83</xdr:row>
      <xdr:rowOff>152908</xdr:rowOff>
    </xdr:to>
    <xdr:sp macro="" textlink="">
      <xdr:nvSpPr>
        <xdr:cNvPr id="353" name="フローチャート: 判断 352"/>
        <xdr:cNvSpPr/>
      </xdr:nvSpPr>
      <xdr:spPr>
        <a:xfrm>
          <a:off x="6921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107886</xdr:rowOff>
    </xdr:from>
    <xdr:to>
      <xdr:col>55</xdr:col>
      <xdr:colOff>50800</xdr:colOff>
      <xdr:row>78</xdr:row>
      <xdr:rowOff>38036</xdr:rowOff>
    </xdr:to>
    <xdr:sp macro="" textlink="">
      <xdr:nvSpPr>
        <xdr:cNvPr id="359" name="楕円 358"/>
        <xdr:cNvSpPr/>
      </xdr:nvSpPr>
      <xdr:spPr>
        <a:xfrm>
          <a:off x="10426700" y="133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60913</xdr:rowOff>
    </xdr:from>
    <xdr:ext cx="469744" cy="259045"/>
    <xdr:sp macro="" textlink="">
      <xdr:nvSpPr>
        <xdr:cNvPr id="360" name="【公営住宅】&#10;一人当たり面積該当値テキスト"/>
        <xdr:cNvSpPr txBox="1"/>
      </xdr:nvSpPr>
      <xdr:spPr>
        <a:xfrm>
          <a:off x="10515600" y="13262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122174</xdr:rowOff>
    </xdr:from>
    <xdr:to>
      <xdr:col>50</xdr:col>
      <xdr:colOff>165100</xdr:colOff>
      <xdr:row>78</xdr:row>
      <xdr:rowOff>52324</xdr:rowOff>
    </xdr:to>
    <xdr:sp macro="" textlink="">
      <xdr:nvSpPr>
        <xdr:cNvPr id="361" name="楕円 360"/>
        <xdr:cNvSpPr/>
      </xdr:nvSpPr>
      <xdr:spPr>
        <a:xfrm>
          <a:off x="9588500" y="133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158686</xdr:rowOff>
    </xdr:from>
    <xdr:to>
      <xdr:col>55</xdr:col>
      <xdr:colOff>0</xdr:colOff>
      <xdr:row>78</xdr:row>
      <xdr:rowOff>1524</xdr:rowOff>
    </xdr:to>
    <xdr:cxnSp macro="">
      <xdr:nvCxnSpPr>
        <xdr:cNvPr id="362" name="直線コネクタ 361"/>
        <xdr:cNvCxnSpPr/>
      </xdr:nvCxnSpPr>
      <xdr:spPr>
        <a:xfrm flipV="1">
          <a:off x="9639300" y="13360336"/>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139319</xdr:rowOff>
    </xdr:from>
    <xdr:to>
      <xdr:col>46</xdr:col>
      <xdr:colOff>38100</xdr:colOff>
      <xdr:row>78</xdr:row>
      <xdr:rowOff>69469</xdr:rowOff>
    </xdr:to>
    <xdr:sp macro="" textlink="">
      <xdr:nvSpPr>
        <xdr:cNvPr id="363" name="楕円 362"/>
        <xdr:cNvSpPr/>
      </xdr:nvSpPr>
      <xdr:spPr>
        <a:xfrm>
          <a:off x="8699500" y="1334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1524</xdr:rowOff>
    </xdr:from>
    <xdr:to>
      <xdr:col>50</xdr:col>
      <xdr:colOff>114300</xdr:colOff>
      <xdr:row>78</xdr:row>
      <xdr:rowOff>18669</xdr:rowOff>
    </xdr:to>
    <xdr:cxnSp macro="">
      <xdr:nvCxnSpPr>
        <xdr:cNvPr id="364" name="直線コネクタ 363"/>
        <xdr:cNvCxnSpPr/>
      </xdr:nvCxnSpPr>
      <xdr:spPr>
        <a:xfrm flipV="1">
          <a:off x="8750300" y="13374624"/>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153606</xdr:rowOff>
    </xdr:from>
    <xdr:to>
      <xdr:col>41</xdr:col>
      <xdr:colOff>101600</xdr:colOff>
      <xdr:row>78</xdr:row>
      <xdr:rowOff>83756</xdr:rowOff>
    </xdr:to>
    <xdr:sp macro="" textlink="">
      <xdr:nvSpPr>
        <xdr:cNvPr id="365" name="楕円 364"/>
        <xdr:cNvSpPr/>
      </xdr:nvSpPr>
      <xdr:spPr>
        <a:xfrm>
          <a:off x="7810500" y="133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18669</xdr:rowOff>
    </xdr:from>
    <xdr:to>
      <xdr:col>45</xdr:col>
      <xdr:colOff>177800</xdr:colOff>
      <xdr:row>78</xdr:row>
      <xdr:rowOff>32956</xdr:rowOff>
    </xdr:to>
    <xdr:cxnSp macro="">
      <xdr:nvCxnSpPr>
        <xdr:cNvPr id="366" name="直線コネクタ 365"/>
        <xdr:cNvCxnSpPr/>
      </xdr:nvCxnSpPr>
      <xdr:spPr>
        <a:xfrm flipV="1">
          <a:off x="7861300" y="13391769"/>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77</xdr:row>
      <xdr:rowOff>166179</xdr:rowOff>
    </xdr:from>
    <xdr:to>
      <xdr:col>36</xdr:col>
      <xdr:colOff>165100</xdr:colOff>
      <xdr:row>78</xdr:row>
      <xdr:rowOff>96329</xdr:rowOff>
    </xdr:to>
    <xdr:sp macro="" textlink="">
      <xdr:nvSpPr>
        <xdr:cNvPr id="367" name="楕円 366"/>
        <xdr:cNvSpPr/>
      </xdr:nvSpPr>
      <xdr:spPr>
        <a:xfrm>
          <a:off x="6921500" y="1336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32956</xdr:rowOff>
    </xdr:from>
    <xdr:to>
      <xdr:col>41</xdr:col>
      <xdr:colOff>50800</xdr:colOff>
      <xdr:row>78</xdr:row>
      <xdr:rowOff>45529</xdr:rowOff>
    </xdr:to>
    <xdr:cxnSp macro="">
      <xdr:nvCxnSpPr>
        <xdr:cNvPr id="368" name="直線コネクタ 367"/>
        <xdr:cNvCxnSpPr/>
      </xdr:nvCxnSpPr>
      <xdr:spPr>
        <a:xfrm flipV="1">
          <a:off x="6972300" y="13406056"/>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1160</xdr:rowOff>
    </xdr:from>
    <xdr:ext cx="469744" cy="259045"/>
    <xdr:sp macro="" textlink="">
      <xdr:nvSpPr>
        <xdr:cNvPr id="369" name="n_1aveValue【公営住宅】&#10;一人当たり面積"/>
        <xdr:cNvSpPr txBox="1"/>
      </xdr:nvSpPr>
      <xdr:spPr>
        <a:xfrm>
          <a:off x="9391727" y="1440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50880</xdr:rowOff>
    </xdr:from>
    <xdr:ext cx="469744" cy="259045"/>
    <xdr:sp macro="" textlink="">
      <xdr:nvSpPr>
        <xdr:cNvPr id="370" name="n_2aveValue【公営住宅】&#10;一人当たり面積"/>
        <xdr:cNvSpPr txBox="1"/>
      </xdr:nvSpPr>
      <xdr:spPr>
        <a:xfrm>
          <a:off x="8515427" y="144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42879</xdr:rowOff>
    </xdr:from>
    <xdr:ext cx="469744" cy="259045"/>
    <xdr:sp macro="" textlink="">
      <xdr:nvSpPr>
        <xdr:cNvPr id="371" name="n_3aveValue【公営住宅】&#10;一人当たり面積"/>
        <xdr:cNvSpPr txBox="1"/>
      </xdr:nvSpPr>
      <xdr:spPr>
        <a:xfrm>
          <a:off x="7626427" y="14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144035</xdr:rowOff>
    </xdr:from>
    <xdr:ext cx="469744" cy="259045"/>
    <xdr:sp macro="" textlink="">
      <xdr:nvSpPr>
        <xdr:cNvPr id="372" name="n_4aveValue【公営住宅】&#10;一人当たり面積"/>
        <xdr:cNvSpPr txBox="1"/>
      </xdr:nvSpPr>
      <xdr:spPr>
        <a:xfrm>
          <a:off x="6737427" y="1437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68851</xdr:rowOff>
    </xdr:from>
    <xdr:ext cx="469744" cy="259045"/>
    <xdr:sp macro="" textlink="">
      <xdr:nvSpPr>
        <xdr:cNvPr id="373" name="n_1mainValue【公営住宅】&#10;一人当たり面積"/>
        <xdr:cNvSpPr txBox="1"/>
      </xdr:nvSpPr>
      <xdr:spPr>
        <a:xfrm>
          <a:off x="9391727" y="130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85996</xdr:rowOff>
    </xdr:from>
    <xdr:ext cx="469744" cy="259045"/>
    <xdr:sp macro="" textlink="">
      <xdr:nvSpPr>
        <xdr:cNvPr id="374" name="n_2mainValue【公営住宅】&#10;一人当たり面積"/>
        <xdr:cNvSpPr txBox="1"/>
      </xdr:nvSpPr>
      <xdr:spPr>
        <a:xfrm>
          <a:off x="8515427" y="1311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100283</xdr:rowOff>
    </xdr:from>
    <xdr:ext cx="469744" cy="259045"/>
    <xdr:sp macro="" textlink="">
      <xdr:nvSpPr>
        <xdr:cNvPr id="375" name="n_3mainValue【公営住宅】&#10;一人当たり面積"/>
        <xdr:cNvSpPr txBox="1"/>
      </xdr:nvSpPr>
      <xdr:spPr>
        <a:xfrm>
          <a:off x="7626427" y="131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112856</xdr:rowOff>
    </xdr:from>
    <xdr:ext cx="469744" cy="259045"/>
    <xdr:sp macro="" textlink="">
      <xdr:nvSpPr>
        <xdr:cNvPr id="376" name="n_4mainValue【公営住宅】&#10;一人当たり面積"/>
        <xdr:cNvSpPr txBox="1"/>
      </xdr:nvSpPr>
      <xdr:spPr>
        <a:xfrm>
          <a:off x="6737427" y="1314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146686</xdr:rowOff>
    </xdr:to>
    <xdr:cxnSp macro="">
      <xdr:nvCxnSpPr>
        <xdr:cNvPr id="401" name="直線コネクタ 400"/>
        <xdr:cNvCxnSpPr/>
      </xdr:nvCxnSpPr>
      <xdr:spPr>
        <a:xfrm flipV="1">
          <a:off x="4634865" y="17221200"/>
          <a:ext cx="0" cy="14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402" name="【港湾・漁港】&#10;有形固定資産減価償却率最小値テキスト"/>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403" name="直線コネクタ 402"/>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404" name="【港湾・漁港】&#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5" name="直線コネクタ 404"/>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2557</xdr:rowOff>
    </xdr:from>
    <xdr:ext cx="405111" cy="259045"/>
    <xdr:sp macro="" textlink="">
      <xdr:nvSpPr>
        <xdr:cNvPr id="406" name="【港湾・漁港】&#10;有形固定資産減価償却率平均値テキスト"/>
        <xdr:cNvSpPr txBox="1"/>
      </xdr:nvSpPr>
      <xdr:spPr>
        <a:xfrm>
          <a:off x="4673600" y="1766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407" name="フローチャート: 判断 406"/>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130175</xdr:rowOff>
    </xdr:from>
    <xdr:to>
      <xdr:col>20</xdr:col>
      <xdr:colOff>38100</xdr:colOff>
      <xdr:row>106</xdr:row>
      <xdr:rowOff>60325</xdr:rowOff>
    </xdr:to>
    <xdr:sp macro="" textlink="">
      <xdr:nvSpPr>
        <xdr:cNvPr id="408" name="フローチャート: 判断 407"/>
        <xdr:cNvSpPr/>
      </xdr:nvSpPr>
      <xdr:spPr>
        <a:xfrm>
          <a:off x="3746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120650</xdr:rowOff>
    </xdr:from>
    <xdr:to>
      <xdr:col>15</xdr:col>
      <xdr:colOff>101600</xdr:colOff>
      <xdr:row>104</xdr:row>
      <xdr:rowOff>50800</xdr:rowOff>
    </xdr:to>
    <xdr:sp macro="" textlink="">
      <xdr:nvSpPr>
        <xdr:cNvPr id="409" name="フローチャート: 判断 408"/>
        <xdr:cNvSpPr/>
      </xdr:nvSpPr>
      <xdr:spPr>
        <a:xfrm>
          <a:off x="2857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88264</xdr:rowOff>
    </xdr:from>
    <xdr:to>
      <xdr:col>10</xdr:col>
      <xdr:colOff>165100</xdr:colOff>
      <xdr:row>104</xdr:row>
      <xdr:rowOff>18414</xdr:rowOff>
    </xdr:to>
    <xdr:sp macro="" textlink="">
      <xdr:nvSpPr>
        <xdr:cNvPr id="410" name="フローチャート: 判断 409"/>
        <xdr:cNvSpPr/>
      </xdr:nvSpPr>
      <xdr:spPr>
        <a:xfrm>
          <a:off x="19685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23495</xdr:rowOff>
    </xdr:from>
    <xdr:to>
      <xdr:col>6</xdr:col>
      <xdr:colOff>38100</xdr:colOff>
      <xdr:row>106</xdr:row>
      <xdr:rowOff>125095</xdr:rowOff>
    </xdr:to>
    <xdr:sp macro="" textlink="">
      <xdr:nvSpPr>
        <xdr:cNvPr id="411" name="フローチャート: 判断 410"/>
        <xdr:cNvSpPr/>
      </xdr:nvSpPr>
      <xdr:spPr>
        <a:xfrm>
          <a:off x="1079500" y="181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48261</xdr:rowOff>
    </xdr:from>
    <xdr:to>
      <xdr:col>24</xdr:col>
      <xdr:colOff>114300</xdr:colOff>
      <xdr:row>107</xdr:row>
      <xdr:rowOff>149861</xdr:rowOff>
    </xdr:to>
    <xdr:sp macro="" textlink="">
      <xdr:nvSpPr>
        <xdr:cNvPr id="417" name="楕円 416"/>
        <xdr:cNvSpPr/>
      </xdr:nvSpPr>
      <xdr:spPr>
        <a:xfrm>
          <a:off x="45847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26688</xdr:rowOff>
    </xdr:from>
    <xdr:ext cx="405111" cy="259045"/>
    <xdr:sp macro="" textlink="">
      <xdr:nvSpPr>
        <xdr:cNvPr id="418" name="【港湾・漁港】&#10;有形固定資産減価償却率該当値テキスト"/>
        <xdr:cNvSpPr txBox="1"/>
      </xdr:nvSpPr>
      <xdr:spPr>
        <a:xfrm>
          <a:off x="4673600" y="1837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44450</xdr:rowOff>
    </xdr:from>
    <xdr:to>
      <xdr:col>20</xdr:col>
      <xdr:colOff>38100</xdr:colOff>
      <xdr:row>107</xdr:row>
      <xdr:rowOff>146050</xdr:rowOff>
    </xdr:to>
    <xdr:sp macro="" textlink="">
      <xdr:nvSpPr>
        <xdr:cNvPr id="419" name="楕円 418"/>
        <xdr:cNvSpPr/>
      </xdr:nvSpPr>
      <xdr:spPr>
        <a:xfrm>
          <a:off x="3746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95250</xdr:rowOff>
    </xdr:from>
    <xdr:to>
      <xdr:col>24</xdr:col>
      <xdr:colOff>63500</xdr:colOff>
      <xdr:row>107</xdr:row>
      <xdr:rowOff>99061</xdr:rowOff>
    </xdr:to>
    <xdr:cxnSp macro="">
      <xdr:nvCxnSpPr>
        <xdr:cNvPr id="420" name="直線コネクタ 419"/>
        <xdr:cNvCxnSpPr/>
      </xdr:nvCxnSpPr>
      <xdr:spPr>
        <a:xfrm>
          <a:off x="3797300" y="184404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34925</xdr:rowOff>
    </xdr:from>
    <xdr:to>
      <xdr:col>15</xdr:col>
      <xdr:colOff>101600</xdr:colOff>
      <xdr:row>107</xdr:row>
      <xdr:rowOff>136525</xdr:rowOff>
    </xdr:to>
    <xdr:sp macro="" textlink="">
      <xdr:nvSpPr>
        <xdr:cNvPr id="421" name="楕円 420"/>
        <xdr:cNvSpPr/>
      </xdr:nvSpPr>
      <xdr:spPr>
        <a:xfrm>
          <a:off x="2857500" y="183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85725</xdr:rowOff>
    </xdr:from>
    <xdr:to>
      <xdr:col>19</xdr:col>
      <xdr:colOff>177800</xdr:colOff>
      <xdr:row>107</xdr:row>
      <xdr:rowOff>95250</xdr:rowOff>
    </xdr:to>
    <xdr:cxnSp macro="">
      <xdr:nvCxnSpPr>
        <xdr:cNvPr id="422" name="直線コネクタ 421"/>
        <xdr:cNvCxnSpPr/>
      </xdr:nvCxnSpPr>
      <xdr:spPr>
        <a:xfrm>
          <a:off x="2908300" y="184308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34925</xdr:rowOff>
    </xdr:from>
    <xdr:to>
      <xdr:col>10</xdr:col>
      <xdr:colOff>165100</xdr:colOff>
      <xdr:row>107</xdr:row>
      <xdr:rowOff>136525</xdr:rowOff>
    </xdr:to>
    <xdr:sp macro="" textlink="">
      <xdr:nvSpPr>
        <xdr:cNvPr id="423" name="楕円 422"/>
        <xdr:cNvSpPr/>
      </xdr:nvSpPr>
      <xdr:spPr>
        <a:xfrm>
          <a:off x="1968500" y="183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85725</xdr:rowOff>
    </xdr:from>
    <xdr:to>
      <xdr:col>15</xdr:col>
      <xdr:colOff>50800</xdr:colOff>
      <xdr:row>107</xdr:row>
      <xdr:rowOff>85725</xdr:rowOff>
    </xdr:to>
    <xdr:cxnSp macro="">
      <xdr:nvCxnSpPr>
        <xdr:cNvPr id="424" name="直線コネクタ 423"/>
        <xdr:cNvCxnSpPr/>
      </xdr:nvCxnSpPr>
      <xdr:spPr>
        <a:xfrm>
          <a:off x="2019300" y="184308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73025</xdr:rowOff>
    </xdr:from>
    <xdr:to>
      <xdr:col>6</xdr:col>
      <xdr:colOff>38100</xdr:colOff>
      <xdr:row>108</xdr:row>
      <xdr:rowOff>3175</xdr:rowOff>
    </xdr:to>
    <xdr:sp macro="" textlink="">
      <xdr:nvSpPr>
        <xdr:cNvPr id="425" name="楕円 424"/>
        <xdr:cNvSpPr/>
      </xdr:nvSpPr>
      <xdr:spPr>
        <a:xfrm>
          <a:off x="10795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85725</xdr:rowOff>
    </xdr:from>
    <xdr:to>
      <xdr:col>10</xdr:col>
      <xdr:colOff>114300</xdr:colOff>
      <xdr:row>107</xdr:row>
      <xdr:rowOff>123825</xdr:rowOff>
    </xdr:to>
    <xdr:cxnSp macro="">
      <xdr:nvCxnSpPr>
        <xdr:cNvPr id="426" name="直線コネクタ 425"/>
        <xdr:cNvCxnSpPr/>
      </xdr:nvCxnSpPr>
      <xdr:spPr>
        <a:xfrm flipV="1">
          <a:off x="1130300" y="184308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76852</xdr:rowOff>
    </xdr:from>
    <xdr:ext cx="405111" cy="259045"/>
    <xdr:sp macro="" textlink="">
      <xdr:nvSpPr>
        <xdr:cNvPr id="427" name="n_1aveValue【港湾・漁港】&#10;有形固定資産減価償却率"/>
        <xdr:cNvSpPr txBox="1"/>
      </xdr:nvSpPr>
      <xdr:spPr>
        <a:xfrm>
          <a:off x="3582044" y="1790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67327</xdr:rowOff>
    </xdr:from>
    <xdr:ext cx="405111" cy="259045"/>
    <xdr:sp macro="" textlink="">
      <xdr:nvSpPr>
        <xdr:cNvPr id="428" name="n_2aveValue【港湾・漁港】&#10;有形固定資産減価償却率"/>
        <xdr:cNvSpPr txBox="1"/>
      </xdr:nvSpPr>
      <xdr:spPr>
        <a:xfrm>
          <a:off x="2705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34941</xdr:rowOff>
    </xdr:from>
    <xdr:ext cx="405111" cy="259045"/>
    <xdr:sp macro="" textlink="">
      <xdr:nvSpPr>
        <xdr:cNvPr id="429" name="n_3aveValue【港湾・漁港】&#10;有形固定資産減価償却率"/>
        <xdr:cNvSpPr txBox="1"/>
      </xdr:nvSpPr>
      <xdr:spPr>
        <a:xfrm>
          <a:off x="1816744" y="1752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141622</xdr:rowOff>
    </xdr:from>
    <xdr:ext cx="405111" cy="259045"/>
    <xdr:sp macro="" textlink="">
      <xdr:nvSpPr>
        <xdr:cNvPr id="430" name="n_4aveValue【港湾・漁港】&#10;有形固定資産減価償却率"/>
        <xdr:cNvSpPr txBox="1"/>
      </xdr:nvSpPr>
      <xdr:spPr>
        <a:xfrm>
          <a:off x="927744" y="17972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137177</xdr:rowOff>
    </xdr:from>
    <xdr:ext cx="405111" cy="259045"/>
    <xdr:sp macro="" textlink="">
      <xdr:nvSpPr>
        <xdr:cNvPr id="431" name="n_1mainValue【港湾・漁港】&#10;有形固定資産減価償却率"/>
        <xdr:cNvSpPr txBox="1"/>
      </xdr:nvSpPr>
      <xdr:spPr>
        <a:xfrm>
          <a:off x="3582044"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127652</xdr:rowOff>
    </xdr:from>
    <xdr:ext cx="405111" cy="259045"/>
    <xdr:sp macro="" textlink="">
      <xdr:nvSpPr>
        <xdr:cNvPr id="432" name="n_2mainValue【港湾・漁港】&#10;有形固定資産減価償却率"/>
        <xdr:cNvSpPr txBox="1"/>
      </xdr:nvSpPr>
      <xdr:spPr>
        <a:xfrm>
          <a:off x="2705744" y="1847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127652</xdr:rowOff>
    </xdr:from>
    <xdr:ext cx="405111" cy="259045"/>
    <xdr:sp macro="" textlink="">
      <xdr:nvSpPr>
        <xdr:cNvPr id="433" name="n_3mainValue【港湾・漁港】&#10;有形固定資産減価償却率"/>
        <xdr:cNvSpPr txBox="1"/>
      </xdr:nvSpPr>
      <xdr:spPr>
        <a:xfrm>
          <a:off x="1816744" y="1847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165752</xdr:rowOff>
    </xdr:from>
    <xdr:ext cx="405111" cy="259045"/>
    <xdr:sp macro="" textlink="">
      <xdr:nvSpPr>
        <xdr:cNvPr id="434" name="n_4mainValue【港湾・漁港】&#10;有形固定資産減価償却率"/>
        <xdr:cNvSpPr txBox="1"/>
      </xdr:nvSpPr>
      <xdr:spPr>
        <a:xfrm>
          <a:off x="927744" y="185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6" name="テキスト ボックス 445"/>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48" name="テキスト ボックス 447"/>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0" name="テキスト ボックス 449"/>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2" name="テキスト ボックス 451"/>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4" name="テキスト ボックス 453"/>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6322</xdr:rowOff>
    </xdr:from>
    <xdr:to>
      <xdr:col>54</xdr:col>
      <xdr:colOff>189865</xdr:colOff>
      <xdr:row>108</xdr:row>
      <xdr:rowOff>76031</xdr:rowOff>
    </xdr:to>
    <xdr:cxnSp macro="">
      <xdr:nvCxnSpPr>
        <xdr:cNvPr id="456" name="直線コネクタ 455"/>
        <xdr:cNvCxnSpPr/>
      </xdr:nvCxnSpPr>
      <xdr:spPr>
        <a:xfrm flipV="1">
          <a:off x="10476865" y="17322772"/>
          <a:ext cx="0" cy="126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79858</xdr:rowOff>
    </xdr:from>
    <xdr:ext cx="313932" cy="259045"/>
    <xdr:sp macro="" textlink="">
      <xdr:nvSpPr>
        <xdr:cNvPr id="457" name="【港湾・漁港】&#10;一人当たり有形固定資産（償却資産）額最小値テキスト"/>
        <xdr:cNvSpPr txBox="1"/>
      </xdr:nvSpPr>
      <xdr:spPr>
        <a:xfrm>
          <a:off x="10515600" y="185964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76031</xdr:rowOff>
    </xdr:from>
    <xdr:to>
      <xdr:col>55</xdr:col>
      <xdr:colOff>88900</xdr:colOff>
      <xdr:row>108</xdr:row>
      <xdr:rowOff>76031</xdr:rowOff>
    </xdr:to>
    <xdr:cxnSp macro="">
      <xdr:nvCxnSpPr>
        <xdr:cNvPr id="458" name="直線コネクタ 457"/>
        <xdr:cNvCxnSpPr/>
      </xdr:nvCxnSpPr>
      <xdr:spPr>
        <a:xfrm>
          <a:off x="10388600" y="18592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124449</xdr:rowOff>
    </xdr:from>
    <xdr:ext cx="599010" cy="259045"/>
    <xdr:sp macro="" textlink="">
      <xdr:nvSpPr>
        <xdr:cNvPr id="459" name="【港湾・漁港】&#10;一人当たり有形固定資産（償却資産）額最大値テキスト"/>
        <xdr:cNvSpPr txBox="1"/>
      </xdr:nvSpPr>
      <xdr:spPr>
        <a:xfrm>
          <a:off x="10515600" y="1709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6322</xdr:rowOff>
    </xdr:from>
    <xdr:to>
      <xdr:col>55</xdr:col>
      <xdr:colOff>88900</xdr:colOff>
      <xdr:row>101</xdr:row>
      <xdr:rowOff>6322</xdr:rowOff>
    </xdr:to>
    <xdr:cxnSp macro="">
      <xdr:nvCxnSpPr>
        <xdr:cNvPr id="460" name="直線コネクタ 459"/>
        <xdr:cNvCxnSpPr/>
      </xdr:nvCxnSpPr>
      <xdr:spPr>
        <a:xfrm>
          <a:off x="10388600" y="1732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534377" cy="259045"/>
    <xdr:sp macro="" textlink="">
      <xdr:nvSpPr>
        <xdr:cNvPr id="461" name="【港湾・漁港】&#10;一人当たり有形固定資産（償却資産）額平均値テキスト"/>
        <xdr:cNvSpPr txBox="1"/>
      </xdr:nvSpPr>
      <xdr:spPr>
        <a:xfrm>
          <a:off x="10515600" y="184228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99313</xdr:rowOff>
    </xdr:from>
    <xdr:to>
      <xdr:col>55</xdr:col>
      <xdr:colOff>50800</xdr:colOff>
      <xdr:row>108</xdr:row>
      <xdr:rowOff>29463</xdr:rowOff>
    </xdr:to>
    <xdr:sp macro="" textlink="">
      <xdr:nvSpPr>
        <xdr:cNvPr id="462" name="フローチャート: 判断 461"/>
        <xdr:cNvSpPr/>
      </xdr:nvSpPr>
      <xdr:spPr>
        <a:xfrm>
          <a:off x="10426700" y="184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163644</xdr:rowOff>
    </xdr:from>
    <xdr:to>
      <xdr:col>50</xdr:col>
      <xdr:colOff>165100</xdr:colOff>
      <xdr:row>107</xdr:row>
      <xdr:rowOff>93794</xdr:rowOff>
    </xdr:to>
    <xdr:sp macro="" textlink="">
      <xdr:nvSpPr>
        <xdr:cNvPr id="463" name="フローチャート: 判断 462"/>
        <xdr:cNvSpPr/>
      </xdr:nvSpPr>
      <xdr:spPr>
        <a:xfrm>
          <a:off x="9588500" y="1833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100474</xdr:rowOff>
    </xdr:from>
    <xdr:to>
      <xdr:col>46</xdr:col>
      <xdr:colOff>38100</xdr:colOff>
      <xdr:row>108</xdr:row>
      <xdr:rowOff>30624</xdr:rowOff>
    </xdr:to>
    <xdr:sp macro="" textlink="">
      <xdr:nvSpPr>
        <xdr:cNvPr id="464" name="フローチャート: 判断 463"/>
        <xdr:cNvSpPr/>
      </xdr:nvSpPr>
      <xdr:spPr>
        <a:xfrm>
          <a:off x="8699500" y="1844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103192</xdr:rowOff>
    </xdr:from>
    <xdr:to>
      <xdr:col>41</xdr:col>
      <xdr:colOff>101600</xdr:colOff>
      <xdr:row>108</xdr:row>
      <xdr:rowOff>33342</xdr:rowOff>
    </xdr:to>
    <xdr:sp macro="" textlink="">
      <xdr:nvSpPr>
        <xdr:cNvPr id="465" name="フローチャート: 判断 464"/>
        <xdr:cNvSpPr/>
      </xdr:nvSpPr>
      <xdr:spPr>
        <a:xfrm>
          <a:off x="7810500" y="184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135268</xdr:rowOff>
    </xdr:from>
    <xdr:to>
      <xdr:col>36</xdr:col>
      <xdr:colOff>165100</xdr:colOff>
      <xdr:row>107</xdr:row>
      <xdr:rowOff>65418</xdr:rowOff>
    </xdr:to>
    <xdr:sp macro="" textlink="">
      <xdr:nvSpPr>
        <xdr:cNvPr id="466" name="フローチャート: 判断 465"/>
        <xdr:cNvSpPr/>
      </xdr:nvSpPr>
      <xdr:spPr>
        <a:xfrm>
          <a:off x="6921500" y="1830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126972</xdr:rowOff>
    </xdr:from>
    <xdr:to>
      <xdr:col>55</xdr:col>
      <xdr:colOff>50800</xdr:colOff>
      <xdr:row>101</xdr:row>
      <xdr:rowOff>57122</xdr:rowOff>
    </xdr:to>
    <xdr:sp macro="" textlink="">
      <xdr:nvSpPr>
        <xdr:cNvPr id="472" name="楕円 471"/>
        <xdr:cNvSpPr/>
      </xdr:nvSpPr>
      <xdr:spPr>
        <a:xfrm>
          <a:off x="10426700" y="1727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79999</xdr:rowOff>
    </xdr:from>
    <xdr:ext cx="599010" cy="259045"/>
    <xdr:sp macro="" textlink="">
      <xdr:nvSpPr>
        <xdr:cNvPr id="473" name="【港湾・漁港】&#10;一人当たり有形固定資産（償却資産）額該当値テキスト"/>
        <xdr:cNvSpPr txBox="1"/>
      </xdr:nvSpPr>
      <xdr:spPr>
        <a:xfrm>
          <a:off x="10515600" y="1722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145980</xdr:rowOff>
    </xdr:from>
    <xdr:to>
      <xdr:col>50</xdr:col>
      <xdr:colOff>165100</xdr:colOff>
      <xdr:row>101</xdr:row>
      <xdr:rowOff>76130</xdr:rowOff>
    </xdr:to>
    <xdr:sp macro="" textlink="">
      <xdr:nvSpPr>
        <xdr:cNvPr id="474" name="楕円 473"/>
        <xdr:cNvSpPr/>
      </xdr:nvSpPr>
      <xdr:spPr>
        <a:xfrm>
          <a:off x="9588500" y="172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6322</xdr:rowOff>
    </xdr:from>
    <xdr:to>
      <xdr:col>55</xdr:col>
      <xdr:colOff>0</xdr:colOff>
      <xdr:row>101</xdr:row>
      <xdr:rowOff>25330</xdr:rowOff>
    </xdr:to>
    <xdr:cxnSp macro="">
      <xdr:nvCxnSpPr>
        <xdr:cNvPr id="475" name="直線コネクタ 474"/>
        <xdr:cNvCxnSpPr/>
      </xdr:nvCxnSpPr>
      <xdr:spPr>
        <a:xfrm flipV="1">
          <a:off x="9639300" y="17322772"/>
          <a:ext cx="838200" cy="1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164049</xdr:rowOff>
    </xdr:from>
    <xdr:to>
      <xdr:col>46</xdr:col>
      <xdr:colOff>38100</xdr:colOff>
      <xdr:row>101</xdr:row>
      <xdr:rowOff>94199</xdr:rowOff>
    </xdr:to>
    <xdr:sp macro="" textlink="">
      <xdr:nvSpPr>
        <xdr:cNvPr id="476" name="楕円 475"/>
        <xdr:cNvSpPr/>
      </xdr:nvSpPr>
      <xdr:spPr>
        <a:xfrm>
          <a:off x="8699500" y="1730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25330</xdr:rowOff>
    </xdr:from>
    <xdr:to>
      <xdr:col>50</xdr:col>
      <xdr:colOff>114300</xdr:colOff>
      <xdr:row>101</xdr:row>
      <xdr:rowOff>43399</xdr:rowOff>
    </xdr:to>
    <xdr:cxnSp macro="">
      <xdr:nvCxnSpPr>
        <xdr:cNvPr id="477" name="直線コネクタ 476"/>
        <xdr:cNvCxnSpPr/>
      </xdr:nvCxnSpPr>
      <xdr:spPr>
        <a:xfrm flipV="1">
          <a:off x="8750300" y="17341780"/>
          <a:ext cx="889000" cy="1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6373</xdr:rowOff>
    </xdr:from>
    <xdr:to>
      <xdr:col>41</xdr:col>
      <xdr:colOff>101600</xdr:colOff>
      <xdr:row>101</xdr:row>
      <xdr:rowOff>107973</xdr:rowOff>
    </xdr:to>
    <xdr:sp macro="" textlink="">
      <xdr:nvSpPr>
        <xdr:cNvPr id="478" name="楕円 477"/>
        <xdr:cNvSpPr/>
      </xdr:nvSpPr>
      <xdr:spPr>
        <a:xfrm>
          <a:off x="7810500" y="1732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43399</xdr:rowOff>
    </xdr:from>
    <xdr:to>
      <xdr:col>45</xdr:col>
      <xdr:colOff>177800</xdr:colOff>
      <xdr:row>101</xdr:row>
      <xdr:rowOff>57173</xdr:rowOff>
    </xdr:to>
    <xdr:cxnSp macro="">
      <xdr:nvCxnSpPr>
        <xdr:cNvPr id="479" name="直線コネクタ 478"/>
        <xdr:cNvCxnSpPr/>
      </xdr:nvCxnSpPr>
      <xdr:spPr>
        <a:xfrm flipV="1">
          <a:off x="7861300" y="17359849"/>
          <a:ext cx="889000" cy="1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52905</xdr:rowOff>
    </xdr:from>
    <xdr:to>
      <xdr:col>36</xdr:col>
      <xdr:colOff>165100</xdr:colOff>
      <xdr:row>101</xdr:row>
      <xdr:rowOff>154505</xdr:rowOff>
    </xdr:to>
    <xdr:sp macro="" textlink="">
      <xdr:nvSpPr>
        <xdr:cNvPr id="480" name="楕円 479"/>
        <xdr:cNvSpPr/>
      </xdr:nvSpPr>
      <xdr:spPr>
        <a:xfrm>
          <a:off x="6921500" y="1736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57173</xdr:rowOff>
    </xdr:from>
    <xdr:to>
      <xdr:col>41</xdr:col>
      <xdr:colOff>50800</xdr:colOff>
      <xdr:row>101</xdr:row>
      <xdr:rowOff>103705</xdr:rowOff>
    </xdr:to>
    <xdr:cxnSp macro="">
      <xdr:nvCxnSpPr>
        <xdr:cNvPr id="481" name="直線コネクタ 480"/>
        <xdr:cNvCxnSpPr/>
      </xdr:nvCxnSpPr>
      <xdr:spPr>
        <a:xfrm flipV="1">
          <a:off x="6972300" y="17373623"/>
          <a:ext cx="889000" cy="4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107</xdr:row>
      <xdr:rowOff>84921</xdr:rowOff>
    </xdr:from>
    <xdr:ext cx="534377" cy="259045"/>
    <xdr:sp macro="" textlink="">
      <xdr:nvSpPr>
        <xdr:cNvPr id="482" name="n_1aveValue【港湾・漁港】&#10;一人当たり有形固定資産（償却資産）額"/>
        <xdr:cNvSpPr txBox="1"/>
      </xdr:nvSpPr>
      <xdr:spPr>
        <a:xfrm>
          <a:off x="9359411" y="1843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21751</xdr:rowOff>
    </xdr:from>
    <xdr:ext cx="534377" cy="259045"/>
    <xdr:sp macro="" textlink="">
      <xdr:nvSpPr>
        <xdr:cNvPr id="483" name="n_2aveValue【港湾・漁港】&#10;一人当たり有形固定資産（償却資産）額"/>
        <xdr:cNvSpPr txBox="1"/>
      </xdr:nvSpPr>
      <xdr:spPr>
        <a:xfrm>
          <a:off x="8483111" y="1853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24469</xdr:rowOff>
    </xdr:from>
    <xdr:ext cx="534377" cy="259045"/>
    <xdr:sp macro="" textlink="">
      <xdr:nvSpPr>
        <xdr:cNvPr id="484" name="n_3aveValue【港湾・漁港】&#10;一人当たり有形固定資産（償却資産）額"/>
        <xdr:cNvSpPr txBox="1"/>
      </xdr:nvSpPr>
      <xdr:spPr>
        <a:xfrm>
          <a:off x="7594111" y="185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56545</xdr:rowOff>
    </xdr:from>
    <xdr:ext cx="599010" cy="259045"/>
    <xdr:sp macro="" textlink="">
      <xdr:nvSpPr>
        <xdr:cNvPr id="485" name="n_4aveValue【港湾・漁港】&#10;一人当たり有形固定資産（償却資産）額"/>
        <xdr:cNvSpPr txBox="1"/>
      </xdr:nvSpPr>
      <xdr:spPr>
        <a:xfrm>
          <a:off x="6672795" y="1840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99</xdr:row>
      <xdr:rowOff>92657</xdr:rowOff>
    </xdr:from>
    <xdr:ext cx="599010" cy="259045"/>
    <xdr:sp macro="" textlink="">
      <xdr:nvSpPr>
        <xdr:cNvPr id="486" name="n_1mainValue【港湾・漁港】&#10;一人当たり有形固定資産（償却資産）額"/>
        <xdr:cNvSpPr txBox="1"/>
      </xdr:nvSpPr>
      <xdr:spPr>
        <a:xfrm>
          <a:off x="9327095" y="1706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99</xdr:row>
      <xdr:rowOff>110726</xdr:rowOff>
    </xdr:from>
    <xdr:ext cx="599010" cy="259045"/>
    <xdr:sp macro="" textlink="">
      <xdr:nvSpPr>
        <xdr:cNvPr id="487" name="n_2mainValue【港湾・漁港】&#10;一人当たり有形固定資産（償却資産）額"/>
        <xdr:cNvSpPr txBox="1"/>
      </xdr:nvSpPr>
      <xdr:spPr>
        <a:xfrm>
          <a:off x="8450795" y="1708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99</xdr:row>
      <xdr:rowOff>124500</xdr:rowOff>
    </xdr:from>
    <xdr:ext cx="599010" cy="259045"/>
    <xdr:sp macro="" textlink="">
      <xdr:nvSpPr>
        <xdr:cNvPr id="488" name="n_3mainValue【港湾・漁港】&#10;一人当たり有形固定資産（償却資産）額"/>
        <xdr:cNvSpPr txBox="1"/>
      </xdr:nvSpPr>
      <xdr:spPr>
        <a:xfrm>
          <a:off x="7561795" y="1709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99</xdr:row>
      <xdr:rowOff>171032</xdr:rowOff>
    </xdr:from>
    <xdr:ext cx="599010" cy="259045"/>
    <xdr:sp macro="" textlink="">
      <xdr:nvSpPr>
        <xdr:cNvPr id="489" name="n_4mainValue【港湾・漁港】&#10;一人当たり有形固定資産（償却資産）額"/>
        <xdr:cNvSpPr txBox="1"/>
      </xdr:nvSpPr>
      <xdr:spPr>
        <a:xfrm>
          <a:off x="6672795" y="171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1" name="直線コネクタ 50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502" name="テキスト ボックス 501"/>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3" name="直線コネクタ 50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4" name="テキスト ボックス 50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5" name="直線コネクタ 50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6" name="テキスト ボックス 50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7" name="直線コネクタ 50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8" name="テキスト ボックス 50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0" name="テキスト ボックス 50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40</xdr:row>
      <xdr:rowOff>121920</xdr:rowOff>
    </xdr:to>
    <xdr:cxnSp macro="">
      <xdr:nvCxnSpPr>
        <xdr:cNvPr id="512" name="直線コネクタ 511"/>
        <xdr:cNvCxnSpPr/>
      </xdr:nvCxnSpPr>
      <xdr:spPr>
        <a:xfrm flipV="1">
          <a:off x="16318864" y="57683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513" name="【認定こども園・幼稚園・保育所】&#10;有形固定資産減価償却率最小値テキスト"/>
        <xdr:cNvSpPr txBox="1"/>
      </xdr:nvSpPr>
      <xdr:spPr>
        <a:xfrm>
          <a:off x="163576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514" name="直線コネクタ 513"/>
        <xdr:cNvCxnSpPr/>
      </xdr:nvCxnSpPr>
      <xdr:spPr>
        <a:xfrm>
          <a:off x="16230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515"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16" name="直線コネクタ 515"/>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83837</xdr:rowOff>
    </xdr:from>
    <xdr:ext cx="405111" cy="259045"/>
    <xdr:sp macro="" textlink="">
      <xdr:nvSpPr>
        <xdr:cNvPr id="517" name="【認定こども園・幼稚園・保育所】&#10;有形固定資産減価償却率平均値テキスト"/>
        <xdr:cNvSpPr txBox="1"/>
      </xdr:nvSpPr>
      <xdr:spPr>
        <a:xfrm>
          <a:off x="16357600" y="608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518" name="フローチャート: 判断 517"/>
        <xdr:cNvSpPr/>
      </xdr:nvSpPr>
      <xdr:spPr>
        <a:xfrm>
          <a:off x="16268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16256</xdr:rowOff>
    </xdr:from>
    <xdr:to>
      <xdr:col>81</xdr:col>
      <xdr:colOff>101600</xdr:colOff>
      <xdr:row>35</xdr:row>
      <xdr:rowOff>117856</xdr:rowOff>
    </xdr:to>
    <xdr:sp macro="" textlink="">
      <xdr:nvSpPr>
        <xdr:cNvPr id="519" name="フローチャート: 判断 518"/>
        <xdr:cNvSpPr/>
      </xdr:nvSpPr>
      <xdr:spPr>
        <a:xfrm>
          <a:off x="15430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32258</xdr:rowOff>
    </xdr:from>
    <xdr:to>
      <xdr:col>76</xdr:col>
      <xdr:colOff>165100</xdr:colOff>
      <xdr:row>35</xdr:row>
      <xdr:rowOff>133858</xdr:rowOff>
    </xdr:to>
    <xdr:sp macro="" textlink="">
      <xdr:nvSpPr>
        <xdr:cNvPr id="520" name="フローチャート: 判断 519"/>
        <xdr:cNvSpPr/>
      </xdr:nvSpPr>
      <xdr:spPr>
        <a:xfrm>
          <a:off x="14541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151130</xdr:rowOff>
    </xdr:from>
    <xdr:to>
      <xdr:col>72</xdr:col>
      <xdr:colOff>38100</xdr:colOff>
      <xdr:row>35</xdr:row>
      <xdr:rowOff>81280</xdr:rowOff>
    </xdr:to>
    <xdr:sp macro="" textlink="">
      <xdr:nvSpPr>
        <xdr:cNvPr id="521" name="フローチャート: 判断 520"/>
        <xdr:cNvSpPr/>
      </xdr:nvSpPr>
      <xdr:spPr>
        <a:xfrm>
          <a:off x="13652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132842</xdr:rowOff>
    </xdr:from>
    <xdr:to>
      <xdr:col>67</xdr:col>
      <xdr:colOff>101600</xdr:colOff>
      <xdr:row>35</xdr:row>
      <xdr:rowOff>62992</xdr:rowOff>
    </xdr:to>
    <xdr:sp macro="" textlink="">
      <xdr:nvSpPr>
        <xdr:cNvPr id="522" name="フローチャート: 判断 521"/>
        <xdr:cNvSpPr/>
      </xdr:nvSpPr>
      <xdr:spPr>
        <a:xfrm>
          <a:off x="12763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135128</xdr:rowOff>
    </xdr:from>
    <xdr:to>
      <xdr:col>85</xdr:col>
      <xdr:colOff>177800</xdr:colOff>
      <xdr:row>35</xdr:row>
      <xdr:rowOff>65278</xdr:rowOff>
    </xdr:to>
    <xdr:sp macro="" textlink="">
      <xdr:nvSpPr>
        <xdr:cNvPr id="528" name="楕円 527"/>
        <xdr:cNvSpPr/>
      </xdr:nvSpPr>
      <xdr:spPr>
        <a:xfrm>
          <a:off x="16268700" y="59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158005</xdr:rowOff>
    </xdr:from>
    <xdr:ext cx="405111" cy="259045"/>
    <xdr:sp macro="" textlink="">
      <xdr:nvSpPr>
        <xdr:cNvPr id="529" name="【認定こども園・幼稚園・保育所】&#10;有形固定資産減価償却率該当値テキスト"/>
        <xdr:cNvSpPr txBox="1"/>
      </xdr:nvSpPr>
      <xdr:spPr>
        <a:xfrm>
          <a:off x="16357600" y="581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75692</xdr:rowOff>
    </xdr:from>
    <xdr:to>
      <xdr:col>81</xdr:col>
      <xdr:colOff>101600</xdr:colOff>
      <xdr:row>35</xdr:row>
      <xdr:rowOff>5842</xdr:rowOff>
    </xdr:to>
    <xdr:sp macro="" textlink="">
      <xdr:nvSpPr>
        <xdr:cNvPr id="530" name="楕円 529"/>
        <xdr:cNvSpPr/>
      </xdr:nvSpPr>
      <xdr:spPr>
        <a:xfrm>
          <a:off x="15430500" y="590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126492</xdr:rowOff>
    </xdr:from>
    <xdr:to>
      <xdr:col>85</xdr:col>
      <xdr:colOff>127000</xdr:colOff>
      <xdr:row>35</xdr:row>
      <xdr:rowOff>14478</xdr:rowOff>
    </xdr:to>
    <xdr:cxnSp macro="">
      <xdr:nvCxnSpPr>
        <xdr:cNvPr id="531" name="直線コネクタ 530"/>
        <xdr:cNvCxnSpPr/>
      </xdr:nvCxnSpPr>
      <xdr:spPr>
        <a:xfrm>
          <a:off x="15481300" y="595579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137414</xdr:rowOff>
    </xdr:from>
    <xdr:to>
      <xdr:col>76</xdr:col>
      <xdr:colOff>165100</xdr:colOff>
      <xdr:row>34</xdr:row>
      <xdr:rowOff>67564</xdr:rowOff>
    </xdr:to>
    <xdr:sp macro="" textlink="">
      <xdr:nvSpPr>
        <xdr:cNvPr id="532" name="楕円 531"/>
        <xdr:cNvSpPr/>
      </xdr:nvSpPr>
      <xdr:spPr>
        <a:xfrm>
          <a:off x="14541500" y="57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16764</xdr:rowOff>
    </xdr:from>
    <xdr:to>
      <xdr:col>81</xdr:col>
      <xdr:colOff>50800</xdr:colOff>
      <xdr:row>34</xdr:row>
      <xdr:rowOff>126492</xdr:rowOff>
    </xdr:to>
    <xdr:cxnSp macro="">
      <xdr:nvCxnSpPr>
        <xdr:cNvPr id="533" name="直線コネクタ 532"/>
        <xdr:cNvCxnSpPr/>
      </xdr:nvCxnSpPr>
      <xdr:spPr>
        <a:xfrm>
          <a:off x="14592300" y="584606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130556</xdr:rowOff>
    </xdr:from>
    <xdr:to>
      <xdr:col>72</xdr:col>
      <xdr:colOff>38100</xdr:colOff>
      <xdr:row>34</xdr:row>
      <xdr:rowOff>60706</xdr:rowOff>
    </xdr:to>
    <xdr:sp macro="" textlink="">
      <xdr:nvSpPr>
        <xdr:cNvPr id="534" name="楕円 533"/>
        <xdr:cNvSpPr/>
      </xdr:nvSpPr>
      <xdr:spPr>
        <a:xfrm>
          <a:off x="13652500" y="578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9906</xdr:rowOff>
    </xdr:from>
    <xdr:to>
      <xdr:col>76</xdr:col>
      <xdr:colOff>114300</xdr:colOff>
      <xdr:row>34</xdr:row>
      <xdr:rowOff>16764</xdr:rowOff>
    </xdr:to>
    <xdr:cxnSp macro="">
      <xdr:nvCxnSpPr>
        <xdr:cNvPr id="535" name="直線コネクタ 534"/>
        <xdr:cNvCxnSpPr/>
      </xdr:nvCxnSpPr>
      <xdr:spPr>
        <a:xfrm>
          <a:off x="13703300" y="583920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71120</xdr:rowOff>
    </xdr:from>
    <xdr:to>
      <xdr:col>67</xdr:col>
      <xdr:colOff>101600</xdr:colOff>
      <xdr:row>34</xdr:row>
      <xdr:rowOff>1270</xdr:rowOff>
    </xdr:to>
    <xdr:sp macro="" textlink="">
      <xdr:nvSpPr>
        <xdr:cNvPr id="536" name="楕円 535"/>
        <xdr:cNvSpPr/>
      </xdr:nvSpPr>
      <xdr:spPr>
        <a:xfrm>
          <a:off x="12763500" y="57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121920</xdr:rowOff>
    </xdr:from>
    <xdr:to>
      <xdr:col>71</xdr:col>
      <xdr:colOff>177800</xdr:colOff>
      <xdr:row>34</xdr:row>
      <xdr:rowOff>9906</xdr:rowOff>
    </xdr:to>
    <xdr:cxnSp macro="">
      <xdr:nvCxnSpPr>
        <xdr:cNvPr id="537" name="直線コネクタ 536"/>
        <xdr:cNvCxnSpPr/>
      </xdr:nvCxnSpPr>
      <xdr:spPr>
        <a:xfrm>
          <a:off x="12814300" y="577977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108983</xdr:rowOff>
    </xdr:from>
    <xdr:ext cx="405111" cy="259045"/>
    <xdr:sp macro="" textlink="">
      <xdr:nvSpPr>
        <xdr:cNvPr id="538" name="n_1aveValue【認定こども園・幼稚園・保育所】&#10;有形固定資産減価償却率"/>
        <xdr:cNvSpPr txBox="1"/>
      </xdr:nvSpPr>
      <xdr:spPr>
        <a:xfrm>
          <a:off x="15266044" y="6109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124985</xdr:rowOff>
    </xdr:from>
    <xdr:ext cx="405111" cy="259045"/>
    <xdr:sp macro="" textlink="">
      <xdr:nvSpPr>
        <xdr:cNvPr id="539" name="n_2aveValue【認定こども園・幼稚園・保育所】&#10;有形固定資産減価償却率"/>
        <xdr:cNvSpPr txBox="1"/>
      </xdr:nvSpPr>
      <xdr:spPr>
        <a:xfrm>
          <a:off x="14389744" y="6125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72407</xdr:rowOff>
    </xdr:from>
    <xdr:ext cx="405111" cy="259045"/>
    <xdr:sp macro="" textlink="">
      <xdr:nvSpPr>
        <xdr:cNvPr id="540" name="n_3aveValue【認定こども園・幼稚園・保育所】&#10;有形固定資産減価償却率"/>
        <xdr:cNvSpPr txBox="1"/>
      </xdr:nvSpPr>
      <xdr:spPr>
        <a:xfrm>
          <a:off x="13500744" y="607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54119</xdr:rowOff>
    </xdr:from>
    <xdr:ext cx="405111" cy="259045"/>
    <xdr:sp macro="" textlink="">
      <xdr:nvSpPr>
        <xdr:cNvPr id="541" name="n_4aveValue【認定こども園・幼稚園・保育所】&#10;有形固定資産減価償却率"/>
        <xdr:cNvSpPr txBox="1"/>
      </xdr:nvSpPr>
      <xdr:spPr>
        <a:xfrm>
          <a:off x="12611744" y="605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22369</xdr:rowOff>
    </xdr:from>
    <xdr:ext cx="405111" cy="259045"/>
    <xdr:sp macro="" textlink="">
      <xdr:nvSpPr>
        <xdr:cNvPr id="542" name="n_1mainValue【認定こども園・幼稚園・保育所】&#10;有形固定資産減価償却率"/>
        <xdr:cNvSpPr txBox="1"/>
      </xdr:nvSpPr>
      <xdr:spPr>
        <a:xfrm>
          <a:off x="15266044" y="568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84091</xdr:rowOff>
    </xdr:from>
    <xdr:ext cx="405111" cy="259045"/>
    <xdr:sp macro="" textlink="">
      <xdr:nvSpPr>
        <xdr:cNvPr id="543" name="n_2mainValue【認定こども園・幼稚園・保育所】&#10;有形固定資産減価償却率"/>
        <xdr:cNvSpPr txBox="1"/>
      </xdr:nvSpPr>
      <xdr:spPr>
        <a:xfrm>
          <a:off x="14389744" y="55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77233</xdr:rowOff>
    </xdr:from>
    <xdr:ext cx="405111" cy="259045"/>
    <xdr:sp macro="" textlink="">
      <xdr:nvSpPr>
        <xdr:cNvPr id="544" name="n_3mainValue【認定こども園・幼稚園・保育所】&#10;有形固定資産減価償却率"/>
        <xdr:cNvSpPr txBox="1"/>
      </xdr:nvSpPr>
      <xdr:spPr>
        <a:xfrm>
          <a:off x="13500744" y="556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17797</xdr:rowOff>
    </xdr:from>
    <xdr:ext cx="405111" cy="259045"/>
    <xdr:sp macro="" textlink="">
      <xdr:nvSpPr>
        <xdr:cNvPr id="545" name="n_4mainValue【認定こども園・幼稚園・保育所】&#10;有形固定資産減価償却率"/>
        <xdr:cNvSpPr txBox="1"/>
      </xdr:nvSpPr>
      <xdr:spPr>
        <a:xfrm>
          <a:off x="12611744" y="55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7" name="テキスト ボックス 55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59" name="テキスト ボックス 55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1" name="テキスト ボックス 56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3" name="テキスト ボックス 56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5" name="テキスト ボックス 56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7" name="テキスト ボックス 5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34290</xdr:rowOff>
    </xdr:from>
    <xdr:to>
      <xdr:col>116</xdr:col>
      <xdr:colOff>62864</xdr:colOff>
      <xdr:row>41</xdr:row>
      <xdr:rowOff>156210</xdr:rowOff>
    </xdr:to>
    <xdr:cxnSp macro="">
      <xdr:nvCxnSpPr>
        <xdr:cNvPr id="569" name="直線コネクタ 568"/>
        <xdr:cNvCxnSpPr/>
      </xdr:nvCxnSpPr>
      <xdr:spPr>
        <a:xfrm flipV="1">
          <a:off x="22160864" y="58635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570"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571" name="直線コネクタ 570"/>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152417</xdr:rowOff>
    </xdr:from>
    <xdr:ext cx="469744" cy="259045"/>
    <xdr:sp macro="" textlink="">
      <xdr:nvSpPr>
        <xdr:cNvPr id="572" name="【認定こども園・幼稚園・保育所】&#10;一人当たり面積最大値テキスト"/>
        <xdr:cNvSpPr txBox="1"/>
      </xdr:nvSpPr>
      <xdr:spPr>
        <a:xfrm>
          <a:off x="22199600" y="563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34290</xdr:rowOff>
    </xdr:from>
    <xdr:to>
      <xdr:col>116</xdr:col>
      <xdr:colOff>152400</xdr:colOff>
      <xdr:row>34</xdr:row>
      <xdr:rowOff>34290</xdr:rowOff>
    </xdr:to>
    <xdr:cxnSp macro="">
      <xdr:nvCxnSpPr>
        <xdr:cNvPr id="573" name="直線コネクタ 572"/>
        <xdr:cNvCxnSpPr/>
      </xdr:nvCxnSpPr>
      <xdr:spPr>
        <a:xfrm>
          <a:off x="22072600" y="586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53357</xdr:rowOff>
    </xdr:from>
    <xdr:ext cx="469744" cy="259045"/>
    <xdr:sp macro="" textlink="">
      <xdr:nvSpPr>
        <xdr:cNvPr id="574" name="【認定こども園・幼稚園・保育所】&#10;一人当たり面積平均値テキスト"/>
        <xdr:cNvSpPr txBox="1"/>
      </xdr:nvSpPr>
      <xdr:spPr>
        <a:xfrm>
          <a:off x="22199600" y="673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575" name="フローチャート: 判断 574"/>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576" name="フローチャート: 判断 575"/>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577" name="フローチャート: 判断 576"/>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40640</xdr:rowOff>
    </xdr:from>
    <xdr:to>
      <xdr:col>102</xdr:col>
      <xdr:colOff>165100</xdr:colOff>
      <xdr:row>39</xdr:row>
      <xdr:rowOff>142240</xdr:rowOff>
    </xdr:to>
    <xdr:sp macro="" textlink="">
      <xdr:nvSpPr>
        <xdr:cNvPr id="578" name="フローチャート: 判断 577"/>
        <xdr:cNvSpPr/>
      </xdr:nvSpPr>
      <xdr:spPr>
        <a:xfrm>
          <a:off x="19494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579" name="フローチャート: 判断 578"/>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124460</xdr:rowOff>
    </xdr:from>
    <xdr:to>
      <xdr:col>116</xdr:col>
      <xdr:colOff>114300</xdr:colOff>
      <xdr:row>39</xdr:row>
      <xdr:rowOff>54610</xdr:rowOff>
    </xdr:to>
    <xdr:sp macro="" textlink="">
      <xdr:nvSpPr>
        <xdr:cNvPr id="585" name="楕円 584"/>
        <xdr:cNvSpPr/>
      </xdr:nvSpPr>
      <xdr:spPr>
        <a:xfrm>
          <a:off x="221107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147337</xdr:rowOff>
    </xdr:from>
    <xdr:ext cx="469744" cy="259045"/>
    <xdr:sp macro="" textlink="">
      <xdr:nvSpPr>
        <xdr:cNvPr id="586" name="【認定こども園・幼稚園・保育所】&#10;一人当たり面積該当値テキスト"/>
        <xdr:cNvSpPr txBox="1"/>
      </xdr:nvSpPr>
      <xdr:spPr>
        <a:xfrm>
          <a:off x="22199600"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132080</xdr:rowOff>
    </xdr:from>
    <xdr:to>
      <xdr:col>112</xdr:col>
      <xdr:colOff>38100</xdr:colOff>
      <xdr:row>39</xdr:row>
      <xdr:rowOff>62230</xdr:rowOff>
    </xdr:to>
    <xdr:sp macro="" textlink="">
      <xdr:nvSpPr>
        <xdr:cNvPr id="587" name="楕円 586"/>
        <xdr:cNvSpPr/>
      </xdr:nvSpPr>
      <xdr:spPr>
        <a:xfrm>
          <a:off x="21272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3810</xdr:rowOff>
    </xdr:from>
    <xdr:to>
      <xdr:col>116</xdr:col>
      <xdr:colOff>63500</xdr:colOff>
      <xdr:row>39</xdr:row>
      <xdr:rowOff>11430</xdr:rowOff>
    </xdr:to>
    <xdr:cxnSp macro="">
      <xdr:nvCxnSpPr>
        <xdr:cNvPr id="588" name="直線コネクタ 587"/>
        <xdr:cNvCxnSpPr/>
      </xdr:nvCxnSpPr>
      <xdr:spPr>
        <a:xfrm flipV="1">
          <a:off x="21323300" y="66903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139700</xdr:rowOff>
    </xdr:from>
    <xdr:to>
      <xdr:col>107</xdr:col>
      <xdr:colOff>101600</xdr:colOff>
      <xdr:row>39</xdr:row>
      <xdr:rowOff>69850</xdr:rowOff>
    </xdr:to>
    <xdr:sp macro="" textlink="">
      <xdr:nvSpPr>
        <xdr:cNvPr id="589" name="楕円 588"/>
        <xdr:cNvSpPr/>
      </xdr:nvSpPr>
      <xdr:spPr>
        <a:xfrm>
          <a:off x="20383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11430</xdr:rowOff>
    </xdr:from>
    <xdr:to>
      <xdr:col>111</xdr:col>
      <xdr:colOff>177800</xdr:colOff>
      <xdr:row>39</xdr:row>
      <xdr:rowOff>19050</xdr:rowOff>
    </xdr:to>
    <xdr:cxnSp macro="">
      <xdr:nvCxnSpPr>
        <xdr:cNvPr id="590" name="直線コネクタ 589"/>
        <xdr:cNvCxnSpPr/>
      </xdr:nvCxnSpPr>
      <xdr:spPr>
        <a:xfrm flipV="1">
          <a:off x="20434300" y="6697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105410</xdr:rowOff>
    </xdr:from>
    <xdr:to>
      <xdr:col>102</xdr:col>
      <xdr:colOff>165100</xdr:colOff>
      <xdr:row>40</xdr:row>
      <xdr:rowOff>35560</xdr:rowOff>
    </xdr:to>
    <xdr:sp macro="" textlink="">
      <xdr:nvSpPr>
        <xdr:cNvPr id="591" name="楕円 590"/>
        <xdr:cNvSpPr/>
      </xdr:nvSpPr>
      <xdr:spPr>
        <a:xfrm>
          <a:off x="19494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19050</xdr:rowOff>
    </xdr:from>
    <xdr:to>
      <xdr:col>107</xdr:col>
      <xdr:colOff>50800</xdr:colOff>
      <xdr:row>39</xdr:row>
      <xdr:rowOff>156210</xdr:rowOff>
    </xdr:to>
    <xdr:cxnSp macro="">
      <xdr:nvCxnSpPr>
        <xdr:cNvPr id="592" name="直線コネクタ 591"/>
        <xdr:cNvCxnSpPr/>
      </xdr:nvCxnSpPr>
      <xdr:spPr>
        <a:xfrm flipV="1">
          <a:off x="19545300" y="67056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151130</xdr:rowOff>
    </xdr:from>
    <xdr:to>
      <xdr:col>98</xdr:col>
      <xdr:colOff>38100</xdr:colOff>
      <xdr:row>39</xdr:row>
      <xdr:rowOff>81280</xdr:rowOff>
    </xdr:to>
    <xdr:sp macro="" textlink="">
      <xdr:nvSpPr>
        <xdr:cNvPr id="593" name="楕円 592"/>
        <xdr:cNvSpPr/>
      </xdr:nvSpPr>
      <xdr:spPr>
        <a:xfrm>
          <a:off x="18605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30480</xdr:rowOff>
    </xdr:from>
    <xdr:to>
      <xdr:col>102</xdr:col>
      <xdr:colOff>114300</xdr:colOff>
      <xdr:row>39</xdr:row>
      <xdr:rowOff>156210</xdr:rowOff>
    </xdr:to>
    <xdr:cxnSp macro="">
      <xdr:nvCxnSpPr>
        <xdr:cNvPr id="594" name="直線コネクタ 593"/>
        <xdr:cNvCxnSpPr/>
      </xdr:nvCxnSpPr>
      <xdr:spPr>
        <a:xfrm>
          <a:off x="18656300" y="671703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133367</xdr:rowOff>
    </xdr:from>
    <xdr:ext cx="469744" cy="259045"/>
    <xdr:sp macro="" textlink="">
      <xdr:nvSpPr>
        <xdr:cNvPr id="595" name="n_1aveValue【認定こども園・幼稚園・保育所】&#10;一人当たり面積"/>
        <xdr:cNvSpPr txBox="1"/>
      </xdr:nvSpPr>
      <xdr:spPr>
        <a:xfrm>
          <a:off x="210757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152417</xdr:rowOff>
    </xdr:from>
    <xdr:ext cx="469744" cy="259045"/>
    <xdr:sp macro="" textlink="">
      <xdr:nvSpPr>
        <xdr:cNvPr id="596" name="n_2aveValue【認定こども園・幼稚園・保育所】&#10;一人当たり面積"/>
        <xdr:cNvSpPr txBox="1"/>
      </xdr:nvSpPr>
      <xdr:spPr>
        <a:xfrm>
          <a:off x="20199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158767</xdr:rowOff>
    </xdr:from>
    <xdr:ext cx="469744" cy="259045"/>
    <xdr:sp macro="" textlink="">
      <xdr:nvSpPr>
        <xdr:cNvPr id="597" name="n_3aveValue【認定こども園・幼稚園・保育所】&#10;一人当たり面積"/>
        <xdr:cNvSpPr txBox="1"/>
      </xdr:nvSpPr>
      <xdr:spPr>
        <a:xfrm>
          <a:off x="19310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99077</xdr:rowOff>
    </xdr:from>
    <xdr:ext cx="469744" cy="259045"/>
    <xdr:sp macro="" textlink="">
      <xdr:nvSpPr>
        <xdr:cNvPr id="598" name="n_4aveValue【認定こども園・幼稚園・保育所】&#10;一人当たり面積"/>
        <xdr:cNvSpPr txBox="1"/>
      </xdr:nvSpPr>
      <xdr:spPr>
        <a:xfrm>
          <a:off x="18421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78757</xdr:rowOff>
    </xdr:from>
    <xdr:ext cx="469744" cy="259045"/>
    <xdr:sp macro="" textlink="">
      <xdr:nvSpPr>
        <xdr:cNvPr id="599" name="n_1mainValue【認定こども園・幼稚園・保育所】&#10;一人当たり面積"/>
        <xdr:cNvSpPr txBox="1"/>
      </xdr:nvSpPr>
      <xdr:spPr>
        <a:xfrm>
          <a:off x="21075727"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86377</xdr:rowOff>
    </xdr:from>
    <xdr:ext cx="469744" cy="259045"/>
    <xdr:sp macro="" textlink="">
      <xdr:nvSpPr>
        <xdr:cNvPr id="600" name="n_2mainValue【認定こども園・幼稚園・保育所】&#10;一人当たり面積"/>
        <xdr:cNvSpPr txBox="1"/>
      </xdr:nvSpPr>
      <xdr:spPr>
        <a:xfrm>
          <a:off x="20199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26687</xdr:rowOff>
    </xdr:from>
    <xdr:ext cx="469744" cy="259045"/>
    <xdr:sp macro="" textlink="">
      <xdr:nvSpPr>
        <xdr:cNvPr id="601" name="n_3mainValue【認定こども園・幼稚園・保育所】&#10;一人当たり面積"/>
        <xdr:cNvSpPr txBox="1"/>
      </xdr:nvSpPr>
      <xdr:spPr>
        <a:xfrm>
          <a:off x="19310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97807</xdr:rowOff>
    </xdr:from>
    <xdr:ext cx="469744" cy="259045"/>
    <xdr:sp macro="" textlink="">
      <xdr:nvSpPr>
        <xdr:cNvPr id="602" name="n_4mainValue【認定こども園・幼稚園・保育所】&#10;一人当たり面積"/>
        <xdr:cNvSpPr txBox="1"/>
      </xdr:nvSpPr>
      <xdr:spPr>
        <a:xfrm>
          <a:off x="18421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4" name="直線コネクタ 6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5" name="テキスト ボックス 61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6" name="直線コネクタ 6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7" name="テキスト ボックス 6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8" name="直線コネクタ 6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9" name="テキスト ボックス 6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0" name="直線コネクタ 6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1" name="テキスト ボックス 6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2" name="直線コネクタ 6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3" name="テキスト ボックス 6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4" name="直線コネクタ 6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5" name="テキスト ボックス 62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63</xdr:row>
      <xdr:rowOff>73478</xdr:rowOff>
    </xdr:to>
    <xdr:cxnSp macro="">
      <xdr:nvCxnSpPr>
        <xdr:cNvPr id="629" name="直線コネクタ 628"/>
        <xdr:cNvCxnSpPr/>
      </xdr:nvCxnSpPr>
      <xdr:spPr>
        <a:xfrm flipV="1">
          <a:off x="16318864" y="9483634"/>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77305</xdr:rowOff>
    </xdr:from>
    <xdr:ext cx="405111" cy="259045"/>
    <xdr:sp macro="" textlink="">
      <xdr:nvSpPr>
        <xdr:cNvPr id="630" name="【学校施設】&#10;有形固定資産減価償却率最小値テキスト"/>
        <xdr:cNvSpPr txBox="1"/>
      </xdr:nvSpPr>
      <xdr:spPr>
        <a:xfrm>
          <a:off x="16357600" y="1087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73478</xdr:rowOff>
    </xdr:from>
    <xdr:to>
      <xdr:col>86</xdr:col>
      <xdr:colOff>25400</xdr:colOff>
      <xdr:row>63</xdr:row>
      <xdr:rowOff>73478</xdr:rowOff>
    </xdr:to>
    <xdr:cxnSp macro="">
      <xdr:nvCxnSpPr>
        <xdr:cNvPr id="631" name="直線コネクタ 630"/>
        <xdr:cNvCxnSpPr/>
      </xdr:nvCxnSpPr>
      <xdr:spPr>
        <a:xfrm>
          <a:off x="16230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632" name="【学校施設】&#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633" name="直線コネクタ 632"/>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151328</xdr:rowOff>
    </xdr:from>
    <xdr:ext cx="405111" cy="259045"/>
    <xdr:sp macro="" textlink="">
      <xdr:nvSpPr>
        <xdr:cNvPr id="634" name="【学校施設】&#10;有形固定資産減価償却率平均値テキスト"/>
        <xdr:cNvSpPr txBox="1"/>
      </xdr:nvSpPr>
      <xdr:spPr>
        <a:xfrm>
          <a:off x="16357600" y="1026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xdr:rowOff>
    </xdr:from>
    <xdr:to>
      <xdr:col>85</xdr:col>
      <xdr:colOff>177800</xdr:colOff>
      <xdr:row>60</xdr:row>
      <xdr:rowOff>103051</xdr:rowOff>
    </xdr:to>
    <xdr:sp macro="" textlink="">
      <xdr:nvSpPr>
        <xdr:cNvPr id="635" name="フローチャート: 判断 634"/>
        <xdr:cNvSpPr/>
      </xdr:nvSpPr>
      <xdr:spPr>
        <a:xfrm>
          <a:off x="162687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636" name="フローチャート: 判断 635"/>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637" name="フローチャート: 判断 636"/>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638" name="フローチャート: 判断 637"/>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39" name="フローチャート: 判断 638"/>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171269</xdr:rowOff>
    </xdr:from>
    <xdr:to>
      <xdr:col>85</xdr:col>
      <xdr:colOff>177800</xdr:colOff>
      <xdr:row>59</xdr:row>
      <xdr:rowOff>101419</xdr:rowOff>
    </xdr:to>
    <xdr:sp macro="" textlink="">
      <xdr:nvSpPr>
        <xdr:cNvPr id="645" name="楕円 644"/>
        <xdr:cNvSpPr/>
      </xdr:nvSpPr>
      <xdr:spPr>
        <a:xfrm>
          <a:off x="162687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22696</xdr:rowOff>
    </xdr:from>
    <xdr:ext cx="405111" cy="259045"/>
    <xdr:sp macro="" textlink="">
      <xdr:nvSpPr>
        <xdr:cNvPr id="646" name="【学校施設】&#10;有形固定資産減価償却率該当値テキスト"/>
        <xdr:cNvSpPr txBox="1"/>
      </xdr:nvSpPr>
      <xdr:spPr>
        <a:xfrm>
          <a:off x="16357600" y="9966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39007</xdr:rowOff>
    </xdr:from>
    <xdr:to>
      <xdr:col>81</xdr:col>
      <xdr:colOff>101600</xdr:colOff>
      <xdr:row>59</xdr:row>
      <xdr:rowOff>140607</xdr:rowOff>
    </xdr:to>
    <xdr:sp macro="" textlink="">
      <xdr:nvSpPr>
        <xdr:cNvPr id="647" name="楕円 646"/>
        <xdr:cNvSpPr/>
      </xdr:nvSpPr>
      <xdr:spPr>
        <a:xfrm>
          <a:off x="15430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50619</xdr:rowOff>
    </xdr:from>
    <xdr:to>
      <xdr:col>85</xdr:col>
      <xdr:colOff>127000</xdr:colOff>
      <xdr:row>59</xdr:row>
      <xdr:rowOff>89807</xdr:rowOff>
    </xdr:to>
    <xdr:cxnSp macro="">
      <xdr:nvCxnSpPr>
        <xdr:cNvPr id="648" name="直線コネクタ 647"/>
        <xdr:cNvCxnSpPr/>
      </xdr:nvCxnSpPr>
      <xdr:spPr>
        <a:xfrm flipV="1">
          <a:off x="15481300" y="1016616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91259</xdr:rowOff>
    </xdr:from>
    <xdr:to>
      <xdr:col>76</xdr:col>
      <xdr:colOff>165100</xdr:colOff>
      <xdr:row>60</xdr:row>
      <xdr:rowOff>21409</xdr:rowOff>
    </xdr:to>
    <xdr:sp macro="" textlink="">
      <xdr:nvSpPr>
        <xdr:cNvPr id="649" name="楕円 648"/>
        <xdr:cNvSpPr/>
      </xdr:nvSpPr>
      <xdr:spPr>
        <a:xfrm>
          <a:off x="14541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89807</xdr:rowOff>
    </xdr:from>
    <xdr:to>
      <xdr:col>81</xdr:col>
      <xdr:colOff>50800</xdr:colOff>
      <xdr:row>59</xdr:row>
      <xdr:rowOff>142059</xdr:rowOff>
    </xdr:to>
    <xdr:cxnSp macro="">
      <xdr:nvCxnSpPr>
        <xdr:cNvPr id="650" name="直線コネクタ 649"/>
        <xdr:cNvCxnSpPr/>
      </xdr:nvCxnSpPr>
      <xdr:spPr>
        <a:xfrm flipV="1">
          <a:off x="14592300" y="1020535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107587</xdr:rowOff>
    </xdr:from>
    <xdr:to>
      <xdr:col>72</xdr:col>
      <xdr:colOff>38100</xdr:colOff>
      <xdr:row>60</xdr:row>
      <xdr:rowOff>37737</xdr:rowOff>
    </xdr:to>
    <xdr:sp macro="" textlink="">
      <xdr:nvSpPr>
        <xdr:cNvPr id="651" name="楕円 650"/>
        <xdr:cNvSpPr/>
      </xdr:nvSpPr>
      <xdr:spPr>
        <a:xfrm>
          <a:off x="13652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142059</xdr:rowOff>
    </xdr:from>
    <xdr:to>
      <xdr:col>76</xdr:col>
      <xdr:colOff>114300</xdr:colOff>
      <xdr:row>59</xdr:row>
      <xdr:rowOff>158387</xdr:rowOff>
    </xdr:to>
    <xdr:cxnSp macro="">
      <xdr:nvCxnSpPr>
        <xdr:cNvPr id="652" name="直線コネクタ 651"/>
        <xdr:cNvCxnSpPr/>
      </xdr:nvCxnSpPr>
      <xdr:spPr>
        <a:xfrm flipV="1">
          <a:off x="13703300" y="1025760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68399</xdr:rowOff>
    </xdr:from>
    <xdr:to>
      <xdr:col>67</xdr:col>
      <xdr:colOff>101600</xdr:colOff>
      <xdr:row>59</xdr:row>
      <xdr:rowOff>169999</xdr:rowOff>
    </xdr:to>
    <xdr:sp macro="" textlink="">
      <xdr:nvSpPr>
        <xdr:cNvPr id="653" name="楕円 652"/>
        <xdr:cNvSpPr/>
      </xdr:nvSpPr>
      <xdr:spPr>
        <a:xfrm>
          <a:off x="12763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119199</xdr:rowOff>
    </xdr:from>
    <xdr:to>
      <xdr:col>71</xdr:col>
      <xdr:colOff>177800</xdr:colOff>
      <xdr:row>59</xdr:row>
      <xdr:rowOff>158387</xdr:rowOff>
    </xdr:to>
    <xdr:cxnSp macro="">
      <xdr:nvCxnSpPr>
        <xdr:cNvPr id="654" name="直線コネクタ 653"/>
        <xdr:cNvCxnSpPr/>
      </xdr:nvCxnSpPr>
      <xdr:spPr>
        <a:xfrm>
          <a:off x="12814300" y="1023474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51724</xdr:rowOff>
    </xdr:from>
    <xdr:ext cx="405111" cy="259045"/>
    <xdr:sp macro="" textlink="">
      <xdr:nvSpPr>
        <xdr:cNvPr id="655" name="n_1aveValue【学校施設】&#10;有形固定資産減価償却率"/>
        <xdr:cNvSpPr txBox="1"/>
      </xdr:nvSpPr>
      <xdr:spPr>
        <a:xfrm>
          <a:off x="152660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656" name="n_2aveValue【学校施設】&#10;有形固定資産減価償却率"/>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657" name="n_3aveValue【学校施設】&#10;有形固定資産減価償却率"/>
        <xdr:cNvSpPr txBox="1"/>
      </xdr:nvSpPr>
      <xdr:spPr>
        <a:xfrm>
          <a:off x="13500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658" name="n_4aveValue【学校施設】&#10;有形固定資産減価償却率"/>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157134</xdr:rowOff>
    </xdr:from>
    <xdr:ext cx="405111" cy="259045"/>
    <xdr:sp macro="" textlink="">
      <xdr:nvSpPr>
        <xdr:cNvPr id="659" name="n_1mainValue【学校施設】&#10;有形固定資産減価償却率"/>
        <xdr:cNvSpPr txBox="1"/>
      </xdr:nvSpPr>
      <xdr:spPr>
        <a:xfrm>
          <a:off x="152660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37936</xdr:rowOff>
    </xdr:from>
    <xdr:ext cx="405111" cy="259045"/>
    <xdr:sp macro="" textlink="">
      <xdr:nvSpPr>
        <xdr:cNvPr id="660" name="n_2mainValue【学校施設】&#10;有形固定資産減価償却率"/>
        <xdr:cNvSpPr txBox="1"/>
      </xdr:nvSpPr>
      <xdr:spPr>
        <a:xfrm>
          <a:off x="14389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28864</xdr:rowOff>
    </xdr:from>
    <xdr:ext cx="405111" cy="259045"/>
    <xdr:sp macro="" textlink="">
      <xdr:nvSpPr>
        <xdr:cNvPr id="661" name="n_3mainValue【学校施設】&#10;有形固定資産減価償却率"/>
        <xdr:cNvSpPr txBox="1"/>
      </xdr:nvSpPr>
      <xdr:spPr>
        <a:xfrm>
          <a:off x="135007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161126</xdr:rowOff>
    </xdr:from>
    <xdr:ext cx="405111" cy="259045"/>
    <xdr:sp macro="" textlink="">
      <xdr:nvSpPr>
        <xdr:cNvPr id="662" name="n_4mainValue【学校施設】&#10;有形固定資産減価償却率"/>
        <xdr:cNvSpPr txBox="1"/>
      </xdr:nvSpPr>
      <xdr:spPr>
        <a:xfrm>
          <a:off x="12611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3" name="テキスト ボックス 6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12700</xdr:rowOff>
    </xdr:from>
    <xdr:to>
      <xdr:col>116</xdr:col>
      <xdr:colOff>62864</xdr:colOff>
      <xdr:row>64</xdr:row>
      <xdr:rowOff>166370</xdr:rowOff>
    </xdr:to>
    <xdr:cxnSp macro="">
      <xdr:nvCxnSpPr>
        <xdr:cNvPr id="687" name="直線コネクタ 686"/>
        <xdr:cNvCxnSpPr/>
      </xdr:nvCxnSpPr>
      <xdr:spPr>
        <a:xfrm flipV="1">
          <a:off x="22160864" y="9785350"/>
          <a:ext cx="0" cy="135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170197</xdr:rowOff>
    </xdr:from>
    <xdr:ext cx="469744" cy="259045"/>
    <xdr:sp macro="" textlink="">
      <xdr:nvSpPr>
        <xdr:cNvPr id="688" name="【学校施設】&#10;一人当たり面積最小値テキスト"/>
        <xdr:cNvSpPr txBox="1"/>
      </xdr:nvSpPr>
      <xdr:spPr>
        <a:xfrm>
          <a:off x="22199600" y="1114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166370</xdr:rowOff>
    </xdr:from>
    <xdr:to>
      <xdr:col>116</xdr:col>
      <xdr:colOff>152400</xdr:colOff>
      <xdr:row>64</xdr:row>
      <xdr:rowOff>166370</xdr:rowOff>
    </xdr:to>
    <xdr:cxnSp macro="">
      <xdr:nvCxnSpPr>
        <xdr:cNvPr id="689" name="直線コネクタ 688"/>
        <xdr:cNvCxnSpPr/>
      </xdr:nvCxnSpPr>
      <xdr:spPr>
        <a:xfrm>
          <a:off x="22072600" y="111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130827</xdr:rowOff>
    </xdr:from>
    <xdr:ext cx="469744" cy="259045"/>
    <xdr:sp macro="" textlink="">
      <xdr:nvSpPr>
        <xdr:cNvPr id="690" name="【学校施設】&#10;一人当たり面積最大値テキスト"/>
        <xdr:cNvSpPr txBox="1"/>
      </xdr:nvSpPr>
      <xdr:spPr>
        <a:xfrm>
          <a:off x="22199600" y="956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12700</xdr:rowOff>
    </xdr:from>
    <xdr:to>
      <xdr:col>116</xdr:col>
      <xdr:colOff>152400</xdr:colOff>
      <xdr:row>57</xdr:row>
      <xdr:rowOff>12700</xdr:rowOff>
    </xdr:to>
    <xdr:cxnSp macro="">
      <xdr:nvCxnSpPr>
        <xdr:cNvPr id="691" name="直線コネクタ 690"/>
        <xdr:cNvCxnSpPr/>
      </xdr:nvCxnSpPr>
      <xdr:spPr>
        <a:xfrm>
          <a:off x="22072600" y="978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24147</xdr:rowOff>
    </xdr:from>
    <xdr:ext cx="469744" cy="259045"/>
    <xdr:sp macro="" textlink="">
      <xdr:nvSpPr>
        <xdr:cNvPr id="692" name="【学校施設】&#10;一人当たり面積平均値テキスト"/>
        <xdr:cNvSpPr txBox="1"/>
      </xdr:nvSpPr>
      <xdr:spPr>
        <a:xfrm>
          <a:off x="22199600" y="10654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45720</xdr:rowOff>
    </xdr:from>
    <xdr:to>
      <xdr:col>116</xdr:col>
      <xdr:colOff>114300</xdr:colOff>
      <xdr:row>62</xdr:row>
      <xdr:rowOff>147320</xdr:rowOff>
    </xdr:to>
    <xdr:sp macro="" textlink="">
      <xdr:nvSpPr>
        <xdr:cNvPr id="693" name="フローチャート: 判断 692"/>
        <xdr:cNvSpPr/>
      </xdr:nvSpPr>
      <xdr:spPr>
        <a:xfrm>
          <a:off x="221107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57150</xdr:rowOff>
    </xdr:from>
    <xdr:to>
      <xdr:col>112</xdr:col>
      <xdr:colOff>38100</xdr:colOff>
      <xdr:row>62</xdr:row>
      <xdr:rowOff>158750</xdr:rowOff>
    </xdr:to>
    <xdr:sp macro="" textlink="">
      <xdr:nvSpPr>
        <xdr:cNvPr id="694" name="フローチャート: 判断 693"/>
        <xdr:cNvSpPr/>
      </xdr:nvSpPr>
      <xdr:spPr>
        <a:xfrm>
          <a:off x="21272500" y="1068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81280</xdr:rowOff>
    </xdr:from>
    <xdr:to>
      <xdr:col>107</xdr:col>
      <xdr:colOff>101600</xdr:colOff>
      <xdr:row>63</xdr:row>
      <xdr:rowOff>11430</xdr:rowOff>
    </xdr:to>
    <xdr:sp macro="" textlink="">
      <xdr:nvSpPr>
        <xdr:cNvPr id="695" name="フローチャート: 判断 694"/>
        <xdr:cNvSpPr/>
      </xdr:nvSpPr>
      <xdr:spPr>
        <a:xfrm>
          <a:off x="20383500" y="1071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90170</xdr:rowOff>
    </xdr:from>
    <xdr:to>
      <xdr:col>102</xdr:col>
      <xdr:colOff>165100</xdr:colOff>
      <xdr:row>63</xdr:row>
      <xdr:rowOff>20320</xdr:rowOff>
    </xdr:to>
    <xdr:sp macro="" textlink="">
      <xdr:nvSpPr>
        <xdr:cNvPr id="696" name="フローチャート: 判断 695"/>
        <xdr:cNvSpPr/>
      </xdr:nvSpPr>
      <xdr:spPr>
        <a:xfrm>
          <a:off x="19494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27940</xdr:rowOff>
    </xdr:from>
    <xdr:to>
      <xdr:col>98</xdr:col>
      <xdr:colOff>38100</xdr:colOff>
      <xdr:row>62</xdr:row>
      <xdr:rowOff>129540</xdr:rowOff>
    </xdr:to>
    <xdr:sp macro="" textlink="">
      <xdr:nvSpPr>
        <xdr:cNvPr id="697" name="フローチャート: 判断 696"/>
        <xdr:cNvSpPr/>
      </xdr:nvSpPr>
      <xdr:spPr>
        <a:xfrm>
          <a:off x="18605500" y="1065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27940</xdr:rowOff>
    </xdr:from>
    <xdr:to>
      <xdr:col>116</xdr:col>
      <xdr:colOff>114300</xdr:colOff>
      <xdr:row>58</xdr:row>
      <xdr:rowOff>129540</xdr:rowOff>
    </xdr:to>
    <xdr:sp macro="" textlink="">
      <xdr:nvSpPr>
        <xdr:cNvPr id="703" name="楕円 702"/>
        <xdr:cNvSpPr/>
      </xdr:nvSpPr>
      <xdr:spPr>
        <a:xfrm>
          <a:off x="221107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50817</xdr:rowOff>
    </xdr:from>
    <xdr:ext cx="469744" cy="259045"/>
    <xdr:sp macro="" textlink="">
      <xdr:nvSpPr>
        <xdr:cNvPr id="704" name="【学校施設】&#10;一人当たり面積該当値テキスト"/>
        <xdr:cNvSpPr txBox="1"/>
      </xdr:nvSpPr>
      <xdr:spPr>
        <a:xfrm>
          <a:off x="22199600" y="982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26670</xdr:rowOff>
    </xdr:from>
    <xdr:to>
      <xdr:col>112</xdr:col>
      <xdr:colOff>38100</xdr:colOff>
      <xdr:row>58</xdr:row>
      <xdr:rowOff>128270</xdr:rowOff>
    </xdr:to>
    <xdr:sp macro="" textlink="">
      <xdr:nvSpPr>
        <xdr:cNvPr id="705" name="楕円 704"/>
        <xdr:cNvSpPr/>
      </xdr:nvSpPr>
      <xdr:spPr>
        <a:xfrm>
          <a:off x="21272500" y="997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77470</xdr:rowOff>
    </xdr:from>
    <xdr:to>
      <xdr:col>116</xdr:col>
      <xdr:colOff>63500</xdr:colOff>
      <xdr:row>58</xdr:row>
      <xdr:rowOff>78740</xdr:rowOff>
    </xdr:to>
    <xdr:cxnSp macro="">
      <xdr:nvCxnSpPr>
        <xdr:cNvPr id="706" name="直線コネクタ 705"/>
        <xdr:cNvCxnSpPr/>
      </xdr:nvCxnSpPr>
      <xdr:spPr>
        <a:xfrm>
          <a:off x="21323300" y="1002157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154940</xdr:rowOff>
    </xdr:from>
    <xdr:to>
      <xdr:col>107</xdr:col>
      <xdr:colOff>101600</xdr:colOff>
      <xdr:row>58</xdr:row>
      <xdr:rowOff>85090</xdr:rowOff>
    </xdr:to>
    <xdr:sp macro="" textlink="">
      <xdr:nvSpPr>
        <xdr:cNvPr id="707" name="楕円 706"/>
        <xdr:cNvSpPr/>
      </xdr:nvSpPr>
      <xdr:spPr>
        <a:xfrm>
          <a:off x="20383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34290</xdr:rowOff>
    </xdr:from>
    <xdr:to>
      <xdr:col>111</xdr:col>
      <xdr:colOff>177800</xdr:colOff>
      <xdr:row>58</xdr:row>
      <xdr:rowOff>77470</xdr:rowOff>
    </xdr:to>
    <xdr:cxnSp macro="">
      <xdr:nvCxnSpPr>
        <xdr:cNvPr id="708" name="直線コネクタ 707"/>
        <xdr:cNvCxnSpPr/>
      </xdr:nvCxnSpPr>
      <xdr:spPr>
        <a:xfrm>
          <a:off x="20434300" y="997839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160020</xdr:rowOff>
    </xdr:from>
    <xdr:to>
      <xdr:col>102</xdr:col>
      <xdr:colOff>165100</xdr:colOff>
      <xdr:row>58</xdr:row>
      <xdr:rowOff>90170</xdr:rowOff>
    </xdr:to>
    <xdr:sp macro="" textlink="">
      <xdr:nvSpPr>
        <xdr:cNvPr id="709" name="楕円 708"/>
        <xdr:cNvSpPr/>
      </xdr:nvSpPr>
      <xdr:spPr>
        <a:xfrm>
          <a:off x="19494500" y="99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34290</xdr:rowOff>
    </xdr:from>
    <xdr:to>
      <xdr:col>107</xdr:col>
      <xdr:colOff>50800</xdr:colOff>
      <xdr:row>58</xdr:row>
      <xdr:rowOff>39370</xdr:rowOff>
    </xdr:to>
    <xdr:cxnSp macro="">
      <xdr:nvCxnSpPr>
        <xdr:cNvPr id="710" name="直線コネクタ 709"/>
        <xdr:cNvCxnSpPr/>
      </xdr:nvCxnSpPr>
      <xdr:spPr>
        <a:xfrm flipV="1">
          <a:off x="19545300" y="997839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100330</xdr:rowOff>
    </xdr:from>
    <xdr:to>
      <xdr:col>98</xdr:col>
      <xdr:colOff>38100</xdr:colOff>
      <xdr:row>58</xdr:row>
      <xdr:rowOff>30480</xdr:rowOff>
    </xdr:to>
    <xdr:sp macro="" textlink="">
      <xdr:nvSpPr>
        <xdr:cNvPr id="711" name="楕円 710"/>
        <xdr:cNvSpPr/>
      </xdr:nvSpPr>
      <xdr:spPr>
        <a:xfrm>
          <a:off x="18605500" y="987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151130</xdr:rowOff>
    </xdr:from>
    <xdr:to>
      <xdr:col>102</xdr:col>
      <xdr:colOff>114300</xdr:colOff>
      <xdr:row>58</xdr:row>
      <xdr:rowOff>39370</xdr:rowOff>
    </xdr:to>
    <xdr:cxnSp macro="">
      <xdr:nvCxnSpPr>
        <xdr:cNvPr id="712" name="直線コネクタ 711"/>
        <xdr:cNvCxnSpPr/>
      </xdr:nvCxnSpPr>
      <xdr:spPr>
        <a:xfrm>
          <a:off x="18656300" y="9923780"/>
          <a:ext cx="8890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149877</xdr:rowOff>
    </xdr:from>
    <xdr:ext cx="469744" cy="259045"/>
    <xdr:sp macro="" textlink="">
      <xdr:nvSpPr>
        <xdr:cNvPr id="713" name="n_1aveValue【学校施設】&#10;一人当たり面積"/>
        <xdr:cNvSpPr txBox="1"/>
      </xdr:nvSpPr>
      <xdr:spPr>
        <a:xfrm>
          <a:off x="21075727" y="1077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2557</xdr:rowOff>
    </xdr:from>
    <xdr:ext cx="469744" cy="259045"/>
    <xdr:sp macro="" textlink="">
      <xdr:nvSpPr>
        <xdr:cNvPr id="714" name="n_2aveValue【学校施設】&#10;一人当たり面積"/>
        <xdr:cNvSpPr txBox="1"/>
      </xdr:nvSpPr>
      <xdr:spPr>
        <a:xfrm>
          <a:off x="20199427" y="1080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11447</xdr:rowOff>
    </xdr:from>
    <xdr:ext cx="469744" cy="259045"/>
    <xdr:sp macro="" textlink="">
      <xdr:nvSpPr>
        <xdr:cNvPr id="715" name="n_3aveValue【学校施設】&#10;一人当たり面積"/>
        <xdr:cNvSpPr txBox="1"/>
      </xdr:nvSpPr>
      <xdr:spPr>
        <a:xfrm>
          <a:off x="193104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120667</xdr:rowOff>
    </xdr:from>
    <xdr:ext cx="469744" cy="259045"/>
    <xdr:sp macro="" textlink="">
      <xdr:nvSpPr>
        <xdr:cNvPr id="716" name="n_4aveValue【学校施設】&#10;一人当たり面積"/>
        <xdr:cNvSpPr txBox="1"/>
      </xdr:nvSpPr>
      <xdr:spPr>
        <a:xfrm>
          <a:off x="18421427" y="1075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144797</xdr:rowOff>
    </xdr:from>
    <xdr:ext cx="469744" cy="259045"/>
    <xdr:sp macro="" textlink="">
      <xdr:nvSpPr>
        <xdr:cNvPr id="717" name="n_1mainValue【学校施設】&#10;一人当たり面積"/>
        <xdr:cNvSpPr txBox="1"/>
      </xdr:nvSpPr>
      <xdr:spPr>
        <a:xfrm>
          <a:off x="21075727" y="974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101617</xdr:rowOff>
    </xdr:from>
    <xdr:ext cx="469744" cy="259045"/>
    <xdr:sp macro="" textlink="">
      <xdr:nvSpPr>
        <xdr:cNvPr id="718" name="n_2mainValue【学校施設】&#10;一人当たり面積"/>
        <xdr:cNvSpPr txBox="1"/>
      </xdr:nvSpPr>
      <xdr:spPr>
        <a:xfrm>
          <a:off x="20199427" y="970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106697</xdr:rowOff>
    </xdr:from>
    <xdr:ext cx="469744" cy="259045"/>
    <xdr:sp macro="" textlink="">
      <xdr:nvSpPr>
        <xdr:cNvPr id="719" name="n_3mainValue【学校施設】&#10;一人当たり面積"/>
        <xdr:cNvSpPr txBox="1"/>
      </xdr:nvSpPr>
      <xdr:spPr>
        <a:xfrm>
          <a:off x="19310427" y="970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47007</xdr:rowOff>
    </xdr:from>
    <xdr:ext cx="469744" cy="259045"/>
    <xdr:sp macro="" textlink="">
      <xdr:nvSpPr>
        <xdr:cNvPr id="720" name="n_4mainValue【学校施設】&#10;一人当たり面積"/>
        <xdr:cNvSpPr txBox="1"/>
      </xdr:nvSpPr>
      <xdr:spPr>
        <a:xfrm>
          <a:off x="18421427" y="964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2" name="直線コネクタ 7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3" name="テキスト ボックス 73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4" name="直線コネクタ 7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5" name="テキスト ボックス 7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6" name="直線コネクタ 7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7" name="テキスト ボックス 7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8" name="直線コネクタ 7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9" name="テキスト ボックス 7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0" name="直線コネクタ 7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1" name="テキスト ボックス 7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2" name="直線コネクタ 7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3" name="テキスト ボックス 74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90351</xdr:rowOff>
    </xdr:from>
    <xdr:to>
      <xdr:col>85</xdr:col>
      <xdr:colOff>126364</xdr:colOff>
      <xdr:row>86</xdr:row>
      <xdr:rowOff>168729</xdr:rowOff>
    </xdr:to>
    <xdr:cxnSp macro="">
      <xdr:nvCxnSpPr>
        <xdr:cNvPr id="746" name="直線コネクタ 745"/>
        <xdr:cNvCxnSpPr/>
      </xdr:nvCxnSpPr>
      <xdr:spPr>
        <a:xfrm flipV="1">
          <a:off x="16318864" y="1346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7"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8" name="直線コネクタ 74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37028</xdr:rowOff>
    </xdr:from>
    <xdr:ext cx="405111" cy="259045"/>
    <xdr:sp macro="" textlink="">
      <xdr:nvSpPr>
        <xdr:cNvPr id="749" name="【児童館】&#10;有形固定資産減価償却率最大値テキスト"/>
        <xdr:cNvSpPr txBox="1"/>
      </xdr:nvSpPr>
      <xdr:spPr>
        <a:xfrm>
          <a:off x="16357600" y="1323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90351</xdr:rowOff>
    </xdr:from>
    <xdr:to>
      <xdr:col>86</xdr:col>
      <xdr:colOff>25400</xdr:colOff>
      <xdr:row>78</xdr:row>
      <xdr:rowOff>90351</xdr:rowOff>
    </xdr:to>
    <xdr:cxnSp macro="">
      <xdr:nvCxnSpPr>
        <xdr:cNvPr id="750" name="直線コネクタ 749"/>
        <xdr:cNvCxnSpPr/>
      </xdr:nvCxnSpPr>
      <xdr:spPr>
        <a:xfrm>
          <a:off x="16230600" y="1346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31041</xdr:rowOff>
    </xdr:from>
    <xdr:ext cx="405111" cy="259045"/>
    <xdr:sp macro="" textlink="">
      <xdr:nvSpPr>
        <xdr:cNvPr id="751" name="【児童館】&#10;有形固定資産減価償却率平均値テキスト"/>
        <xdr:cNvSpPr txBox="1"/>
      </xdr:nvSpPr>
      <xdr:spPr>
        <a:xfrm>
          <a:off x="16357600" y="1391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52614</xdr:rowOff>
    </xdr:from>
    <xdr:to>
      <xdr:col>85</xdr:col>
      <xdr:colOff>177800</xdr:colOff>
      <xdr:row>81</xdr:row>
      <xdr:rowOff>154214</xdr:rowOff>
    </xdr:to>
    <xdr:sp macro="" textlink="">
      <xdr:nvSpPr>
        <xdr:cNvPr id="752" name="フローチャート: 判断 751"/>
        <xdr:cNvSpPr/>
      </xdr:nvSpPr>
      <xdr:spPr>
        <a:xfrm>
          <a:off x="16268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148952</xdr:rowOff>
    </xdr:from>
    <xdr:to>
      <xdr:col>81</xdr:col>
      <xdr:colOff>101600</xdr:colOff>
      <xdr:row>82</xdr:row>
      <xdr:rowOff>79102</xdr:rowOff>
    </xdr:to>
    <xdr:sp macro="" textlink="">
      <xdr:nvSpPr>
        <xdr:cNvPr id="753" name="フローチャート: 判断 752"/>
        <xdr:cNvSpPr/>
      </xdr:nvSpPr>
      <xdr:spPr>
        <a:xfrm>
          <a:off x="15430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148952</xdr:rowOff>
    </xdr:from>
    <xdr:to>
      <xdr:col>76</xdr:col>
      <xdr:colOff>165100</xdr:colOff>
      <xdr:row>82</xdr:row>
      <xdr:rowOff>79102</xdr:rowOff>
    </xdr:to>
    <xdr:sp macro="" textlink="">
      <xdr:nvSpPr>
        <xdr:cNvPr id="754" name="フローチャート: 判断 753"/>
        <xdr:cNvSpPr/>
      </xdr:nvSpPr>
      <xdr:spPr>
        <a:xfrm>
          <a:off x="14541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121194</xdr:rowOff>
    </xdr:from>
    <xdr:to>
      <xdr:col>72</xdr:col>
      <xdr:colOff>38100</xdr:colOff>
      <xdr:row>82</xdr:row>
      <xdr:rowOff>51344</xdr:rowOff>
    </xdr:to>
    <xdr:sp macro="" textlink="">
      <xdr:nvSpPr>
        <xdr:cNvPr id="755" name="フローチャート: 判断 754"/>
        <xdr:cNvSpPr/>
      </xdr:nvSpPr>
      <xdr:spPr>
        <a:xfrm>
          <a:off x="13652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142421</xdr:rowOff>
    </xdr:from>
    <xdr:to>
      <xdr:col>67</xdr:col>
      <xdr:colOff>101600</xdr:colOff>
      <xdr:row>82</xdr:row>
      <xdr:rowOff>72571</xdr:rowOff>
    </xdr:to>
    <xdr:sp macro="" textlink="">
      <xdr:nvSpPr>
        <xdr:cNvPr id="756" name="フローチャート: 判断 755"/>
        <xdr:cNvSpPr/>
      </xdr:nvSpPr>
      <xdr:spPr>
        <a:xfrm>
          <a:off x="12763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78739</xdr:rowOff>
    </xdr:from>
    <xdr:to>
      <xdr:col>85</xdr:col>
      <xdr:colOff>177800</xdr:colOff>
      <xdr:row>80</xdr:row>
      <xdr:rowOff>8889</xdr:rowOff>
    </xdr:to>
    <xdr:sp macro="" textlink="">
      <xdr:nvSpPr>
        <xdr:cNvPr id="762" name="楕円 761"/>
        <xdr:cNvSpPr/>
      </xdr:nvSpPr>
      <xdr:spPr>
        <a:xfrm>
          <a:off x="162687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101616</xdr:rowOff>
    </xdr:from>
    <xdr:ext cx="405111" cy="259045"/>
    <xdr:sp macro="" textlink="">
      <xdr:nvSpPr>
        <xdr:cNvPr id="763" name="【児童館】&#10;有形固定資産減価償却率該当値テキスト"/>
        <xdr:cNvSpPr txBox="1"/>
      </xdr:nvSpPr>
      <xdr:spPr>
        <a:xfrm>
          <a:off x="16357600"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3629</xdr:rowOff>
    </xdr:from>
    <xdr:to>
      <xdr:col>81</xdr:col>
      <xdr:colOff>101600</xdr:colOff>
      <xdr:row>79</xdr:row>
      <xdr:rowOff>105229</xdr:rowOff>
    </xdr:to>
    <xdr:sp macro="" textlink="">
      <xdr:nvSpPr>
        <xdr:cNvPr id="764" name="楕円 763"/>
        <xdr:cNvSpPr/>
      </xdr:nvSpPr>
      <xdr:spPr>
        <a:xfrm>
          <a:off x="15430500" y="1354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54429</xdr:rowOff>
    </xdr:from>
    <xdr:to>
      <xdr:col>85</xdr:col>
      <xdr:colOff>127000</xdr:colOff>
      <xdr:row>79</xdr:row>
      <xdr:rowOff>129539</xdr:rowOff>
    </xdr:to>
    <xdr:cxnSp macro="">
      <xdr:nvCxnSpPr>
        <xdr:cNvPr id="765" name="直線コネクタ 764"/>
        <xdr:cNvCxnSpPr/>
      </xdr:nvCxnSpPr>
      <xdr:spPr>
        <a:xfrm>
          <a:off x="15481300" y="13598979"/>
          <a:ext cx="8382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24856</xdr:rowOff>
    </xdr:from>
    <xdr:to>
      <xdr:col>76</xdr:col>
      <xdr:colOff>165100</xdr:colOff>
      <xdr:row>78</xdr:row>
      <xdr:rowOff>126456</xdr:rowOff>
    </xdr:to>
    <xdr:sp macro="" textlink="">
      <xdr:nvSpPr>
        <xdr:cNvPr id="766" name="楕円 765"/>
        <xdr:cNvSpPr/>
      </xdr:nvSpPr>
      <xdr:spPr>
        <a:xfrm>
          <a:off x="14541500" y="1339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75656</xdr:rowOff>
    </xdr:from>
    <xdr:to>
      <xdr:col>81</xdr:col>
      <xdr:colOff>50800</xdr:colOff>
      <xdr:row>79</xdr:row>
      <xdr:rowOff>54429</xdr:rowOff>
    </xdr:to>
    <xdr:cxnSp macro="">
      <xdr:nvCxnSpPr>
        <xdr:cNvPr id="767" name="直線コネクタ 766"/>
        <xdr:cNvCxnSpPr/>
      </xdr:nvCxnSpPr>
      <xdr:spPr>
        <a:xfrm>
          <a:off x="14592300" y="13448756"/>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24856</xdr:rowOff>
    </xdr:from>
    <xdr:to>
      <xdr:col>72</xdr:col>
      <xdr:colOff>38100</xdr:colOff>
      <xdr:row>78</xdr:row>
      <xdr:rowOff>126456</xdr:rowOff>
    </xdr:to>
    <xdr:sp macro="" textlink="">
      <xdr:nvSpPr>
        <xdr:cNvPr id="768" name="楕円 767"/>
        <xdr:cNvSpPr/>
      </xdr:nvSpPr>
      <xdr:spPr>
        <a:xfrm>
          <a:off x="13652500" y="1339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75656</xdr:rowOff>
    </xdr:from>
    <xdr:to>
      <xdr:col>76</xdr:col>
      <xdr:colOff>114300</xdr:colOff>
      <xdr:row>78</xdr:row>
      <xdr:rowOff>75656</xdr:rowOff>
    </xdr:to>
    <xdr:cxnSp macro="">
      <xdr:nvCxnSpPr>
        <xdr:cNvPr id="769" name="直線コネクタ 768"/>
        <xdr:cNvCxnSpPr/>
      </xdr:nvCxnSpPr>
      <xdr:spPr>
        <a:xfrm>
          <a:off x="13703300" y="13448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116295</xdr:rowOff>
    </xdr:from>
    <xdr:to>
      <xdr:col>67</xdr:col>
      <xdr:colOff>101600</xdr:colOff>
      <xdr:row>78</xdr:row>
      <xdr:rowOff>46445</xdr:rowOff>
    </xdr:to>
    <xdr:sp macro="" textlink="">
      <xdr:nvSpPr>
        <xdr:cNvPr id="770" name="楕円 769"/>
        <xdr:cNvSpPr/>
      </xdr:nvSpPr>
      <xdr:spPr>
        <a:xfrm>
          <a:off x="12763500" y="133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167095</xdr:rowOff>
    </xdr:from>
    <xdr:to>
      <xdr:col>71</xdr:col>
      <xdr:colOff>177800</xdr:colOff>
      <xdr:row>78</xdr:row>
      <xdr:rowOff>75656</xdr:rowOff>
    </xdr:to>
    <xdr:cxnSp macro="">
      <xdr:nvCxnSpPr>
        <xdr:cNvPr id="771" name="直線コネクタ 770"/>
        <xdr:cNvCxnSpPr/>
      </xdr:nvCxnSpPr>
      <xdr:spPr>
        <a:xfrm>
          <a:off x="12814300" y="13368745"/>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70229</xdr:rowOff>
    </xdr:from>
    <xdr:ext cx="405111" cy="259045"/>
    <xdr:sp macro="" textlink="">
      <xdr:nvSpPr>
        <xdr:cNvPr id="772" name="n_1aveValue【児童館】&#10;有形固定資産減価償却率"/>
        <xdr:cNvSpPr txBox="1"/>
      </xdr:nvSpPr>
      <xdr:spPr>
        <a:xfrm>
          <a:off x="152660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70229</xdr:rowOff>
    </xdr:from>
    <xdr:ext cx="405111" cy="259045"/>
    <xdr:sp macro="" textlink="">
      <xdr:nvSpPr>
        <xdr:cNvPr id="773" name="n_2aveValue【児童館】&#10;有形固定資産減価償却率"/>
        <xdr:cNvSpPr txBox="1"/>
      </xdr:nvSpPr>
      <xdr:spPr>
        <a:xfrm>
          <a:off x="143897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42471</xdr:rowOff>
    </xdr:from>
    <xdr:ext cx="405111" cy="259045"/>
    <xdr:sp macro="" textlink="">
      <xdr:nvSpPr>
        <xdr:cNvPr id="774" name="n_3aveValue【児童館】&#10;有形固定資産減価償却率"/>
        <xdr:cNvSpPr txBox="1"/>
      </xdr:nvSpPr>
      <xdr:spPr>
        <a:xfrm>
          <a:off x="13500744"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63698</xdr:rowOff>
    </xdr:from>
    <xdr:ext cx="405111" cy="259045"/>
    <xdr:sp macro="" textlink="">
      <xdr:nvSpPr>
        <xdr:cNvPr id="775" name="n_4aveValue【児童館】&#10;有形固定資産減価償却率"/>
        <xdr:cNvSpPr txBox="1"/>
      </xdr:nvSpPr>
      <xdr:spPr>
        <a:xfrm>
          <a:off x="12611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121756</xdr:rowOff>
    </xdr:from>
    <xdr:ext cx="405111" cy="259045"/>
    <xdr:sp macro="" textlink="">
      <xdr:nvSpPr>
        <xdr:cNvPr id="776" name="n_1mainValue【児童館】&#10;有形固定資産減価償却率"/>
        <xdr:cNvSpPr txBox="1"/>
      </xdr:nvSpPr>
      <xdr:spPr>
        <a:xfrm>
          <a:off x="15266044" y="1332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142983</xdr:rowOff>
    </xdr:from>
    <xdr:ext cx="405111" cy="259045"/>
    <xdr:sp macro="" textlink="">
      <xdr:nvSpPr>
        <xdr:cNvPr id="777" name="n_2mainValue【児童館】&#10;有形固定資産減価償却率"/>
        <xdr:cNvSpPr txBox="1"/>
      </xdr:nvSpPr>
      <xdr:spPr>
        <a:xfrm>
          <a:off x="14389744" y="1317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142983</xdr:rowOff>
    </xdr:from>
    <xdr:ext cx="405111" cy="259045"/>
    <xdr:sp macro="" textlink="">
      <xdr:nvSpPr>
        <xdr:cNvPr id="778" name="n_3mainValue【児童館】&#10;有形固定資産減価償却率"/>
        <xdr:cNvSpPr txBox="1"/>
      </xdr:nvSpPr>
      <xdr:spPr>
        <a:xfrm>
          <a:off x="13500744" y="1317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62972</xdr:rowOff>
    </xdr:from>
    <xdr:ext cx="340478" cy="259045"/>
    <xdr:sp macro="" textlink="">
      <xdr:nvSpPr>
        <xdr:cNvPr id="779" name="n_4mainValue【児童館】&#10;有形固定資産減価償却率"/>
        <xdr:cNvSpPr txBox="1"/>
      </xdr:nvSpPr>
      <xdr:spPr>
        <a:xfrm>
          <a:off x="12644061" y="130931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0" name="直線コネクタ 78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1" name="テキスト ボックス 79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2" name="直線コネクタ 79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3" name="テキスト ボックス 79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4" name="直線コネクタ 79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5" name="テキスト ボックス 79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6" name="直線コネクタ 79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7" name="テキスト ボックス 79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85</xdr:row>
      <xdr:rowOff>163830</xdr:rowOff>
    </xdr:to>
    <xdr:cxnSp macro="">
      <xdr:nvCxnSpPr>
        <xdr:cNvPr id="801" name="直線コネクタ 800"/>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802" name="【児童館】&#10;一人当たり面積最小値テキスト"/>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803" name="直線コネクタ 802"/>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804" name="【児童館】&#10;一人当たり面積最大値テキスト"/>
        <xdr:cNvSpPr txBox="1"/>
      </xdr:nvSpPr>
      <xdr:spPr>
        <a:xfrm>
          <a:off x="22199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805" name="直線コネクタ 804"/>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806" name="【児童館】&#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07" name="フローチャート: 判断 806"/>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808" name="フローチャート: 判断 807"/>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09" name="フローチャート: 判断 808"/>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0" name="フローチャート: 判断 809"/>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1" name="フローチャート: 判断 810"/>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817" name="楕円 816"/>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153688</xdr:rowOff>
    </xdr:from>
    <xdr:ext cx="469744" cy="259045"/>
    <xdr:sp macro="" textlink="">
      <xdr:nvSpPr>
        <xdr:cNvPr id="818" name="【児童館】&#10;一人当たり面積該当値テキスト"/>
        <xdr:cNvSpPr txBox="1"/>
      </xdr:nvSpPr>
      <xdr:spPr>
        <a:xfrm>
          <a:off x="22199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819" name="楕円 818"/>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140970</xdr:rowOff>
    </xdr:to>
    <xdr:cxnSp macro="">
      <xdr:nvCxnSpPr>
        <xdr:cNvPr id="820" name="直線コネクタ 819"/>
        <xdr:cNvCxnSpPr/>
      </xdr:nvCxnSpPr>
      <xdr:spPr>
        <a:xfrm flipV="1">
          <a:off x="21323300" y="146913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821" name="楕円 820"/>
        <xdr:cNvSpPr/>
      </xdr:nvSpPr>
      <xdr:spPr>
        <a:xfrm>
          <a:off x="2038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140970</xdr:rowOff>
    </xdr:from>
    <xdr:to>
      <xdr:col>111</xdr:col>
      <xdr:colOff>177800</xdr:colOff>
      <xdr:row>85</xdr:row>
      <xdr:rowOff>140970</xdr:rowOff>
    </xdr:to>
    <xdr:cxnSp macro="">
      <xdr:nvCxnSpPr>
        <xdr:cNvPr id="822" name="直線コネクタ 821"/>
        <xdr:cNvCxnSpPr/>
      </xdr:nvCxnSpPr>
      <xdr:spPr>
        <a:xfrm>
          <a:off x="20434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90170</xdr:rowOff>
    </xdr:from>
    <xdr:to>
      <xdr:col>102</xdr:col>
      <xdr:colOff>165100</xdr:colOff>
      <xdr:row>86</xdr:row>
      <xdr:rowOff>20320</xdr:rowOff>
    </xdr:to>
    <xdr:sp macro="" textlink="">
      <xdr:nvSpPr>
        <xdr:cNvPr id="823" name="楕円 822"/>
        <xdr:cNvSpPr/>
      </xdr:nvSpPr>
      <xdr:spPr>
        <a:xfrm>
          <a:off x="19494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140970</xdr:rowOff>
    </xdr:from>
    <xdr:to>
      <xdr:col>107</xdr:col>
      <xdr:colOff>50800</xdr:colOff>
      <xdr:row>85</xdr:row>
      <xdr:rowOff>140970</xdr:rowOff>
    </xdr:to>
    <xdr:cxnSp macro="">
      <xdr:nvCxnSpPr>
        <xdr:cNvPr id="824" name="直線コネクタ 823"/>
        <xdr:cNvCxnSpPr/>
      </xdr:nvCxnSpPr>
      <xdr:spPr>
        <a:xfrm>
          <a:off x="19545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90170</xdr:rowOff>
    </xdr:from>
    <xdr:to>
      <xdr:col>98</xdr:col>
      <xdr:colOff>38100</xdr:colOff>
      <xdr:row>86</xdr:row>
      <xdr:rowOff>20320</xdr:rowOff>
    </xdr:to>
    <xdr:sp macro="" textlink="">
      <xdr:nvSpPr>
        <xdr:cNvPr id="825" name="楕円 824"/>
        <xdr:cNvSpPr/>
      </xdr:nvSpPr>
      <xdr:spPr>
        <a:xfrm>
          <a:off x="18605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140970</xdr:rowOff>
    </xdr:from>
    <xdr:to>
      <xdr:col>102</xdr:col>
      <xdr:colOff>114300</xdr:colOff>
      <xdr:row>85</xdr:row>
      <xdr:rowOff>140970</xdr:rowOff>
    </xdr:to>
    <xdr:cxnSp macro="">
      <xdr:nvCxnSpPr>
        <xdr:cNvPr id="826" name="直線コネクタ 825"/>
        <xdr:cNvCxnSpPr/>
      </xdr:nvCxnSpPr>
      <xdr:spPr>
        <a:xfrm>
          <a:off x="18656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827" name="n_1aveValue【児童館】&#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28" name="n_2aveValue【児童館】&#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29" name="n_3aveValue【児童館】&#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830" name="n_4aveValue【児童館】&#10;一人当たり面積"/>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831" name="n_1mainValue【児童館】&#10;一人当たり面積"/>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832" name="n_2mainValue【児童館】&#10;一人当たり面積"/>
        <xdr:cNvSpPr txBox="1"/>
      </xdr:nvSpPr>
      <xdr:spPr>
        <a:xfrm>
          <a:off x="20199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11447</xdr:rowOff>
    </xdr:from>
    <xdr:ext cx="469744" cy="259045"/>
    <xdr:sp macro="" textlink="">
      <xdr:nvSpPr>
        <xdr:cNvPr id="833" name="n_3mainValue【児童館】&#10;一人当たり面積"/>
        <xdr:cNvSpPr txBox="1"/>
      </xdr:nvSpPr>
      <xdr:spPr>
        <a:xfrm>
          <a:off x="19310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11447</xdr:rowOff>
    </xdr:from>
    <xdr:ext cx="469744" cy="259045"/>
    <xdr:sp macro="" textlink="">
      <xdr:nvSpPr>
        <xdr:cNvPr id="834" name="n_4mainValue【児童館】&#10;一人当たり面積"/>
        <xdr:cNvSpPr txBox="1"/>
      </xdr:nvSpPr>
      <xdr:spPr>
        <a:xfrm>
          <a:off x="18421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6" name="直線コネクタ 84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47" name="テキスト ボックス 84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48" name="直線コネクタ 84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49" name="テキスト ボックス 84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0" name="直線コネクタ 84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1" name="テキスト ボックス 85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2" name="直線コネクタ 85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3" name="テキスト ボックス 85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5" name="テキスト ボックス 85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80772</xdr:rowOff>
    </xdr:from>
    <xdr:to>
      <xdr:col>85</xdr:col>
      <xdr:colOff>126364</xdr:colOff>
      <xdr:row>107</xdr:row>
      <xdr:rowOff>112776</xdr:rowOff>
    </xdr:to>
    <xdr:cxnSp macro="">
      <xdr:nvCxnSpPr>
        <xdr:cNvPr id="857" name="直線コネクタ 856"/>
        <xdr:cNvCxnSpPr/>
      </xdr:nvCxnSpPr>
      <xdr:spPr>
        <a:xfrm flipV="1">
          <a:off x="16318864" y="17397222"/>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116603</xdr:rowOff>
    </xdr:from>
    <xdr:ext cx="405111" cy="259045"/>
    <xdr:sp macro="" textlink="">
      <xdr:nvSpPr>
        <xdr:cNvPr id="858" name="【公民館】&#10;有形固定資産減価償却率最小値テキスト"/>
        <xdr:cNvSpPr txBox="1"/>
      </xdr:nvSpPr>
      <xdr:spPr>
        <a:xfrm>
          <a:off x="16357600" y="1846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112776</xdr:rowOff>
    </xdr:from>
    <xdr:to>
      <xdr:col>86</xdr:col>
      <xdr:colOff>25400</xdr:colOff>
      <xdr:row>107</xdr:row>
      <xdr:rowOff>112776</xdr:rowOff>
    </xdr:to>
    <xdr:cxnSp macro="">
      <xdr:nvCxnSpPr>
        <xdr:cNvPr id="859" name="直線コネクタ 858"/>
        <xdr:cNvCxnSpPr/>
      </xdr:nvCxnSpPr>
      <xdr:spPr>
        <a:xfrm>
          <a:off x="16230600" y="1845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27449</xdr:rowOff>
    </xdr:from>
    <xdr:ext cx="405111" cy="259045"/>
    <xdr:sp macro="" textlink="">
      <xdr:nvSpPr>
        <xdr:cNvPr id="860" name="【公民館】&#10;有形固定資産減価償却率最大値テキスト"/>
        <xdr:cNvSpPr txBox="1"/>
      </xdr:nvSpPr>
      <xdr:spPr>
        <a:xfrm>
          <a:off x="16357600" y="1717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80772</xdr:rowOff>
    </xdr:from>
    <xdr:to>
      <xdr:col>86</xdr:col>
      <xdr:colOff>25400</xdr:colOff>
      <xdr:row>101</xdr:row>
      <xdr:rowOff>80772</xdr:rowOff>
    </xdr:to>
    <xdr:cxnSp macro="">
      <xdr:nvCxnSpPr>
        <xdr:cNvPr id="861" name="直線コネクタ 860"/>
        <xdr:cNvCxnSpPr/>
      </xdr:nvCxnSpPr>
      <xdr:spPr>
        <a:xfrm>
          <a:off x="16230600" y="1739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74692</xdr:rowOff>
    </xdr:from>
    <xdr:ext cx="405111" cy="259045"/>
    <xdr:sp macro="" textlink="">
      <xdr:nvSpPr>
        <xdr:cNvPr id="862" name="【公民館】&#10;有形固定資産減価償却率平均値テキスト"/>
        <xdr:cNvSpPr txBox="1"/>
      </xdr:nvSpPr>
      <xdr:spPr>
        <a:xfrm>
          <a:off x="16357600" y="1807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96265</xdr:rowOff>
    </xdr:from>
    <xdr:to>
      <xdr:col>85</xdr:col>
      <xdr:colOff>177800</xdr:colOff>
      <xdr:row>106</xdr:row>
      <xdr:rowOff>26415</xdr:rowOff>
    </xdr:to>
    <xdr:sp macro="" textlink="">
      <xdr:nvSpPr>
        <xdr:cNvPr id="863" name="フローチャート: 判断 862"/>
        <xdr:cNvSpPr/>
      </xdr:nvSpPr>
      <xdr:spPr>
        <a:xfrm>
          <a:off x="162687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2539</xdr:rowOff>
    </xdr:from>
    <xdr:to>
      <xdr:col>81</xdr:col>
      <xdr:colOff>101600</xdr:colOff>
      <xdr:row>105</xdr:row>
      <xdr:rowOff>104139</xdr:rowOff>
    </xdr:to>
    <xdr:sp macro="" textlink="">
      <xdr:nvSpPr>
        <xdr:cNvPr id="864" name="フローチャート: 判断 863"/>
        <xdr:cNvSpPr/>
      </xdr:nvSpPr>
      <xdr:spPr>
        <a:xfrm>
          <a:off x="15430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32258</xdr:rowOff>
    </xdr:from>
    <xdr:to>
      <xdr:col>76</xdr:col>
      <xdr:colOff>165100</xdr:colOff>
      <xdr:row>105</xdr:row>
      <xdr:rowOff>133858</xdr:rowOff>
    </xdr:to>
    <xdr:sp macro="" textlink="">
      <xdr:nvSpPr>
        <xdr:cNvPr id="865" name="フローチャート: 判断 864"/>
        <xdr:cNvSpPr/>
      </xdr:nvSpPr>
      <xdr:spPr>
        <a:xfrm>
          <a:off x="14541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160274</xdr:rowOff>
    </xdr:from>
    <xdr:to>
      <xdr:col>72</xdr:col>
      <xdr:colOff>38100</xdr:colOff>
      <xdr:row>105</xdr:row>
      <xdr:rowOff>90424</xdr:rowOff>
    </xdr:to>
    <xdr:sp macro="" textlink="">
      <xdr:nvSpPr>
        <xdr:cNvPr id="866" name="フローチャート: 判断 865"/>
        <xdr:cNvSpPr/>
      </xdr:nvSpPr>
      <xdr:spPr>
        <a:xfrm>
          <a:off x="13652500" y="1799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121413</xdr:rowOff>
    </xdr:from>
    <xdr:to>
      <xdr:col>67</xdr:col>
      <xdr:colOff>101600</xdr:colOff>
      <xdr:row>105</xdr:row>
      <xdr:rowOff>51563</xdr:rowOff>
    </xdr:to>
    <xdr:sp macro="" textlink="">
      <xdr:nvSpPr>
        <xdr:cNvPr id="867" name="フローチャート: 判断 866"/>
        <xdr:cNvSpPr/>
      </xdr:nvSpPr>
      <xdr:spPr>
        <a:xfrm>
          <a:off x="12763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29972</xdr:rowOff>
    </xdr:from>
    <xdr:to>
      <xdr:col>85</xdr:col>
      <xdr:colOff>177800</xdr:colOff>
      <xdr:row>101</xdr:row>
      <xdr:rowOff>131572</xdr:rowOff>
    </xdr:to>
    <xdr:sp macro="" textlink="">
      <xdr:nvSpPr>
        <xdr:cNvPr id="873" name="楕円 872"/>
        <xdr:cNvSpPr/>
      </xdr:nvSpPr>
      <xdr:spPr>
        <a:xfrm>
          <a:off x="16268700" y="1734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154449</xdr:rowOff>
    </xdr:from>
    <xdr:ext cx="405111" cy="259045"/>
    <xdr:sp macro="" textlink="">
      <xdr:nvSpPr>
        <xdr:cNvPr id="874" name="【公民館】&#10;有形固定資産減価償却率該当値テキスト"/>
        <xdr:cNvSpPr txBox="1"/>
      </xdr:nvSpPr>
      <xdr:spPr>
        <a:xfrm>
          <a:off x="16357600" y="17299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9398</xdr:rowOff>
    </xdr:from>
    <xdr:to>
      <xdr:col>81</xdr:col>
      <xdr:colOff>101600</xdr:colOff>
      <xdr:row>101</xdr:row>
      <xdr:rowOff>110998</xdr:rowOff>
    </xdr:to>
    <xdr:sp macro="" textlink="">
      <xdr:nvSpPr>
        <xdr:cNvPr id="875" name="楕円 874"/>
        <xdr:cNvSpPr/>
      </xdr:nvSpPr>
      <xdr:spPr>
        <a:xfrm>
          <a:off x="15430500" y="1732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60198</xdr:rowOff>
    </xdr:from>
    <xdr:to>
      <xdr:col>85</xdr:col>
      <xdr:colOff>127000</xdr:colOff>
      <xdr:row>101</xdr:row>
      <xdr:rowOff>80772</xdr:rowOff>
    </xdr:to>
    <xdr:cxnSp macro="">
      <xdr:nvCxnSpPr>
        <xdr:cNvPr id="876" name="直線コネクタ 875"/>
        <xdr:cNvCxnSpPr/>
      </xdr:nvCxnSpPr>
      <xdr:spPr>
        <a:xfrm>
          <a:off x="15481300" y="1737664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75692</xdr:rowOff>
    </xdr:from>
    <xdr:to>
      <xdr:col>76</xdr:col>
      <xdr:colOff>165100</xdr:colOff>
      <xdr:row>104</xdr:row>
      <xdr:rowOff>5842</xdr:rowOff>
    </xdr:to>
    <xdr:sp macro="" textlink="">
      <xdr:nvSpPr>
        <xdr:cNvPr id="877" name="楕円 876"/>
        <xdr:cNvSpPr/>
      </xdr:nvSpPr>
      <xdr:spPr>
        <a:xfrm>
          <a:off x="14541500" y="1773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60198</xdr:rowOff>
    </xdr:from>
    <xdr:to>
      <xdr:col>81</xdr:col>
      <xdr:colOff>50800</xdr:colOff>
      <xdr:row>103</xdr:row>
      <xdr:rowOff>126492</xdr:rowOff>
    </xdr:to>
    <xdr:cxnSp macro="">
      <xdr:nvCxnSpPr>
        <xdr:cNvPr id="878" name="直線コネクタ 877"/>
        <xdr:cNvCxnSpPr/>
      </xdr:nvCxnSpPr>
      <xdr:spPr>
        <a:xfrm flipV="1">
          <a:off x="14592300" y="17376648"/>
          <a:ext cx="889000" cy="40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39115</xdr:rowOff>
    </xdr:from>
    <xdr:to>
      <xdr:col>72</xdr:col>
      <xdr:colOff>38100</xdr:colOff>
      <xdr:row>108</xdr:row>
      <xdr:rowOff>140715</xdr:rowOff>
    </xdr:to>
    <xdr:sp macro="" textlink="">
      <xdr:nvSpPr>
        <xdr:cNvPr id="879" name="楕円 878"/>
        <xdr:cNvSpPr/>
      </xdr:nvSpPr>
      <xdr:spPr>
        <a:xfrm>
          <a:off x="13652500" y="185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126492</xdr:rowOff>
    </xdr:from>
    <xdr:to>
      <xdr:col>76</xdr:col>
      <xdr:colOff>114300</xdr:colOff>
      <xdr:row>108</xdr:row>
      <xdr:rowOff>89915</xdr:rowOff>
    </xdr:to>
    <xdr:cxnSp macro="">
      <xdr:nvCxnSpPr>
        <xdr:cNvPr id="880" name="直線コネクタ 879"/>
        <xdr:cNvCxnSpPr/>
      </xdr:nvCxnSpPr>
      <xdr:spPr>
        <a:xfrm flipV="1">
          <a:off x="13703300" y="17785842"/>
          <a:ext cx="889000" cy="82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254</xdr:rowOff>
    </xdr:from>
    <xdr:to>
      <xdr:col>67</xdr:col>
      <xdr:colOff>101600</xdr:colOff>
      <xdr:row>108</xdr:row>
      <xdr:rowOff>101854</xdr:rowOff>
    </xdr:to>
    <xdr:sp macro="" textlink="">
      <xdr:nvSpPr>
        <xdr:cNvPr id="881" name="楕円 880"/>
        <xdr:cNvSpPr/>
      </xdr:nvSpPr>
      <xdr:spPr>
        <a:xfrm>
          <a:off x="12763500" y="1851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51054</xdr:rowOff>
    </xdr:from>
    <xdr:to>
      <xdr:col>71</xdr:col>
      <xdr:colOff>177800</xdr:colOff>
      <xdr:row>108</xdr:row>
      <xdr:rowOff>89915</xdr:rowOff>
    </xdr:to>
    <xdr:cxnSp macro="">
      <xdr:nvCxnSpPr>
        <xdr:cNvPr id="882" name="直線コネクタ 881"/>
        <xdr:cNvCxnSpPr/>
      </xdr:nvCxnSpPr>
      <xdr:spPr>
        <a:xfrm>
          <a:off x="12814300" y="18567654"/>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95266</xdr:rowOff>
    </xdr:from>
    <xdr:ext cx="405111" cy="259045"/>
    <xdr:sp macro="" textlink="">
      <xdr:nvSpPr>
        <xdr:cNvPr id="883" name="n_1aveValue【公民館】&#10;有形固定資産減価償却率"/>
        <xdr:cNvSpPr txBox="1"/>
      </xdr:nvSpPr>
      <xdr:spPr>
        <a:xfrm>
          <a:off x="152660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124985</xdr:rowOff>
    </xdr:from>
    <xdr:ext cx="405111" cy="259045"/>
    <xdr:sp macro="" textlink="">
      <xdr:nvSpPr>
        <xdr:cNvPr id="884" name="n_2aveValue【公民館】&#10;有形固定資産減価償却率"/>
        <xdr:cNvSpPr txBox="1"/>
      </xdr:nvSpPr>
      <xdr:spPr>
        <a:xfrm>
          <a:off x="14389744" y="1812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106951</xdr:rowOff>
    </xdr:from>
    <xdr:ext cx="405111" cy="259045"/>
    <xdr:sp macro="" textlink="">
      <xdr:nvSpPr>
        <xdr:cNvPr id="885" name="n_3aveValue【公民館】&#10;有形固定資産減価償却率"/>
        <xdr:cNvSpPr txBox="1"/>
      </xdr:nvSpPr>
      <xdr:spPr>
        <a:xfrm>
          <a:off x="13500744" y="1776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68090</xdr:rowOff>
    </xdr:from>
    <xdr:ext cx="405111" cy="259045"/>
    <xdr:sp macro="" textlink="">
      <xdr:nvSpPr>
        <xdr:cNvPr id="886" name="n_4aveValue【公民館】&#10;有形固定資産減価償却率"/>
        <xdr:cNvSpPr txBox="1"/>
      </xdr:nvSpPr>
      <xdr:spPr>
        <a:xfrm>
          <a:off x="12611744" y="1772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127525</xdr:rowOff>
    </xdr:from>
    <xdr:ext cx="405111" cy="259045"/>
    <xdr:sp macro="" textlink="">
      <xdr:nvSpPr>
        <xdr:cNvPr id="887" name="n_1mainValue【公民館】&#10;有形固定資産減価償却率"/>
        <xdr:cNvSpPr txBox="1"/>
      </xdr:nvSpPr>
      <xdr:spPr>
        <a:xfrm>
          <a:off x="15266044" y="1710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22369</xdr:rowOff>
    </xdr:from>
    <xdr:ext cx="405111" cy="259045"/>
    <xdr:sp macro="" textlink="">
      <xdr:nvSpPr>
        <xdr:cNvPr id="888" name="n_2mainValue【公民館】&#10;有形固定資産減価償却率"/>
        <xdr:cNvSpPr txBox="1"/>
      </xdr:nvSpPr>
      <xdr:spPr>
        <a:xfrm>
          <a:off x="14389744" y="1751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131842</xdr:rowOff>
    </xdr:from>
    <xdr:ext cx="405111" cy="259045"/>
    <xdr:sp macro="" textlink="">
      <xdr:nvSpPr>
        <xdr:cNvPr id="889" name="n_3mainValue【公民館】&#10;有形固定資産減価償却率"/>
        <xdr:cNvSpPr txBox="1"/>
      </xdr:nvSpPr>
      <xdr:spPr>
        <a:xfrm>
          <a:off x="13500744" y="186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92981</xdr:rowOff>
    </xdr:from>
    <xdr:ext cx="405111" cy="259045"/>
    <xdr:sp macro="" textlink="">
      <xdr:nvSpPr>
        <xdr:cNvPr id="890" name="n_4mainValue【公民館】&#10;有形固定資産減価償却率"/>
        <xdr:cNvSpPr txBox="1"/>
      </xdr:nvSpPr>
      <xdr:spPr>
        <a:xfrm>
          <a:off x="12611744" y="1860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1" name="直線コネクタ 9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2" name="テキスト ボックス 9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3" name="直線コネクタ 9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4" name="テキスト ボックス 9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5" name="直線コネクタ 9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6" name="テキスト ボックス 9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7" name="直線コネクタ 9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8" name="テキスト ボックス 9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9" name="直線コネクタ 9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0" name="テキスト ボックス 9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41911</xdr:rowOff>
    </xdr:from>
    <xdr:to>
      <xdr:col>116</xdr:col>
      <xdr:colOff>62864</xdr:colOff>
      <xdr:row>108</xdr:row>
      <xdr:rowOff>137161</xdr:rowOff>
    </xdr:to>
    <xdr:cxnSp macro="">
      <xdr:nvCxnSpPr>
        <xdr:cNvPr id="914" name="直線コネクタ 913"/>
        <xdr:cNvCxnSpPr/>
      </xdr:nvCxnSpPr>
      <xdr:spPr>
        <a:xfrm flipV="1">
          <a:off x="22160864" y="17358361"/>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915"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916" name="直線コネクタ 915"/>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160038</xdr:rowOff>
    </xdr:from>
    <xdr:ext cx="469744" cy="259045"/>
    <xdr:sp macro="" textlink="">
      <xdr:nvSpPr>
        <xdr:cNvPr id="917" name="【公民館】&#10;一人当たり面積最大値テキスト"/>
        <xdr:cNvSpPr txBox="1"/>
      </xdr:nvSpPr>
      <xdr:spPr>
        <a:xfrm>
          <a:off x="22199600" y="1713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41911</xdr:rowOff>
    </xdr:from>
    <xdr:to>
      <xdr:col>116</xdr:col>
      <xdr:colOff>152400</xdr:colOff>
      <xdr:row>101</xdr:row>
      <xdr:rowOff>41911</xdr:rowOff>
    </xdr:to>
    <xdr:cxnSp macro="">
      <xdr:nvCxnSpPr>
        <xdr:cNvPr id="918" name="直線コネクタ 917"/>
        <xdr:cNvCxnSpPr/>
      </xdr:nvCxnSpPr>
      <xdr:spPr>
        <a:xfrm>
          <a:off x="22072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919" name="【公民館】&#10;一人当たり面積平均値テキスト"/>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20" name="フローチャート: 判断 919"/>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921" name="フローチャート: 判断 920"/>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922" name="フローチャート: 判断 921"/>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923" name="フローチャート: 判断 922"/>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101600</xdr:rowOff>
    </xdr:from>
    <xdr:to>
      <xdr:col>98</xdr:col>
      <xdr:colOff>38100</xdr:colOff>
      <xdr:row>105</xdr:row>
      <xdr:rowOff>31750</xdr:rowOff>
    </xdr:to>
    <xdr:sp macro="" textlink="">
      <xdr:nvSpPr>
        <xdr:cNvPr id="924" name="フローチャート: 判断 923"/>
        <xdr:cNvSpPr/>
      </xdr:nvSpPr>
      <xdr:spPr>
        <a:xfrm>
          <a:off x="18605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40639</xdr:rowOff>
    </xdr:from>
    <xdr:to>
      <xdr:col>116</xdr:col>
      <xdr:colOff>114300</xdr:colOff>
      <xdr:row>104</xdr:row>
      <xdr:rowOff>142239</xdr:rowOff>
    </xdr:to>
    <xdr:sp macro="" textlink="">
      <xdr:nvSpPr>
        <xdr:cNvPr id="930" name="楕円 929"/>
        <xdr:cNvSpPr/>
      </xdr:nvSpPr>
      <xdr:spPr>
        <a:xfrm>
          <a:off x="221107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63516</xdr:rowOff>
    </xdr:from>
    <xdr:ext cx="469744" cy="259045"/>
    <xdr:sp macro="" textlink="">
      <xdr:nvSpPr>
        <xdr:cNvPr id="931" name="【公民館】&#10;一人当たり面積該当値テキスト"/>
        <xdr:cNvSpPr txBox="1"/>
      </xdr:nvSpPr>
      <xdr:spPr>
        <a:xfrm>
          <a:off x="22199600"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36830</xdr:rowOff>
    </xdr:from>
    <xdr:to>
      <xdr:col>112</xdr:col>
      <xdr:colOff>38100</xdr:colOff>
      <xdr:row>105</xdr:row>
      <xdr:rowOff>138430</xdr:rowOff>
    </xdr:to>
    <xdr:sp macro="" textlink="">
      <xdr:nvSpPr>
        <xdr:cNvPr id="932" name="楕円 931"/>
        <xdr:cNvSpPr/>
      </xdr:nvSpPr>
      <xdr:spPr>
        <a:xfrm>
          <a:off x="2127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91439</xdr:rowOff>
    </xdr:from>
    <xdr:to>
      <xdr:col>116</xdr:col>
      <xdr:colOff>63500</xdr:colOff>
      <xdr:row>105</xdr:row>
      <xdr:rowOff>87630</xdr:rowOff>
    </xdr:to>
    <xdr:cxnSp macro="">
      <xdr:nvCxnSpPr>
        <xdr:cNvPr id="933" name="直線コネクタ 932"/>
        <xdr:cNvCxnSpPr/>
      </xdr:nvCxnSpPr>
      <xdr:spPr>
        <a:xfrm flipV="1">
          <a:off x="21323300" y="17922239"/>
          <a:ext cx="8382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44450</xdr:rowOff>
    </xdr:from>
    <xdr:to>
      <xdr:col>107</xdr:col>
      <xdr:colOff>101600</xdr:colOff>
      <xdr:row>105</xdr:row>
      <xdr:rowOff>146050</xdr:rowOff>
    </xdr:to>
    <xdr:sp macro="" textlink="">
      <xdr:nvSpPr>
        <xdr:cNvPr id="934" name="楕円 933"/>
        <xdr:cNvSpPr/>
      </xdr:nvSpPr>
      <xdr:spPr>
        <a:xfrm>
          <a:off x="20383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87630</xdr:rowOff>
    </xdr:from>
    <xdr:to>
      <xdr:col>111</xdr:col>
      <xdr:colOff>177800</xdr:colOff>
      <xdr:row>105</xdr:row>
      <xdr:rowOff>95250</xdr:rowOff>
    </xdr:to>
    <xdr:cxnSp macro="">
      <xdr:nvCxnSpPr>
        <xdr:cNvPr id="935" name="直線コネクタ 934"/>
        <xdr:cNvCxnSpPr/>
      </xdr:nvCxnSpPr>
      <xdr:spPr>
        <a:xfrm flipV="1">
          <a:off x="20434300" y="18089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6350</xdr:rowOff>
    </xdr:from>
    <xdr:to>
      <xdr:col>102</xdr:col>
      <xdr:colOff>165100</xdr:colOff>
      <xdr:row>107</xdr:row>
      <xdr:rowOff>107950</xdr:rowOff>
    </xdr:to>
    <xdr:sp macro="" textlink="">
      <xdr:nvSpPr>
        <xdr:cNvPr id="936" name="楕円 935"/>
        <xdr:cNvSpPr/>
      </xdr:nvSpPr>
      <xdr:spPr>
        <a:xfrm>
          <a:off x="19494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95250</xdr:rowOff>
    </xdr:from>
    <xdr:to>
      <xdr:col>107</xdr:col>
      <xdr:colOff>50800</xdr:colOff>
      <xdr:row>107</xdr:row>
      <xdr:rowOff>57150</xdr:rowOff>
    </xdr:to>
    <xdr:cxnSp macro="">
      <xdr:nvCxnSpPr>
        <xdr:cNvPr id="937" name="直線コネクタ 936"/>
        <xdr:cNvCxnSpPr/>
      </xdr:nvCxnSpPr>
      <xdr:spPr>
        <a:xfrm flipV="1">
          <a:off x="19545300" y="180975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6350</xdr:rowOff>
    </xdr:from>
    <xdr:to>
      <xdr:col>98</xdr:col>
      <xdr:colOff>38100</xdr:colOff>
      <xdr:row>107</xdr:row>
      <xdr:rowOff>107950</xdr:rowOff>
    </xdr:to>
    <xdr:sp macro="" textlink="">
      <xdr:nvSpPr>
        <xdr:cNvPr id="938" name="楕円 937"/>
        <xdr:cNvSpPr/>
      </xdr:nvSpPr>
      <xdr:spPr>
        <a:xfrm>
          <a:off x="18605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57150</xdr:rowOff>
    </xdr:from>
    <xdr:to>
      <xdr:col>102</xdr:col>
      <xdr:colOff>114300</xdr:colOff>
      <xdr:row>107</xdr:row>
      <xdr:rowOff>57150</xdr:rowOff>
    </xdr:to>
    <xdr:cxnSp macro="">
      <xdr:nvCxnSpPr>
        <xdr:cNvPr id="939" name="直線コネクタ 938"/>
        <xdr:cNvCxnSpPr/>
      </xdr:nvCxnSpPr>
      <xdr:spPr>
        <a:xfrm>
          <a:off x="18656300" y="1840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160038</xdr:rowOff>
    </xdr:from>
    <xdr:ext cx="469744" cy="259045"/>
    <xdr:sp macro="" textlink="">
      <xdr:nvSpPr>
        <xdr:cNvPr id="940" name="n_1aveValue【公民館】&#10;一人当たり面積"/>
        <xdr:cNvSpPr txBox="1"/>
      </xdr:nvSpPr>
      <xdr:spPr>
        <a:xfrm>
          <a:off x="210757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139716</xdr:rowOff>
    </xdr:from>
    <xdr:ext cx="469744" cy="259045"/>
    <xdr:sp macro="" textlink="">
      <xdr:nvSpPr>
        <xdr:cNvPr id="941" name="n_2aveValue【公民館】&#10;一人当たり面積"/>
        <xdr:cNvSpPr txBox="1"/>
      </xdr:nvSpPr>
      <xdr:spPr>
        <a:xfrm>
          <a:off x="20199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942" name="n_3aveValue【公民館】&#10;一人当たり面積"/>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48277</xdr:rowOff>
    </xdr:from>
    <xdr:ext cx="469744" cy="259045"/>
    <xdr:sp macro="" textlink="">
      <xdr:nvSpPr>
        <xdr:cNvPr id="943" name="n_4aveValue【公民館】&#10;一人当たり面積"/>
        <xdr:cNvSpPr txBox="1"/>
      </xdr:nvSpPr>
      <xdr:spPr>
        <a:xfrm>
          <a:off x="18421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154957</xdr:rowOff>
    </xdr:from>
    <xdr:ext cx="469744" cy="259045"/>
    <xdr:sp macro="" textlink="">
      <xdr:nvSpPr>
        <xdr:cNvPr id="944" name="n_1mainValue【公民館】&#10;一人当たり面積"/>
        <xdr:cNvSpPr txBox="1"/>
      </xdr:nvSpPr>
      <xdr:spPr>
        <a:xfrm>
          <a:off x="21075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137177</xdr:rowOff>
    </xdr:from>
    <xdr:ext cx="469744" cy="259045"/>
    <xdr:sp macro="" textlink="">
      <xdr:nvSpPr>
        <xdr:cNvPr id="945" name="n_2mainValue【公民館】&#10;一人当たり面積"/>
        <xdr:cNvSpPr txBox="1"/>
      </xdr:nvSpPr>
      <xdr:spPr>
        <a:xfrm>
          <a:off x="20199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99077</xdr:rowOff>
    </xdr:from>
    <xdr:ext cx="469744" cy="259045"/>
    <xdr:sp macro="" textlink="">
      <xdr:nvSpPr>
        <xdr:cNvPr id="946" name="n_3mainValue【公民館】&#10;一人当たり面積"/>
        <xdr:cNvSpPr txBox="1"/>
      </xdr:nvSpPr>
      <xdr:spPr>
        <a:xfrm>
          <a:off x="193104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99077</xdr:rowOff>
    </xdr:from>
    <xdr:ext cx="469744" cy="259045"/>
    <xdr:sp macro="" textlink="">
      <xdr:nvSpPr>
        <xdr:cNvPr id="947" name="n_4mainValue【公民館】&#10;一人当たり面積"/>
        <xdr:cNvSpPr txBox="1"/>
      </xdr:nvSpPr>
      <xdr:spPr>
        <a:xfrm>
          <a:off x="184214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類似団体と比較して、特に有形固定資産減価償却率が高くなっている施設は、橋りょう・トンネル、港湾・漁港であり、特に低くなっている施設は、公営住宅、児童館、公民館である。</a:t>
          </a:r>
        </a:p>
        <a:p>
          <a:r>
            <a:rPr kumimoji="1" lang="ja-JP" altLang="en-US" sz="1300">
              <a:latin typeface="ＭＳ Ｐゴシック" panose="020B0600070205080204" pitchFamily="50" charset="-128"/>
              <a:ea typeface="ＭＳ Ｐゴシック" panose="020B0600070205080204" pitchFamily="50" charset="-128"/>
            </a:rPr>
            <a:t>橋りょう・トンネル、港湾・漁港については、昭和５０年度以前に整備した施設が多く、耐用年数である５０年を経過しつつあり、どちらの施設も有形固定資産減価償却率が８０％を超えていることが要因として挙げられる。</a:t>
          </a:r>
        </a:p>
        <a:p>
          <a:r>
            <a:rPr kumimoji="1" lang="ja-JP" altLang="en-US" sz="1300">
              <a:latin typeface="ＭＳ Ｐゴシック" panose="020B0600070205080204" pitchFamily="50" charset="-128"/>
              <a:ea typeface="ＭＳ Ｐゴシック" panose="020B0600070205080204" pitchFamily="50" charset="-128"/>
            </a:rPr>
            <a:t>公営住宅、公民館、児童館については、東日本大震災により被災した施設を新たに整備したことにより、減価償却開始後間もない施設が多いことが要因として挙げられる。</a:t>
          </a:r>
        </a:p>
        <a:p>
          <a:r>
            <a:rPr kumimoji="1" lang="ja-JP" altLang="en-US" sz="1300">
              <a:latin typeface="ＭＳ Ｐゴシック" panose="020B0600070205080204" pitchFamily="50" charset="-128"/>
              <a:ea typeface="ＭＳ Ｐゴシック" panose="020B0600070205080204" pitchFamily="50" charset="-128"/>
            </a:rPr>
            <a:t>特に公営住宅について、本市は東日本大震災の最大の被災地であるため４，４５６戸の災害公営住宅を整備しており、今後、適正な維持管理に取り組んでいく必要がある。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140,824
139,524
554.55
255,010,461
179,360,610
5,745,941
40,075,533
84,222,111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32113</xdr:rowOff>
    </xdr:to>
    <xdr:cxnSp macro="">
      <xdr:nvCxnSpPr>
        <xdr:cNvPr id="58" name="直線コネクタ 57"/>
        <xdr:cNvCxnSpPr/>
      </xdr:nvCxnSpPr>
      <xdr:spPr>
        <a:xfrm flipV="1">
          <a:off x="4634865" y="5660572"/>
          <a:ext cx="0" cy="157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35940</xdr:rowOff>
    </xdr:from>
    <xdr:ext cx="405111" cy="259045"/>
    <xdr:sp macro="" textlink="">
      <xdr:nvSpPr>
        <xdr:cNvPr id="59" name="【図書館】&#10;有形固定資産減価償却率最小値テキスト"/>
        <xdr:cNvSpPr txBox="1"/>
      </xdr:nvSpPr>
      <xdr:spPr>
        <a:xfrm>
          <a:off x="4673600" y="723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32113</xdr:rowOff>
    </xdr:from>
    <xdr:to>
      <xdr:col>24</xdr:col>
      <xdr:colOff>152400</xdr:colOff>
      <xdr:row>42</xdr:row>
      <xdr:rowOff>32113</xdr:rowOff>
    </xdr:to>
    <xdr:cxnSp macro="">
      <xdr:nvCxnSpPr>
        <xdr:cNvPr id="60" name="直線コネクタ 59"/>
        <xdr:cNvCxnSpPr/>
      </xdr:nvCxnSpPr>
      <xdr:spPr>
        <a:xfrm>
          <a:off x="4546600" y="723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84200</xdr:rowOff>
    </xdr:from>
    <xdr:ext cx="405111" cy="259045"/>
    <xdr:sp macro="" textlink="">
      <xdr:nvSpPr>
        <xdr:cNvPr id="63" name="【図書館】&#10;有形固定資産減価償却率平均値テキスト"/>
        <xdr:cNvSpPr txBox="1"/>
      </xdr:nvSpPr>
      <xdr:spPr>
        <a:xfrm>
          <a:off x="4673600" y="625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61323</xdr:rowOff>
    </xdr:from>
    <xdr:to>
      <xdr:col>24</xdr:col>
      <xdr:colOff>114300</xdr:colOff>
      <xdr:row>37</xdr:row>
      <xdr:rowOff>162923</xdr:rowOff>
    </xdr:to>
    <xdr:sp macro="" textlink="">
      <xdr:nvSpPr>
        <xdr:cNvPr id="64" name="フローチャート: 判断 63"/>
        <xdr:cNvSpPr/>
      </xdr:nvSpPr>
      <xdr:spPr>
        <a:xfrm>
          <a:off x="45847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105410</xdr:rowOff>
    </xdr:from>
    <xdr:to>
      <xdr:col>20</xdr:col>
      <xdr:colOff>38100</xdr:colOff>
      <xdr:row>38</xdr:row>
      <xdr:rowOff>35560</xdr:rowOff>
    </xdr:to>
    <xdr:sp macro="" textlink="">
      <xdr:nvSpPr>
        <xdr:cNvPr id="65" name="フローチャート: 判断 64"/>
        <xdr:cNvSpPr/>
      </xdr:nvSpPr>
      <xdr:spPr>
        <a:xfrm>
          <a:off x="3746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126637</xdr:rowOff>
    </xdr:from>
    <xdr:to>
      <xdr:col>15</xdr:col>
      <xdr:colOff>101600</xdr:colOff>
      <xdr:row>38</xdr:row>
      <xdr:rowOff>56787</xdr:rowOff>
    </xdr:to>
    <xdr:sp macro="" textlink="">
      <xdr:nvSpPr>
        <xdr:cNvPr id="66" name="フローチャート: 判断 65"/>
        <xdr:cNvSpPr/>
      </xdr:nvSpPr>
      <xdr:spPr>
        <a:xfrm>
          <a:off x="2857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100511</xdr:rowOff>
    </xdr:from>
    <xdr:to>
      <xdr:col>10</xdr:col>
      <xdr:colOff>165100</xdr:colOff>
      <xdr:row>38</xdr:row>
      <xdr:rowOff>30662</xdr:rowOff>
    </xdr:to>
    <xdr:sp macro="" textlink="">
      <xdr:nvSpPr>
        <xdr:cNvPr id="67" name="フローチャート: 判断 66"/>
        <xdr:cNvSpPr/>
      </xdr:nvSpPr>
      <xdr:spPr>
        <a:xfrm>
          <a:off x="1968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152763</xdr:rowOff>
    </xdr:from>
    <xdr:to>
      <xdr:col>24</xdr:col>
      <xdr:colOff>114300</xdr:colOff>
      <xdr:row>42</xdr:row>
      <xdr:rowOff>82913</xdr:rowOff>
    </xdr:to>
    <xdr:sp macro="" textlink="">
      <xdr:nvSpPr>
        <xdr:cNvPr id="74" name="楕円 73"/>
        <xdr:cNvSpPr/>
      </xdr:nvSpPr>
      <xdr:spPr>
        <a:xfrm>
          <a:off x="4584700" y="718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67690</xdr:rowOff>
    </xdr:from>
    <xdr:ext cx="405111" cy="259045"/>
    <xdr:sp macro="" textlink="">
      <xdr:nvSpPr>
        <xdr:cNvPr id="75" name="【図書館】&#10;有形固定資産減価償却率該当値テキスト"/>
        <xdr:cNvSpPr txBox="1"/>
      </xdr:nvSpPr>
      <xdr:spPr>
        <a:xfrm>
          <a:off x="4673600" y="7097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120106</xdr:rowOff>
    </xdr:from>
    <xdr:to>
      <xdr:col>20</xdr:col>
      <xdr:colOff>38100</xdr:colOff>
      <xdr:row>42</xdr:row>
      <xdr:rowOff>50256</xdr:rowOff>
    </xdr:to>
    <xdr:sp macro="" textlink="">
      <xdr:nvSpPr>
        <xdr:cNvPr id="76" name="楕円 75"/>
        <xdr:cNvSpPr/>
      </xdr:nvSpPr>
      <xdr:spPr>
        <a:xfrm>
          <a:off x="3746500" y="714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170906</xdr:rowOff>
    </xdr:from>
    <xdr:to>
      <xdr:col>24</xdr:col>
      <xdr:colOff>63500</xdr:colOff>
      <xdr:row>42</xdr:row>
      <xdr:rowOff>32113</xdr:rowOff>
    </xdr:to>
    <xdr:cxnSp macro="">
      <xdr:nvCxnSpPr>
        <xdr:cNvPr id="77" name="直線コネクタ 76"/>
        <xdr:cNvCxnSpPr/>
      </xdr:nvCxnSpPr>
      <xdr:spPr>
        <a:xfrm>
          <a:off x="3797300" y="720035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54791</xdr:rowOff>
    </xdr:from>
    <xdr:to>
      <xdr:col>15</xdr:col>
      <xdr:colOff>101600</xdr:colOff>
      <xdr:row>41</xdr:row>
      <xdr:rowOff>156391</xdr:rowOff>
    </xdr:to>
    <xdr:sp macro="" textlink="">
      <xdr:nvSpPr>
        <xdr:cNvPr id="78" name="楕円 77"/>
        <xdr:cNvSpPr/>
      </xdr:nvSpPr>
      <xdr:spPr>
        <a:xfrm>
          <a:off x="2857500" y="70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105591</xdr:rowOff>
    </xdr:from>
    <xdr:to>
      <xdr:col>19</xdr:col>
      <xdr:colOff>177800</xdr:colOff>
      <xdr:row>41</xdr:row>
      <xdr:rowOff>170906</xdr:rowOff>
    </xdr:to>
    <xdr:cxnSp macro="">
      <xdr:nvCxnSpPr>
        <xdr:cNvPr id="79" name="直線コネクタ 78"/>
        <xdr:cNvCxnSpPr/>
      </xdr:nvCxnSpPr>
      <xdr:spPr>
        <a:xfrm>
          <a:off x="2908300" y="713504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54791</xdr:rowOff>
    </xdr:from>
    <xdr:to>
      <xdr:col>10</xdr:col>
      <xdr:colOff>165100</xdr:colOff>
      <xdr:row>41</xdr:row>
      <xdr:rowOff>156391</xdr:rowOff>
    </xdr:to>
    <xdr:sp macro="" textlink="">
      <xdr:nvSpPr>
        <xdr:cNvPr id="80" name="楕円 79"/>
        <xdr:cNvSpPr/>
      </xdr:nvSpPr>
      <xdr:spPr>
        <a:xfrm>
          <a:off x="1968500" y="70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105591</xdr:rowOff>
    </xdr:from>
    <xdr:to>
      <xdr:col>15</xdr:col>
      <xdr:colOff>50800</xdr:colOff>
      <xdr:row>41</xdr:row>
      <xdr:rowOff>105591</xdr:rowOff>
    </xdr:to>
    <xdr:cxnSp macro="">
      <xdr:nvCxnSpPr>
        <xdr:cNvPr id="81" name="直線コネクタ 80"/>
        <xdr:cNvCxnSpPr/>
      </xdr:nvCxnSpPr>
      <xdr:spPr>
        <a:xfrm>
          <a:off x="2019300" y="71350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25400</xdr:rowOff>
    </xdr:from>
    <xdr:to>
      <xdr:col>6</xdr:col>
      <xdr:colOff>38100</xdr:colOff>
      <xdr:row>41</xdr:row>
      <xdr:rowOff>127000</xdr:rowOff>
    </xdr:to>
    <xdr:sp macro="" textlink="">
      <xdr:nvSpPr>
        <xdr:cNvPr id="82" name="楕円 81"/>
        <xdr:cNvSpPr/>
      </xdr:nvSpPr>
      <xdr:spPr>
        <a:xfrm>
          <a:off x="1079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76200</xdr:rowOff>
    </xdr:from>
    <xdr:to>
      <xdr:col>10</xdr:col>
      <xdr:colOff>114300</xdr:colOff>
      <xdr:row>41</xdr:row>
      <xdr:rowOff>105591</xdr:rowOff>
    </xdr:to>
    <xdr:cxnSp macro="">
      <xdr:nvCxnSpPr>
        <xdr:cNvPr id="83" name="直線コネクタ 82"/>
        <xdr:cNvCxnSpPr/>
      </xdr:nvCxnSpPr>
      <xdr:spPr>
        <a:xfrm>
          <a:off x="1130300" y="710565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52087</xdr:rowOff>
    </xdr:from>
    <xdr:ext cx="405111" cy="259045"/>
    <xdr:sp macro="" textlink="">
      <xdr:nvSpPr>
        <xdr:cNvPr id="84" name="n_1aveValue【図書館】&#10;有形固定資産減価償却率"/>
        <xdr:cNvSpPr txBox="1"/>
      </xdr:nvSpPr>
      <xdr:spPr>
        <a:xfrm>
          <a:off x="35820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73314</xdr:rowOff>
    </xdr:from>
    <xdr:ext cx="405111" cy="259045"/>
    <xdr:sp macro="" textlink="">
      <xdr:nvSpPr>
        <xdr:cNvPr id="85" name="n_2aveValue【図書館】&#10;有形固定資産減価償却率"/>
        <xdr:cNvSpPr txBox="1"/>
      </xdr:nvSpPr>
      <xdr:spPr>
        <a:xfrm>
          <a:off x="27057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47188</xdr:rowOff>
    </xdr:from>
    <xdr:ext cx="405111" cy="259045"/>
    <xdr:sp macro="" textlink="">
      <xdr:nvSpPr>
        <xdr:cNvPr id="86" name="n_3aveValue【図書館】&#10;有形固定資産減価償却率"/>
        <xdr:cNvSpPr txBox="1"/>
      </xdr:nvSpPr>
      <xdr:spPr>
        <a:xfrm>
          <a:off x="1816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32493</xdr:rowOff>
    </xdr:from>
    <xdr:ext cx="405111" cy="259045"/>
    <xdr:sp macro="" textlink="">
      <xdr:nvSpPr>
        <xdr:cNvPr id="87" name="n_4aveValue【図書館】&#10;有形固定資産減価償却率"/>
        <xdr:cNvSpPr txBox="1"/>
      </xdr:nvSpPr>
      <xdr:spPr>
        <a:xfrm>
          <a:off x="927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41383</xdr:rowOff>
    </xdr:from>
    <xdr:ext cx="405111" cy="259045"/>
    <xdr:sp macro="" textlink="">
      <xdr:nvSpPr>
        <xdr:cNvPr id="88" name="n_1mainValue【図書館】&#10;有形固定資産減価償却率"/>
        <xdr:cNvSpPr txBox="1"/>
      </xdr:nvSpPr>
      <xdr:spPr>
        <a:xfrm>
          <a:off x="3582044" y="724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147518</xdr:rowOff>
    </xdr:from>
    <xdr:ext cx="405111" cy="259045"/>
    <xdr:sp macro="" textlink="">
      <xdr:nvSpPr>
        <xdr:cNvPr id="89" name="n_2mainValue【図書館】&#10;有形固定資産減価償却率"/>
        <xdr:cNvSpPr txBox="1"/>
      </xdr:nvSpPr>
      <xdr:spPr>
        <a:xfrm>
          <a:off x="2705744" y="7176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147518</xdr:rowOff>
    </xdr:from>
    <xdr:ext cx="405111" cy="259045"/>
    <xdr:sp macro="" textlink="">
      <xdr:nvSpPr>
        <xdr:cNvPr id="90" name="n_3mainValue【図書館】&#10;有形固定資産減価償却率"/>
        <xdr:cNvSpPr txBox="1"/>
      </xdr:nvSpPr>
      <xdr:spPr>
        <a:xfrm>
          <a:off x="1816744" y="7176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118127</xdr:rowOff>
    </xdr:from>
    <xdr:ext cx="405111" cy="259045"/>
    <xdr:sp macro="" textlink="">
      <xdr:nvSpPr>
        <xdr:cNvPr id="91" name="n_4mainValue【図書館】&#10;有形固定資産減価償却率"/>
        <xdr:cNvSpPr txBox="1"/>
      </xdr:nvSpPr>
      <xdr:spPr>
        <a:xfrm>
          <a:off x="927744"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95250</xdr:rowOff>
    </xdr:to>
    <xdr:cxnSp macro="">
      <xdr:nvCxnSpPr>
        <xdr:cNvPr id="115" name="直線コネクタ 114"/>
        <xdr:cNvCxnSpPr/>
      </xdr:nvCxnSpPr>
      <xdr:spPr>
        <a:xfrm flipV="1">
          <a:off x="10476865" y="5613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8" name="【図書館】&#10;一人当たり面積最大値テキスト"/>
        <xdr:cNvSpPr txBox="1"/>
      </xdr:nvSpPr>
      <xdr:spPr>
        <a:xfrm>
          <a:off x="10515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9" name="直線コネクタ 118"/>
        <xdr:cNvCxnSpPr/>
      </xdr:nvCxnSpPr>
      <xdr:spPr>
        <a:xfrm>
          <a:off x="10388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20" name="【図書館】&#10;一人当たり面積平均値テキスト"/>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21" name="フローチャート: 判断 120"/>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3" name="フローチャート: 判断 122"/>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19050</xdr:rowOff>
    </xdr:from>
    <xdr:to>
      <xdr:col>55</xdr:col>
      <xdr:colOff>50800</xdr:colOff>
      <xdr:row>41</xdr:row>
      <xdr:rowOff>120650</xdr:rowOff>
    </xdr:to>
    <xdr:sp macro="" textlink="">
      <xdr:nvSpPr>
        <xdr:cNvPr id="131" name="楕円 130"/>
        <xdr:cNvSpPr/>
      </xdr:nvSpPr>
      <xdr:spPr>
        <a:xfrm>
          <a:off x="104267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105427</xdr:rowOff>
    </xdr:from>
    <xdr:ext cx="469744" cy="259045"/>
    <xdr:sp macro="" textlink="">
      <xdr:nvSpPr>
        <xdr:cNvPr id="132" name="【図書館】&#10;一人当たり面積該当値テキスト"/>
        <xdr:cNvSpPr txBox="1"/>
      </xdr:nvSpPr>
      <xdr:spPr>
        <a:xfrm>
          <a:off x="10515600"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19050</xdr:rowOff>
    </xdr:from>
    <xdr:to>
      <xdr:col>50</xdr:col>
      <xdr:colOff>165100</xdr:colOff>
      <xdr:row>41</xdr:row>
      <xdr:rowOff>120650</xdr:rowOff>
    </xdr:to>
    <xdr:sp macro="" textlink="">
      <xdr:nvSpPr>
        <xdr:cNvPr id="133" name="楕円 132"/>
        <xdr:cNvSpPr/>
      </xdr:nvSpPr>
      <xdr:spPr>
        <a:xfrm>
          <a:off x="95885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69850</xdr:rowOff>
    </xdr:from>
    <xdr:to>
      <xdr:col>55</xdr:col>
      <xdr:colOff>0</xdr:colOff>
      <xdr:row>41</xdr:row>
      <xdr:rowOff>69850</xdr:rowOff>
    </xdr:to>
    <xdr:cxnSp macro="">
      <xdr:nvCxnSpPr>
        <xdr:cNvPr id="134" name="直線コネクタ 133"/>
        <xdr:cNvCxnSpPr/>
      </xdr:nvCxnSpPr>
      <xdr:spPr>
        <a:xfrm>
          <a:off x="9639300" y="7099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31750</xdr:rowOff>
    </xdr:from>
    <xdr:to>
      <xdr:col>46</xdr:col>
      <xdr:colOff>38100</xdr:colOff>
      <xdr:row>41</xdr:row>
      <xdr:rowOff>133350</xdr:rowOff>
    </xdr:to>
    <xdr:sp macro="" textlink="">
      <xdr:nvSpPr>
        <xdr:cNvPr id="135" name="楕円 134"/>
        <xdr:cNvSpPr/>
      </xdr:nvSpPr>
      <xdr:spPr>
        <a:xfrm>
          <a:off x="8699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69850</xdr:rowOff>
    </xdr:from>
    <xdr:to>
      <xdr:col>50</xdr:col>
      <xdr:colOff>114300</xdr:colOff>
      <xdr:row>41</xdr:row>
      <xdr:rowOff>82550</xdr:rowOff>
    </xdr:to>
    <xdr:cxnSp macro="">
      <xdr:nvCxnSpPr>
        <xdr:cNvPr id="136" name="直線コネクタ 135"/>
        <xdr:cNvCxnSpPr/>
      </xdr:nvCxnSpPr>
      <xdr:spPr>
        <a:xfrm flipV="1">
          <a:off x="8750300" y="7099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31750</xdr:rowOff>
    </xdr:from>
    <xdr:to>
      <xdr:col>41</xdr:col>
      <xdr:colOff>101600</xdr:colOff>
      <xdr:row>41</xdr:row>
      <xdr:rowOff>133350</xdr:rowOff>
    </xdr:to>
    <xdr:sp macro="" textlink="">
      <xdr:nvSpPr>
        <xdr:cNvPr id="137" name="楕円 136"/>
        <xdr:cNvSpPr/>
      </xdr:nvSpPr>
      <xdr:spPr>
        <a:xfrm>
          <a:off x="7810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82550</xdr:rowOff>
    </xdr:from>
    <xdr:to>
      <xdr:col>45</xdr:col>
      <xdr:colOff>177800</xdr:colOff>
      <xdr:row>41</xdr:row>
      <xdr:rowOff>82550</xdr:rowOff>
    </xdr:to>
    <xdr:cxnSp macro="">
      <xdr:nvCxnSpPr>
        <xdr:cNvPr id="138" name="直線コネクタ 137"/>
        <xdr:cNvCxnSpPr/>
      </xdr:nvCxnSpPr>
      <xdr:spPr>
        <a:xfrm>
          <a:off x="7861300" y="711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31750</xdr:rowOff>
    </xdr:from>
    <xdr:to>
      <xdr:col>36</xdr:col>
      <xdr:colOff>165100</xdr:colOff>
      <xdr:row>41</xdr:row>
      <xdr:rowOff>133350</xdr:rowOff>
    </xdr:to>
    <xdr:sp macro="" textlink="">
      <xdr:nvSpPr>
        <xdr:cNvPr id="139" name="楕円 138"/>
        <xdr:cNvSpPr/>
      </xdr:nvSpPr>
      <xdr:spPr>
        <a:xfrm>
          <a:off x="6921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82550</xdr:rowOff>
    </xdr:from>
    <xdr:to>
      <xdr:col>41</xdr:col>
      <xdr:colOff>50800</xdr:colOff>
      <xdr:row>41</xdr:row>
      <xdr:rowOff>82550</xdr:rowOff>
    </xdr:to>
    <xdr:cxnSp macro="">
      <xdr:nvCxnSpPr>
        <xdr:cNvPr id="140" name="直線コネクタ 139"/>
        <xdr:cNvCxnSpPr/>
      </xdr:nvCxnSpPr>
      <xdr:spPr>
        <a:xfrm>
          <a:off x="6972300" y="711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41" name="n_1aveValue【図書館】&#10;一人当たり面積"/>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42"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43"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137177</xdr:rowOff>
    </xdr:from>
    <xdr:ext cx="469744" cy="259045"/>
    <xdr:sp macro="" textlink="">
      <xdr:nvSpPr>
        <xdr:cNvPr id="144" name="n_4aveValue【図書館】&#10;一人当たり面積"/>
        <xdr:cNvSpPr txBox="1"/>
      </xdr:nvSpPr>
      <xdr:spPr>
        <a:xfrm>
          <a:off x="6737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111777</xdr:rowOff>
    </xdr:from>
    <xdr:ext cx="469744" cy="259045"/>
    <xdr:sp macro="" textlink="">
      <xdr:nvSpPr>
        <xdr:cNvPr id="145" name="n_1mainValue【図書館】&#10;一人当たり面積"/>
        <xdr:cNvSpPr txBox="1"/>
      </xdr:nvSpPr>
      <xdr:spPr>
        <a:xfrm>
          <a:off x="9391727"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124477</xdr:rowOff>
    </xdr:from>
    <xdr:ext cx="469744" cy="259045"/>
    <xdr:sp macro="" textlink="">
      <xdr:nvSpPr>
        <xdr:cNvPr id="146" name="n_2mainValue【図書館】&#10;一人当たり面積"/>
        <xdr:cNvSpPr txBox="1"/>
      </xdr:nvSpPr>
      <xdr:spPr>
        <a:xfrm>
          <a:off x="85154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124477</xdr:rowOff>
    </xdr:from>
    <xdr:ext cx="469744" cy="259045"/>
    <xdr:sp macro="" textlink="">
      <xdr:nvSpPr>
        <xdr:cNvPr id="147" name="n_3mainValue【図書館】&#10;一人当たり面積"/>
        <xdr:cNvSpPr txBox="1"/>
      </xdr:nvSpPr>
      <xdr:spPr>
        <a:xfrm>
          <a:off x="76264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124477</xdr:rowOff>
    </xdr:from>
    <xdr:ext cx="469744" cy="259045"/>
    <xdr:sp macro="" textlink="">
      <xdr:nvSpPr>
        <xdr:cNvPr id="148" name="n_4mainValue【図書館】&#10;一人当たり面積"/>
        <xdr:cNvSpPr txBox="1"/>
      </xdr:nvSpPr>
      <xdr:spPr>
        <a:xfrm>
          <a:off x="67374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63</xdr:row>
      <xdr:rowOff>55245</xdr:rowOff>
    </xdr:to>
    <xdr:cxnSp macro="">
      <xdr:nvCxnSpPr>
        <xdr:cNvPr id="173" name="直線コネクタ 172"/>
        <xdr:cNvCxnSpPr/>
      </xdr:nvCxnSpPr>
      <xdr:spPr>
        <a:xfrm flipV="1">
          <a:off x="4634865" y="966787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4" name="【体育館・プール】&#10;有形固定資産減価償却率最小値テキスト"/>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5" name="直線コネクタ 174"/>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162577</xdr:rowOff>
    </xdr:from>
    <xdr:ext cx="405111" cy="259045"/>
    <xdr:sp macro="" textlink="">
      <xdr:nvSpPr>
        <xdr:cNvPr id="178" name="【体育館・プール】&#10;有形固定資産減価償却率平均値テキスト"/>
        <xdr:cNvSpPr txBox="1"/>
      </xdr:nvSpPr>
      <xdr:spPr>
        <a:xfrm>
          <a:off x="4673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179" name="フローチャート: 判断 178"/>
        <xdr:cNvSpPr/>
      </xdr:nvSpPr>
      <xdr:spPr>
        <a:xfrm>
          <a:off x="4584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111125</xdr:rowOff>
    </xdr:from>
    <xdr:to>
      <xdr:col>15</xdr:col>
      <xdr:colOff>101600</xdr:colOff>
      <xdr:row>60</xdr:row>
      <xdr:rowOff>41275</xdr:rowOff>
    </xdr:to>
    <xdr:sp macro="" textlink="">
      <xdr:nvSpPr>
        <xdr:cNvPr id="181" name="フローチャート: 判断 180"/>
        <xdr:cNvSpPr/>
      </xdr:nvSpPr>
      <xdr:spPr>
        <a:xfrm>
          <a:off x="2857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82550</xdr:rowOff>
    </xdr:from>
    <xdr:to>
      <xdr:col>10</xdr:col>
      <xdr:colOff>165100</xdr:colOff>
      <xdr:row>60</xdr:row>
      <xdr:rowOff>12700</xdr:rowOff>
    </xdr:to>
    <xdr:sp macro="" textlink="">
      <xdr:nvSpPr>
        <xdr:cNvPr id="182" name="フローチャート: 判断 181"/>
        <xdr:cNvSpPr/>
      </xdr:nvSpPr>
      <xdr:spPr>
        <a:xfrm>
          <a:off x="1968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59690</xdr:rowOff>
    </xdr:from>
    <xdr:to>
      <xdr:col>6</xdr:col>
      <xdr:colOff>38100</xdr:colOff>
      <xdr:row>59</xdr:row>
      <xdr:rowOff>161290</xdr:rowOff>
    </xdr:to>
    <xdr:sp macro="" textlink="">
      <xdr:nvSpPr>
        <xdr:cNvPr id="183" name="フローチャート: 判断 182"/>
        <xdr:cNvSpPr/>
      </xdr:nvSpPr>
      <xdr:spPr>
        <a:xfrm>
          <a:off x="1079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13970</xdr:rowOff>
    </xdr:from>
    <xdr:to>
      <xdr:col>24</xdr:col>
      <xdr:colOff>114300</xdr:colOff>
      <xdr:row>60</xdr:row>
      <xdr:rowOff>115570</xdr:rowOff>
    </xdr:to>
    <xdr:sp macro="" textlink="">
      <xdr:nvSpPr>
        <xdr:cNvPr id="189" name="楕円 188"/>
        <xdr:cNvSpPr/>
      </xdr:nvSpPr>
      <xdr:spPr>
        <a:xfrm>
          <a:off x="45847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163847</xdr:rowOff>
    </xdr:from>
    <xdr:ext cx="405111" cy="259045"/>
    <xdr:sp macro="" textlink="">
      <xdr:nvSpPr>
        <xdr:cNvPr id="190" name="【体育館・プール】&#10;有形固定資産減価償却率該当値テキスト"/>
        <xdr:cNvSpPr txBox="1"/>
      </xdr:nvSpPr>
      <xdr:spPr>
        <a:xfrm>
          <a:off x="4673600"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147320</xdr:rowOff>
    </xdr:from>
    <xdr:to>
      <xdr:col>20</xdr:col>
      <xdr:colOff>38100</xdr:colOff>
      <xdr:row>60</xdr:row>
      <xdr:rowOff>77470</xdr:rowOff>
    </xdr:to>
    <xdr:sp macro="" textlink="">
      <xdr:nvSpPr>
        <xdr:cNvPr id="191" name="楕円 190"/>
        <xdr:cNvSpPr/>
      </xdr:nvSpPr>
      <xdr:spPr>
        <a:xfrm>
          <a:off x="3746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26670</xdr:rowOff>
    </xdr:from>
    <xdr:to>
      <xdr:col>24</xdr:col>
      <xdr:colOff>63500</xdr:colOff>
      <xdr:row>60</xdr:row>
      <xdr:rowOff>64770</xdr:rowOff>
    </xdr:to>
    <xdr:cxnSp macro="">
      <xdr:nvCxnSpPr>
        <xdr:cNvPr id="192" name="直線コネクタ 191"/>
        <xdr:cNvCxnSpPr/>
      </xdr:nvCxnSpPr>
      <xdr:spPr>
        <a:xfrm>
          <a:off x="3797300" y="103136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73025</xdr:rowOff>
    </xdr:from>
    <xdr:to>
      <xdr:col>15</xdr:col>
      <xdr:colOff>101600</xdr:colOff>
      <xdr:row>60</xdr:row>
      <xdr:rowOff>3175</xdr:rowOff>
    </xdr:to>
    <xdr:sp macro="" textlink="">
      <xdr:nvSpPr>
        <xdr:cNvPr id="193" name="楕円 192"/>
        <xdr:cNvSpPr/>
      </xdr:nvSpPr>
      <xdr:spPr>
        <a:xfrm>
          <a:off x="2857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123825</xdr:rowOff>
    </xdr:from>
    <xdr:to>
      <xdr:col>19</xdr:col>
      <xdr:colOff>177800</xdr:colOff>
      <xdr:row>60</xdr:row>
      <xdr:rowOff>26670</xdr:rowOff>
    </xdr:to>
    <xdr:cxnSp macro="">
      <xdr:nvCxnSpPr>
        <xdr:cNvPr id="194" name="直線コネクタ 193"/>
        <xdr:cNvCxnSpPr/>
      </xdr:nvCxnSpPr>
      <xdr:spPr>
        <a:xfrm>
          <a:off x="2908300" y="1023937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97790</xdr:rowOff>
    </xdr:from>
    <xdr:to>
      <xdr:col>10</xdr:col>
      <xdr:colOff>165100</xdr:colOff>
      <xdr:row>59</xdr:row>
      <xdr:rowOff>27940</xdr:rowOff>
    </xdr:to>
    <xdr:sp macro="" textlink="">
      <xdr:nvSpPr>
        <xdr:cNvPr id="195" name="楕円 194"/>
        <xdr:cNvSpPr/>
      </xdr:nvSpPr>
      <xdr:spPr>
        <a:xfrm>
          <a:off x="1968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148590</xdr:rowOff>
    </xdr:from>
    <xdr:to>
      <xdr:col>15</xdr:col>
      <xdr:colOff>50800</xdr:colOff>
      <xdr:row>59</xdr:row>
      <xdr:rowOff>123825</xdr:rowOff>
    </xdr:to>
    <xdr:cxnSp macro="">
      <xdr:nvCxnSpPr>
        <xdr:cNvPr id="196" name="直線コネクタ 195"/>
        <xdr:cNvCxnSpPr/>
      </xdr:nvCxnSpPr>
      <xdr:spPr>
        <a:xfrm>
          <a:off x="2019300" y="10092690"/>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53975</xdr:rowOff>
    </xdr:from>
    <xdr:to>
      <xdr:col>6</xdr:col>
      <xdr:colOff>38100</xdr:colOff>
      <xdr:row>58</xdr:row>
      <xdr:rowOff>155575</xdr:rowOff>
    </xdr:to>
    <xdr:sp macro="" textlink="">
      <xdr:nvSpPr>
        <xdr:cNvPr id="197" name="楕円 196"/>
        <xdr:cNvSpPr/>
      </xdr:nvSpPr>
      <xdr:spPr>
        <a:xfrm>
          <a:off x="1079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104775</xdr:rowOff>
    </xdr:from>
    <xdr:to>
      <xdr:col>10</xdr:col>
      <xdr:colOff>114300</xdr:colOff>
      <xdr:row>58</xdr:row>
      <xdr:rowOff>148590</xdr:rowOff>
    </xdr:to>
    <xdr:cxnSp macro="">
      <xdr:nvCxnSpPr>
        <xdr:cNvPr id="198" name="直線コネクタ 197"/>
        <xdr:cNvCxnSpPr/>
      </xdr:nvCxnSpPr>
      <xdr:spPr>
        <a:xfrm>
          <a:off x="1130300" y="100488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99"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32402</xdr:rowOff>
    </xdr:from>
    <xdr:ext cx="405111" cy="259045"/>
    <xdr:sp macro="" textlink="">
      <xdr:nvSpPr>
        <xdr:cNvPr id="200" name="n_2aveValue【体育館・プール】&#10;有形固定資産減価償却率"/>
        <xdr:cNvSpPr txBox="1"/>
      </xdr:nvSpPr>
      <xdr:spPr>
        <a:xfrm>
          <a:off x="2705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3827</xdr:rowOff>
    </xdr:from>
    <xdr:ext cx="405111" cy="259045"/>
    <xdr:sp macro="" textlink="">
      <xdr:nvSpPr>
        <xdr:cNvPr id="201" name="n_3aveValue【体育館・プール】&#10;有形固定資産減価償却率"/>
        <xdr:cNvSpPr txBox="1"/>
      </xdr:nvSpPr>
      <xdr:spPr>
        <a:xfrm>
          <a:off x="1816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152417</xdr:rowOff>
    </xdr:from>
    <xdr:ext cx="405111" cy="259045"/>
    <xdr:sp macro="" textlink="">
      <xdr:nvSpPr>
        <xdr:cNvPr id="202" name="n_4aveValue【体育館・プール】&#10;有形固定資産減価償却率"/>
        <xdr:cNvSpPr txBox="1"/>
      </xdr:nvSpPr>
      <xdr:spPr>
        <a:xfrm>
          <a:off x="9277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68597</xdr:rowOff>
    </xdr:from>
    <xdr:ext cx="405111" cy="259045"/>
    <xdr:sp macro="" textlink="">
      <xdr:nvSpPr>
        <xdr:cNvPr id="203" name="n_1mainValue【体育館・プール】&#10;有形固定資産減価償却率"/>
        <xdr:cNvSpPr txBox="1"/>
      </xdr:nvSpPr>
      <xdr:spPr>
        <a:xfrm>
          <a:off x="35820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19702</xdr:rowOff>
    </xdr:from>
    <xdr:ext cx="405111" cy="259045"/>
    <xdr:sp macro="" textlink="">
      <xdr:nvSpPr>
        <xdr:cNvPr id="204" name="n_2mainValue【体育館・プール】&#10;有形固定資産減価償却率"/>
        <xdr:cNvSpPr txBox="1"/>
      </xdr:nvSpPr>
      <xdr:spPr>
        <a:xfrm>
          <a:off x="2705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44467</xdr:rowOff>
    </xdr:from>
    <xdr:ext cx="405111" cy="259045"/>
    <xdr:sp macro="" textlink="">
      <xdr:nvSpPr>
        <xdr:cNvPr id="205" name="n_3mainValue【体育館・プール】&#10;有形固定資産減価償却率"/>
        <xdr:cNvSpPr txBox="1"/>
      </xdr:nvSpPr>
      <xdr:spPr>
        <a:xfrm>
          <a:off x="1816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652</xdr:rowOff>
    </xdr:from>
    <xdr:ext cx="405111" cy="259045"/>
    <xdr:sp macro="" textlink="">
      <xdr:nvSpPr>
        <xdr:cNvPr id="206" name="n_4mainValue【体育館・プール】&#10;有形固定資産減価償却率"/>
        <xdr:cNvSpPr txBox="1"/>
      </xdr:nvSpPr>
      <xdr:spPr>
        <a:xfrm>
          <a:off x="9277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83820</xdr:rowOff>
    </xdr:from>
    <xdr:to>
      <xdr:col>54</xdr:col>
      <xdr:colOff>189865</xdr:colOff>
      <xdr:row>63</xdr:row>
      <xdr:rowOff>41910</xdr:rowOff>
    </xdr:to>
    <xdr:cxnSp macro="">
      <xdr:nvCxnSpPr>
        <xdr:cNvPr id="230" name="直線コネクタ 229"/>
        <xdr:cNvCxnSpPr/>
      </xdr:nvCxnSpPr>
      <xdr:spPr>
        <a:xfrm flipV="1">
          <a:off x="10476865" y="96850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31"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32" name="直線コネクタ 231"/>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30497</xdr:rowOff>
    </xdr:from>
    <xdr:ext cx="469744" cy="259045"/>
    <xdr:sp macro="" textlink="">
      <xdr:nvSpPr>
        <xdr:cNvPr id="233" name="【体育館・プール】&#10;一人当たり面積最大値テキスト"/>
        <xdr:cNvSpPr txBox="1"/>
      </xdr:nvSpPr>
      <xdr:spPr>
        <a:xfrm>
          <a:off x="10515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83820</xdr:rowOff>
    </xdr:from>
    <xdr:to>
      <xdr:col>55</xdr:col>
      <xdr:colOff>88900</xdr:colOff>
      <xdr:row>56</xdr:row>
      <xdr:rowOff>83820</xdr:rowOff>
    </xdr:to>
    <xdr:cxnSp macro="">
      <xdr:nvCxnSpPr>
        <xdr:cNvPr id="234" name="直線コネクタ 233"/>
        <xdr:cNvCxnSpPr/>
      </xdr:nvCxnSpPr>
      <xdr:spPr>
        <a:xfrm>
          <a:off x="10388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235" name="【体育館・プール】&#10;一人当たり面積平均値テキスト"/>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36" name="フローチャート: 判断 235"/>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xdr:rowOff>
    </xdr:from>
    <xdr:to>
      <xdr:col>50</xdr:col>
      <xdr:colOff>165100</xdr:colOff>
      <xdr:row>61</xdr:row>
      <xdr:rowOff>111760</xdr:rowOff>
    </xdr:to>
    <xdr:sp macro="" textlink="">
      <xdr:nvSpPr>
        <xdr:cNvPr id="237" name="フローチャート: 判断 236"/>
        <xdr:cNvSpPr/>
      </xdr:nvSpPr>
      <xdr:spPr>
        <a:xfrm>
          <a:off x="95885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2540</xdr:rowOff>
    </xdr:from>
    <xdr:to>
      <xdr:col>46</xdr:col>
      <xdr:colOff>38100</xdr:colOff>
      <xdr:row>61</xdr:row>
      <xdr:rowOff>104140</xdr:rowOff>
    </xdr:to>
    <xdr:sp macro="" textlink="">
      <xdr:nvSpPr>
        <xdr:cNvPr id="238" name="フローチャート: 判断 237"/>
        <xdr:cNvSpPr/>
      </xdr:nvSpPr>
      <xdr:spPr>
        <a:xfrm>
          <a:off x="8699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13970</xdr:rowOff>
    </xdr:from>
    <xdr:to>
      <xdr:col>41</xdr:col>
      <xdr:colOff>101600</xdr:colOff>
      <xdr:row>61</xdr:row>
      <xdr:rowOff>115570</xdr:rowOff>
    </xdr:to>
    <xdr:sp macro="" textlink="">
      <xdr:nvSpPr>
        <xdr:cNvPr id="239" name="フローチャート: 判断 238"/>
        <xdr:cNvSpPr/>
      </xdr:nvSpPr>
      <xdr:spPr>
        <a:xfrm>
          <a:off x="7810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166370</xdr:rowOff>
    </xdr:from>
    <xdr:to>
      <xdr:col>36</xdr:col>
      <xdr:colOff>165100</xdr:colOff>
      <xdr:row>61</xdr:row>
      <xdr:rowOff>96520</xdr:rowOff>
    </xdr:to>
    <xdr:sp macro="" textlink="">
      <xdr:nvSpPr>
        <xdr:cNvPr id="240" name="フローチャート: 判断 239"/>
        <xdr:cNvSpPr/>
      </xdr:nvSpPr>
      <xdr:spPr>
        <a:xfrm>
          <a:off x="6921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29210</xdr:rowOff>
    </xdr:from>
    <xdr:to>
      <xdr:col>55</xdr:col>
      <xdr:colOff>50800</xdr:colOff>
      <xdr:row>61</xdr:row>
      <xdr:rowOff>130810</xdr:rowOff>
    </xdr:to>
    <xdr:sp macro="" textlink="">
      <xdr:nvSpPr>
        <xdr:cNvPr id="246" name="楕円 245"/>
        <xdr:cNvSpPr/>
      </xdr:nvSpPr>
      <xdr:spPr>
        <a:xfrm>
          <a:off x="10426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7637</xdr:rowOff>
    </xdr:from>
    <xdr:ext cx="469744" cy="259045"/>
    <xdr:sp macro="" textlink="">
      <xdr:nvSpPr>
        <xdr:cNvPr id="247" name="【体育館・プール】&#10;一人当たり面積該当値テキスト"/>
        <xdr:cNvSpPr txBox="1"/>
      </xdr:nvSpPr>
      <xdr:spPr>
        <a:xfrm>
          <a:off x="10515600"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33020</xdr:rowOff>
    </xdr:from>
    <xdr:to>
      <xdr:col>50</xdr:col>
      <xdr:colOff>165100</xdr:colOff>
      <xdr:row>61</xdr:row>
      <xdr:rowOff>134620</xdr:rowOff>
    </xdr:to>
    <xdr:sp macro="" textlink="">
      <xdr:nvSpPr>
        <xdr:cNvPr id="248" name="楕円 247"/>
        <xdr:cNvSpPr/>
      </xdr:nvSpPr>
      <xdr:spPr>
        <a:xfrm>
          <a:off x="9588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80010</xdr:rowOff>
    </xdr:from>
    <xdr:to>
      <xdr:col>55</xdr:col>
      <xdr:colOff>0</xdr:colOff>
      <xdr:row>61</xdr:row>
      <xdr:rowOff>83820</xdr:rowOff>
    </xdr:to>
    <xdr:cxnSp macro="">
      <xdr:nvCxnSpPr>
        <xdr:cNvPr id="249" name="直線コネクタ 248"/>
        <xdr:cNvCxnSpPr/>
      </xdr:nvCxnSpPr>
      <xdr:spPr>
        <a:xfrm flipV="1">
          <a:off x="9639300" y="105384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40640</xdr:rowOff>
    </xdr:from>
    <xdr:to>
      <xdr:col>46</xdr:col>
      <xdr:colOff>38100</xdr:colOff>
      <xdr:row>61</xdr:row>
      <xdr:rowOff>142240</xdr:rowOff>
    </xdr:to>
    <xdr:sp macro="" textlink="">
      <xdr:nvSpPr>
        <xdr:cNvPr id="250" name="楕円 249"/>
        <xdr:cNvSpPr/>
      </xdr:nvSpPr>
      <xdr:spPr>
        <a:xfrm>
          <a:off x="8699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83820</xdr:rowOff>
    </xdr:from>
    <xdr:to>
      <xdr:col>50</xdr:col>
      <xdr:colOff>114300</xdr:colOff>
      <xdr:row>61</xdr:row>
      <xdr:rowOff>91440</xdr:rowOff>
    </xdr:to>
    <xdr:cxnSp macro="">
      <xdr:nvCxnSpPr>
        <xdr:cNvPr id="251" name="直線コネクタ 250"/>
        <xdr:cNvCxnSpPr/>
      </xdr:nvCxnSpPr>
      <xdr:spPr>
        <a:xfrm flipV="1">
          <a:off x="8750300" y="105422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55880</xdr:rowOff>
    </xdr:from>
    <xdr:to>
      <xdr:col>41</xdr:col>
      <xdr:colOff>101600</xdr:colOff>
      <xdr:row>59</xdr:row>
      <xdr:rowOff>157480</xdr:rowOff>
    </xdr:to>
    <xdr:sp macro="" textlink="">
      <xdr:nvSpPr>
        <xdr:cNvPr id="252" name="楕円 251"/>
        <xdr:cNvSpPr/>
      </xdr:nvSpPr>
      <xdr:spPr>
        <a:xfrm>
          <a:off x="7810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106680</xdr:rowOff>
    </xdr:from>
    <xdr:to>
      <xdr:col>45</xdr:col>
      <xdr:colOff>177800</xdr:colOff>
      <xdr:row>61</xdr:row>
      <xdr:rowOff>91440</xdr:rowOff>
    </xdr:to>
    <xdr:cxnSp macro="">
      <xdr:nvCxnSpPr>
        <xdr:cNvPr id="253" name="直線コネクタ 252"/>
        <xdr:cNvCxnSpPr/>
      </xdr:nvCxnSpPr>
      <xdr:spPr>
        <a:xfrm>
          <a:off x="7861300" y="1022223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63500</xdr:rowOff>
    </xdr:from>
    <xdr:to>
      <xdr:col>36</xdr:col>
      <xdr:colOff>165100</xdr:colOff>
      <xdr:row>59</xdr:row>
      <xdr:rowOff>165100</xdr:rowOff>
    </xdr:to>
    <xdr:sp macro="" textlink="">
      <xdr:nvSpPr>
        <xdr:cNvPr id="254" name="楕円 253"/>
        <xdr:cNvSpPr/>
      </xdr:nvSpPr>
      <xdr:spPr>
        <a:xfrm>
          <a:off x="6921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106680</xdr:rowOff>
    </xdr:from>
    <xdr:to>
      <xdr:col>41</xdr:col>
      <xdr:colOff>50800</xdr:colOff>
      <xdr:row>59</xdr:row>
      <xdr:rowOff>114300</xdr:rowOff>
    </xdr:to>
    <xdr:cxnSp macro="">
      <xdr:nvCxnSpPr>
        <xdr:cNvPr id="255" name="直線コネクタ 254"/>
        <xdr:cNvCxnSpPr/>
      </xdr:nvCxnSpPr>
      <xdr:spPr>
        <a:xfrm flipV="1">
          <a:off x="6972300" y="102222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128287</xdr:rowOff>
    </xdr:from>
    <xdr:ext cx="469744" cy="259045"/>
    <xdr:sp macro="" textlink="">
      <xdr:nvSpPr>
        <xdr:cNvPr id="256" name="n_1aveValue【体育館・プール】&#10;一人当たり面積"/>
        <xdr:cNvSpPr txBox="1"/>
      </xdr:nvSpPr>
      <xdr:spPr>
        <a:xfrm>
          <a:off x="93917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120667</xdr:rowOff>
    </xdr:from>
    <xdr:ext cx="469744" cy="259045"/>
    <xdr:sp macro="" textlink="">
      <xdr:nvSpPr>
        <xdr:cNvPr id="257" name="n_2aveValue【体育館・プール】&#10;一人当たり面積"/>
        <xdr:cNvSpPr txBox="1"/>
      </xdr:nvSpPr>
      <xdr:spPr>
        <a:xfrm>
          <a:off x="85154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106697</xdr:rowOff>
    </xdr:from>
    <xdr:ext cx="469744" cy="259045"/>
    <xdr:sp macro="" textlink="">
      <xdr:nvSpPr>
        <xdr:cNvPr id="258" name="n_3aveValue【体育館・プール】&#10;一人当たり面積"/>
        <xdr:cNvSpPr txBox="1"/>
      </xdr:nvSpPr>
      <xdr:spPr>
        <a:xfrm>
          <a:off x="7626427" y="1056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87647</xdr:rowOff>
    </xdr:from>
    <xdr:ext cx="469744" cy="259045"/>
    <xdr:sp macro="" textlink="">
      <xdr:nvSpPr>
        <xdr:cNvPr id="259" name="n_4aveValue【体育館・プール】&#10;一人当たり面積"/>
        <xdr:cNvSpPr txBox="1"/>
      </xdr:nvSpPr>
      <xdr:spPr>
        <a:xfrm>
          <a:off x="67374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125747</xdr:rowOff>
    </xdr:from>
    <xdr:ext cx="469744" cy="259045"/>
    <xdr:sp macro="" textlink="">
      <xdr:nvSpPr>
        <xdr:cNvPr id="260" name="n_1mainValue【体育館・プール】&#10;一人当たり面積"/>
        <xdr:cNvSpPr txBox="1"/>
      </xdr:nvSpPr>
      <xdr:spPr>
        <a:xfrm>
          <a:off x="9391727" y="1058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133367</xdr:rowOff>
    </xdr:from>
    <xdr:ext cx="469744" cy="259045"/>
    <xdr:sp macro="" textlink="">
      <xdr:nvSpPr>
        <xdr:cNvPr id="261" name="n_2mainValue【体育館・プール】&#10;一人当たり面積"/>
        <xdr:cNvSpPr txBox="1"/>
      </xdr:nvSpPr>
      <xdr:spPr>
        <a:xfrm>
          <a:off x="8515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2557</xdr:rowOff>
    </xdr:from>
    <xdr:ext cx="469744" cy="259045"/>
    <xdr:sp macro="" textlink="">
      <xdr:nvSpPr>
        <xdr:cNvPr id="262" name="n_3mainValue【体育館・プール】&#10;一人当たり面積"/>
        <xdr:cNvSpPr txBox="1"/>
      </xdr:nvSpPr>
      <xdr:spPr>
        <a:xfrm>
          <a:off x="7626427" y="994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10177</xdr:rowOff>
    </xdr:from>
    <xdr:ext cx="469744" cy="259045"/>
    <xdr:sp macro="" textlink="">
      <xdr:nvSpPr>
        <xdr:cNvPr id="263" name="n_4mainValue【体育館・プール】&#10;一人当たり面積"/>
        <xdr:cNvSpPr txBox="1"/>
      </xdr:nvSpPr>
      <xdr:spPr>
        <a:xfrm>
          <a:off x="6737427" y="995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84</xdr:row>
      <xdr:rowOff>145542</xdr:rowOff>
    </xdr:to>
    <xdr:cxnSp macro="">
      <xdr:nvCxnSpPr>
        <xdr:cNvPr id="286" name="直線コネクタ 285"/>
        <xdr:cNvCxnSpPr/>
      </xdr:nvCxnSpPr>
      <xdr:spPr>
        <a:xfrm flipV="1">
          <a:off x="4634865" y="1330833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149369</xdr:rowOff>
    </xdr:from>
    <xdr:ext cx="405111" cy="259045"/>
    <xdr:sp macro="" textlink="">
      <xdr:nvSpPr>
        <xdr:cNvPr id="287" name="【福祉施設】&#10;有形固定資産減価償却率最小値テキスト"/>
        <xdr:cNvSpPr txBox="1"/>
      </xdr:nvSpPr>
      <xdr:spPr>
        <a:xfrm>
          <a:off x="4673600" y="1455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145542</xdr:rowOff>
    </xdr:from>
    <xdr:to>
      <xdr:col>24</xdr:col>
      <xdr:colOff>152400</xdr:colOff>
      <xdr:row>84</xdr:row>
      <xdr:rowOff>145542</xdr:rowOff>
    </xdr:to>
    <xdr:cxnSp macro="">
      <xdr:nvCxnSpPr>
        <xdr:cNvPr id="288" name="直線コネクタ 287"/>
        <xdr:cNvCxnSpPr/>
      </xdr:nvCxnSpPr>
      <xdr:spPr>
        <a:xfrm>
          <a:off x="4546600" y="1454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89" name="【福祉施設】&#10;有形固定資産減価償却率最大値テキスト"/>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0" name="直線コネクタ 289"/>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32021</xdr:rowOff>
    </xdr:from>
    <xdr:ext cx="405111" cy="259045"/>
    <xdr:sp macro="" textlink="">
      <xdr:nvSpPr>
        <xdr:cNvPr id="291" name="【福祉施設】&#10;有形固定資産減価償却率平均値テキスト"/>
        <xdr:cNvSpPr txBox="1"/>
      </xdr:nvSpPr>
      <xdr:spPr>
        <a:xfrm>
          <a:off x="4673600" y="137480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53594</xdr:rowOff>
    </xdr:from>
    <xdr:to>
      <xdr:col>24</xdr:col>
      <xdr:colOff>114300</xdr:colOff>
      <xdr:row>80</xdr:row>
      <xdr:rowOff>155194</xdr:rowOff>
    </xdr:to>
    <xdr:sp macro="" textlink="">
      <xdr:nvSpPr>
        <xdr:cNvPr id="292" name="フローチャート: 判断 291"/>
        <xdr:cNvSpPr/>
      </xdr:nvSpPr>
      <xdr:spPr>
        <a:xfrm>
          <a:off x="45847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170180</xdr:rowOff>
    </xdr:from>
    <xdr:to>
      <xdr:col>20</xdr:col>
      <xdr:colOff>38100</xdr:colOff>
      <xdr:row>80</xdr:row>
      <xdr:rowOff>100330</xdr:rowOff>
    </xdr:to>
    <xdr:sp macro="" textlink="">
      <xdr:nvSpPr>
        <xdr:cNvPr id="293" name="フローチャート: 判断 292"/>
        <xdr:cNvSpPr/>
      </xdr:nvSpPr>
      <xdr:spPr>
        <a:xfrm>
          <a:off x="3746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133604</xdr:rowOff>
    </xdr:from>
    <xdr:to>
      <xdr:col>15</xdr:col>
      <xdr:colOff>101600</xdr:colOff>
      <xdr:row>80</xdr:row>
      <xdr:rowOff>63754</xdr:rowOff>
    </xdr:to>
    <xdr:sp macro="" textlink="">
      <xdr:nvSpPr>
        <xdr:cNvPr id="294" name="フローチャート: 判断 293"/>
        <xdr:cNvSpPr/>
      </xdr:nvSpPr>
      <xdr:spPr>
        <a:xfrm>
          <a:off x="2857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138176</xdr:rowOff>
    </xdr:from>
    <xdr:to>
      <xdr:col>10</xdr:col>
      <xdr:colOff>165100</xdr:colOff>
      <xdr:row>80</xdr:row>
      <xdr:rowOff>68326</xdr:rowOff>
    </xdr:to>
    <xdr:sp macro="" textlink="">
      <xdr:nvSpPr>
        <xdr:cNvPr id="295" name="フローチャート: 判断 294"/>
        <xdr:cNvSpPr/>
      </xdr:nvSpPr>
      <xdr:spPr>
        <a:xfrm>
          <a:off x="1968500" y="1368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140463</xdr:rowOff>
    </xdr:from>
    <xdr:to>
      <xdr:col>6</xdr:col>
      <xdr:colOff>38100</xdr:colOff>
      <xdr:row>80</xdr:row>
      <xdr:rowOff>70613</xdr:rowOff>
    </xdr:to>
    <xdr:sp macro="" textlink="">
      <xdr:nvSpPr>
        <xdr:cNvPr id="296" name="フローチャート: 判断 295"/>
        <xdr:cNvSpPr/>
      </xdr:nvSpPr>
      <xdr:spPr>
        <a:xfrm>
          <a:off x="1079500" y="136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129032</xdr:rowOff>
    </xdr:from>
    <xdr:to>
      <xdr:col>24</xdr:col>
      <xdr:colOff>114300</xdr:colOff>
      <xdr:row>80</xdr:row>
      <xdr:rowOff>59182</xdr:rowOff>
    </xdr:to>
    <xdr:sp macro="" textlink="">
      <xdr:nvSpPr>
        <xdr:cNvPr id="302" name="楕円 301"/>
        <xdr:cNvSpPr/>
      </xdr:nvSpPr>
      <xdr:spPr>
        <a:xfrm>
          <a:off x="4584700" y="136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151909</xdr:rowOff>
    </xdr:from>
    <xdr:ext cx="405111" cy="259045"/>
    <xdr:sp macro="" textlink="">
      <xdr:nvSpPr>
        <xdr:cNvPr id="303" name="【福祉施設】&#10;有形固定資産減価償却率該当値テキスト"/>
        <xdr:cNvSpPr txBox="1"/>
      </xdr:nvSpPr>
      <xdr:spPr>
        <a:xfrm>
          <a:off x="4673600" y="13525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30735</xdr:rowOff>
    </xdr:from>
    <xdr:to>
      <xdr:col>20</xdr:col>
      <xdr:colOff>38100</xdr:colOff>
      <xdr:row>79</xdr:row>
      <xdr:rowOff>132335</xdr:rowOff>
    </xdr:to>
    <xdr:sp macro="" textlink="">
      <xdr:nvSpPr>
        <xdr:cNvPr id="304" name="楕円 303"/>
        <xdr:cNvSpPr/>
      </xdr:nvSpPr>
      <xdr:spPr>
        <a:xfrm>
          <a:off x="3746500" y="135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81535</xdr:rowOff>
    </xdr:from>
    <xdr:to>
      <xdr:col>24</xdr:col>
      <xdr:colOff>63500</xdr:colOff>
      <xdr:row>80</xdr:row>
      <xdr:rowOff>8382</xdr:rowOff>
    </xdr:to>
    <xdr:cxnSp macro="">
      <xdr:nvCxnSpPr>
        <xdr:cNvPr id="305" name="直線コネクタ 304"/>
        <xdr:cNvCxnSpPr/>
      </xdr:nvCxnSpPr>
      <xdr:spPr>
        <a:xfrm>
          <a:off x="3797300" y="13626085"/>
          <a:ext cx="838200" cy="9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103887</xdr:rowOff>
    </xdr:from>
    <xdr:to>
      <xdr:col>15</xdr:col>
      <xdr:colOff>101600</xdr:colOff>
      <xdr:row>79</xdr:row>
      <xdr:rowOff>34037</xdr:rowOff>
    </xdr:to>
    <xdr:sp macro="" textlink="">
      <xdr:nvSpPr>
        <xdr:cNvPr id="306" name="楕円 305"/>
        <xdr:cNvSpPr/>
      </xdr:nvSpPr>
      <xdr:spPr>
        <a:xfrm>
          <a:off x="2857500" y="1347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154687</xdr:rowOff>
    </xdr:from>
    <xdr:to>
      <xdr:col>19</xdr:col>
      <xdr:colOff>177800</xdr:colOff>
      <xdr:row>79</xdr:row>
      <xdr:rowOff>81535</xdr:rowOff>
    </xdr:to>
    <xdr:cxnSp macro="">
      <xdr:nvCxnSpPr>
        <xdr:cNvPr id="307" name="直線コネクタ 306"/>
        <xdr:cNvCxnSpPr/>
      </xdr:nvCxnSpPr>
      <xdr:spPr>
        <a:xfrm>
          <a:off x="2908300" y="13527787"/>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74168</xdr:rowOff>
    </xdr:from>
    <xdr:to>
      <xdr:col>10</xdr:col>
      <xdr:colOff>165100</xdr:colOff>
      <xdr:row>79</xdr:row>
      <xdr:rowOff>4318</xdr:rowOff>
    </xdr:to>
    <xdr:sp macro="" textlink="">
      <xdr:nvSpPr>
        <xdr:cNvPr id="308" name="楕円 307"/>
        <xdr:cNvSpPr/>
      </xdr:nvSpPr>
      <xdr:spPr>
        <a:xfrm>
          <a:off x="1968500" y="1344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124968</xdr:rowOff>
    </xdr:from>
    <xdr:to>
      <xdr:col>15</xdr:col>
      <xdr:colOff>50800</xdr:colOff>
      <xdr:row>78</xdr:row>
      <xdr:rowOff>154687</xdr:rowOff>
    </xdr:to>
    <xdr:cxnSp macro="">
      <xdr:nvCxnSpPr>
        <xdr:cNvPr id="309" name="直線コネクタ 308"/>
        <xdr:cNvCxnSpPr/>
      </xdr:nvCxnSpPr>
      <xdr:spPr>
        <a:xfrm>
          <a:off x="2019300" y="13498068"/>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21589</xdr:rowOff>
    </xdr:from>
    <xdr:to>
      <xdr:col>6</xdr:col>
      <xdr:colOff>38100</xdr:colOff>
      <xdr:row>78</xdr:row>
      <xdr:rowOff>123189</xdr:rowOff>
    </xdr:to>
    <xdr:sp macro="" textlink="">
      <xdr:nvSpPr>
        <xdr:cNvPr id="310" name="楕円 309"/>
        <xdr:cNvSpPr/>
      </xdr:nvSpPr>
      <xdr:spPr>
        <a:xfrm>
          <a:off x="10795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72389</xdr:rowOff>
    </xdr:from>
    <xdr:to>
      <xdr:col>10</xdr:col>
      <xdr:colOff>114300</xdr:colOff>
      <xdr:row>78</xdr:row>
      <xdr:rowOff>124968</xdr:rowOff>
    </xdr:to>
    <xdr:cxnSp macro="">
      <xdr:nvCxnSpPr>
        <xdr:cNvPr id="311" name="直線コネクタ 310"/>
        <xdr:cNvCxnSpPr/>
      </xdr:nvCxnSpPr>
      <xdr:spPr>
        <a:xfrm>
          <a:off x="1130300" y="13445489"/>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91457</xdr:rowOff>
    </xdr:from>
    <xdr:ext cx="405111" cy="259045"/>
    <xdr:sp macro="" textlink="">
      <xdr:nvSpPr>
        <xdr:cNvPr id="312" name="n_1aveValue【福祉施設】&#10;有形固定資産減価償却率"/>
        <xdr:cNvSpPr txBox="1"/>
      </xdr:nvSpPr>
      <xdr:spPr>
        <a:xfrm>
          <a:off x="35820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54881</xdr:rowOff>
    </xdr:from>
    <xdr:ext cx="405111" cy="259045"/>
    <xdr:sp macro="" textlink="">
      <xdr:nvSpPr>
        <xdr:cNvPr id="313" name="n_2aveValue【福祉施設】&#10;有形固定資産減価償却率"/>
        <xdr:cNvSpPr txBox="1"/>
      </xdr:nvSpPr>
      <xdr:spPr>
        <a:xfrm>
          <a:off x="2705744" y="1377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59453</xdr:rowOff>
    </xdr:from>
    <xdr:ext cx="405111" cy="259045"/>
    <xdr:sp macro="" textlink="">
      <xdr:nvSpPr>
        <xdr:cNvPr id="314" name="n_3aveValue【福祉施設】&#10;有形固定資産減価償却率"/>
        <xdr:cNvSpPr txBox="1"/>
      </xdr:nvSpPr>
      <xdr:spPr>
        <a:xfrm>
          <a:off x="1816744" y="13775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61740</xdr:rowOff>
    </xdr:from>
    <xdr:ext cx="405111" cy="259045"/>
    <xdr:sp macro="" textlink="">
      <xdr:nvSpPr>
        <xdr:cNvPr id="315" name="n_4aveValue【福祉施設】&#10;有形固定資産減価償却率"/>
        <xdr:cNvSpPr txBox="1"/>
      </xdr:nvSpPr>
      <xdr:spPr>
        <a:xfrm>
          <a:off x="927744" y="1377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148862</xdr:rowOff>
    </xdr:from>
    <xdr:ext cx="405111" cy="259045"/>
    <xdr:sp macro="" textlink="">
      <xdr:nvSpPr>
        <xdr:cNvPr id="316" name="n_1mainValue【福祉施設】&#10;有形固定資産減価償却率"/>
        <xdr:cNvSpPr txBox="1"/>
      </xdr:nvSpPr>
      <xdr:spPr>
        <a:xfrm>
          <a:off x="3582044" y="1335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50564</xdr:rowOff>
    </xdr:from>
    <xdr:ext cx="405111" cy="259045"/>
    <xdr:sp macro="" textlink="">
      <xdr:nvSpPr>
        <xdr:cNvPr id="317" name="n_2mainValue【福祉施設】&#10;有形固定資産減価償却率"/>
        <xdr:cNvSpPr txBox="1"/>
      </xdr:nvSpPr>
      <xdr:spPr>
        <a:xfrm>
          <a:off x="2705744" y="13252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20845</xdr:rowOff>
    </xdr:from>
    <xdr:ext cx="405111" cy="259045"/>
    <xdr:sp macro="" textlink="">
      <xdr:nvSpPr>
        <xdr:cNvPr id="318" name="n_3mainValue【福祉施設】&#10;有形固定資産減価償却率"/>
        <xdr:cNvSpPr txBox="1"/>
      </xdr:nvSpPr>
      <xdr:spPr>
        <a:xfrm>
          <a:off x="1816744" y="1322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139716</xdr:rowOff>
    </xdr:from>
    <xdr:ext cx="405111" cy="259045"/>
    <xdr:sp macro="" textlink="">
      <xdr:nvSpPr>
        <xdr:cNvPr id="319" name="n_4mainValue【福祉施設】&#10;有形固定資産減価償却率"/>
        <xdr:cNvSpPr txBox="1"/>
      </xdr:nvSpPr>
      <xdr:spPr>
        <a:xfrm>
          <a:off x="927744"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154687</xdr:rowOff>
    </xdr:to>
    <xdr:cxnSp macro="">
      <xdr:nvCxnSpPr>
        <xdr:cNvPr id="341" name="直線コネクタ 340"/>
        <xdr:cNvCxnSpPr/>
      </xdr:nvCxnSpPr>
      <xdr:spPr>
        <a:xfrm flipV="1">
          <a:off x="10476865" y="13283185"/>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158514</xdr:rowOff>
    </xdr:from>
    <xdr:ext cx="469744" cy="259045"/>
    <xdr:sp macro="" textlink="">
      <xdr:nvSpPr>
        <xdr:cNvPr id="342" name="【福祉施設】&#10;一人当たり面積最小値テキスト"/>
        <xdr:cNvSpPr txBox="1"/>
      </xdr:nvSpPr>
      <xdr:spPr>
        <a:xfrm>
          <a:off x="10515600" y="1473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154687</xdr:rowOff>
    </xdr:from>
    <xdr:to>
      <xdr:col>55</xdr:col>
      <xdr:colOff>88900</xdr:colOff>
      <xdr:row>85</xdr:row>
      <xdr:rowOff>154687</xdr:rowOff>
    </xdr:to>
    <xdr:cxnSp macro="">
      <xdr:nvCxnSpPr>
        <xdr:cNvPr id="343" name="直線コネクタ 342"/>
        <xdr:cNvCxnSpPr/>
      </xdr:nvCxnSpPr>
      <xdr:spPr>
        <a:xfrm>
          <a:off x="10388600" y="1472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344" name="【福祉施設】&#10;一人当たり面積最大値テキスト"/>
        <xdr:cNvSpPr txBox="1"/>
      </xdr:nvSpPr>
      <xdr:spPr>
        <a:xfrm>
          <a:off x="10515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345" name="直線コネクタ 344"/>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154195</xdr:rowOff>
    </xdr:from>
    <xdr:ext cx="469744" cy="259045"/>
    <xdr:sp macro="" textlink="">
      <xdr:nvSpPr>
        <xdr:cNvPr id="346" name="【福祉施設】&#10;一人当たり面積平均値テキスト"/>
        <xdr:cNvSpPr txBox="1"/>
      </xdr:nvSpPr>
      <xdr:spPr>
        <a:xfrm>
          <a:off x="10515600" y="1387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131318</xdr:rowOff>
    </xdr:from>
    <xdr:to>
      <xdr:col>55</xdr:col>
      <xdr:colOff>50800</xdr:colOff>
      <xdr:row>82</xdr:row>
      <xdr:rowOff>61468</xdr:rowOff>
    </xdr:to>
    <xdr:sp macro="" textlink="">
      <xdr:nvSpPr>
        <xdr:cNvPr id="347" name="フローチャート: 判断 346"/>
        <xdr:cNvSpPr/>
      </xdr:nvSpPr>
      <xdr:spPr>
        <a:xfrm>
          <a:off x="104267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5587</xdr:rowOff>
    </xdr:from>
    <xdr:to>
      <xdr:col>50</xdr:col>
      <xdr:colOff>165100</xdr:colOff>
      <xdr:row>82</xdr:row>
      <xdr:rowOff>107187</xdr:rowOff>
    </xdr:to>
    <xdr:sp macro="" textlink="">
      <xdr:nvSpPr>
        <xdr:cNvPr id="348" name="フローチャート: 判断 347"/>
        <xdr:cNvSpPr/>
      </xdr:nvSpPr>
      <xdr:spPr>
        <a:xfrm>
          <a:off x="9588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131318</xdr:rowOff>
    </xdr:from>
    <xdr:to>
      <xdr:col>46</xdr:col>
      <xdr:colOff>38100</xdr:colOff>
      <xdr:row>82</xdr:row>
      <xdr:rowOff>61468</xdr:rowOff>
    </xdr:to>
    <xdr:sp macro="" textlink="">
      <xdr:nvSpPr>
        <xdr:cNvPr id="349" name="フローチャート: 判断 348"/>
        <xdr:cNvSpPr/>
      </xdr:nvSpPr>
      <xdr:spPr>
        <a:xfrm>
          <a:off x="86995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167894</xdr:rowOff>
    </xdr:from>
    <xdr:to>
      <xdr:col>41</xdr:col>
      <xdr:colOff>101600</xdr:colOff>
      <xdr:row>82</xdr:row>
      <xdr:rowOff>98044</xdr:rowOff>
    </xdr:to>
    <xdr:sp macro="" textlink="">
      <xdr:nvSpPr>
        <xdr:cNvPr id="350" name="フローチャート: 判断 349"/>
        <xdr:cNvSpPr/>
      </xdr:nvSpPr>
      <xdr:spPr>
        <a:xfrm>
          <a:off x="781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351" name="フローチャート: 判断 350"/>
        <xdr:cNvSpPr/>
      </xdr:nvSpPr>
      <xdr:spPr>
        <a:xfrm>
          <a:off x="6921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163322</xdr:rowOff>
    </xdr:from>
    <xdr:to>
      <xdr:col>55</xdr:col>
      <xdr:colOff>50800</xdr:colOff>
      <xdr:row>84</xdr:row>
      <xdr:rowOff>93472</xdr:rowOff>
    </xdr:to>
    <xdr:sp macro="" textlink="">
      <xdr:nvSpPr>
        <xdr:cNvPr id="357" name="楕円 356"/>
        <xdr:cNvSpPr/>
      </xdr:nvSpPr>
      <xdr:spPr>
        <a:xfrm>
          <a:off x="104267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141749</xdr:rowOff>
    </xdr:from>
    <xdr:ext cx="469744" cy="259045"/>
    <xdr:sp macro="" textlink="">
      <xdr:nvSpPr>
        <xdr:cNvPr id="358" name="【福祉施設】&#10;一人当たり面積該当値テキスト"/>
        <xdr:cNvSpPr txBox="1"/>
      </xdr:nvSpPr>
      <xdr:spPr>
        <a:xfrm>
          <a:off x="10515600"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163322</xdr:rowOff>
    </xdr:from>
    <xdr:to>
      <xdr:col>50</xdr:col>
      <xdr:colOff>165100</xdr:colOff>
      <xdr:row>84</xdr:row>
      <xdr:rowOff>93472</xdr:rowOff>
    </xdr:to>
    <xdr:sp macro="" textlink="">
      <xdr:nvSpPr>
        <xdr:cNvPr id="359" name="楕円 358"/>
        <xdr:cNvSpPr/>
      </xdr:nvSpPr>
      <xdr:spPr>
        <a:xfrm>
          <a:off x="9588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42672</xdr:rowOff>
    </xdr:from>
    <xdr:to>
      <xdr:col>55</xdr:col>
      <xdr:colOff>0</xdr:colOff>
      <xdr:row>84</xdr:row>
      <xdr:rowOff>42672</xdr:rowOff>
    </xdr:to>
    <xdr:cxnSp macro="">
      <xdr:nvCxnSpPr>
        <xdr:cNvPr id="360" name="直線コネクタ 359"/>
        <xdr:cNvCxnSpPr/>
      </xdr:nvCxnSpPr>
      <xdr:spPr>
        <a:xfrm>
          <a:off x="9639300" y="14444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1015</xdr:rowOff>
    </xdr:from>
    <xdr:to>
      <xdr:col>46</xdr:col>
      <xdr:colOff>38100</xdr:colOff>
      <xdr:row>84</xdr:row>
      <xdr:rowOff>102615</xdr:rowOff>
    </xdr:to>
    <xdr:sp macro="" textlink="">
      <xdr:nvSpPr>
        <xdr:cNvPr id="361" name="楕円 360"/>
        <xdr:cNvSpPr/>
      </xdr:nvSpPr>
      <xdr:spPr>
        <a:xfrm>
          <a:off x="8699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42672</xdr:rowOff>
    </xdr:from>
    <xdr:to>
      <xdr:col>50</xdr:col>
      <xdr:colOff>114300</xdr:colOff>
      <xdr:row>84</xdr:row>
      <xdr:rowOff>51815</xdr:rowOff>
    </xdr:to>
    <xdr:cxnSp macro="">
      <xdr:nvCxnSpPr>
        <xdr:cNvPr id="362" name="直線コネクタ 361"/>
        <xdr:cNvCxnSpPr/>
      </xdr:nvCxnSpPr>
      <xdr:spPr>
        <a:xfrm flipV="1">
          <a:off x="8750300" y="144444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103887</xdr:rowOff>
    </xdr:from>
    <xdr:to>
      <xdr:col>41</xdr:col>
      <xdr:colOff>101600</xdr:colOff>
      <xdr:row>86</xdr:row>
      <xdr:rowOff>34037</xdr:rowOff>
    </xdr:to>
    <xdr:sp macro="" textlink="">
      <xdr:nvSpPr>
        <xdr:cNvPr id="363" name="楕円 362"/>
        <xdr:cNvSpPr/>
      </xdr:nvSpPr>
      <xdr:spPr>
        <a:xfrm>
          <a:off x="7810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51815</xdr:rowOff>
    </xdr:from>
    <xdr:to>
      <xdr:col>45</xdr:col>
      <xdr:colOff>177800</xdr:colOff>
      <xdr:row>85</xdr:row>
      <xdr:rowOff>154687</xdr:rowOff>
    </xdr:to>
    <xdr:cxnSp macro="">
      <xdr:nvCxnSpPr>
        <xdr:cNvPr id="364" name="直線コネクタ 363"/>
        <xdr:cNvCxnSpPr/>
      </xdr:nvCxnSpPr>
      <xdr:spPr>
        <a:xfrm flipV="1">
          <a:off x="7861300" y="14453615"/>
          <a:ext cx="889000" cy="27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103887</xdr:rowOff>
    </xdr:from>
    <xdr:to>
      <xdr:col>36</xdr:col>
      <xdr:colOff>165100</xdr:colOff>
      <xdr:row>86</xdr:row>
      <xdr:rowOff>34037</xdr:rowOff>
    </xdr:to>
    <xdr:sp macro="" textlink="">
      <xdr:nvSpPr>
        <xdr:cNvPr id="365" name="楕円 364"/>
        <xdr:cNvSpPr/>
      </xdr:nvSpPr>
      <xdr:spPr>
        <a:xfrm>
          <a:off x="6921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154687</xdr:rowOff>
    </xdr:from>
    <xdr:to>
      <xdr:col>41</xdr:col>
      <xdr:colOff>50800</xdr:colOff>
      <xdr:row>85</xdr:row>
      <xdr:rowOff>154687</xdr:rowOff>
    </xdr:to>
    <xdr:cxnSp macro="">
      <xdr:nvCxnSpPr>
        <xdr:cNvPr id="366" name="直線コネクタ 365"/>
        <xdr:cNvCxnSpPr/>
      </xdr:nvCxnSpPr>
      <xdr:spPr>
        <a:xfrm>
          <a:off x="6972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123714</xdr:rowOff>
    </xdr:from>
    <xdr:ext cx="469744" cy="259045"/>
    <xdr:sp macro="" textlink="">
      <xdr:nvSpPr>
        <xdr:cNvPr id="367" name="n_1aveValue【福祉施設】&#10;一人当たり面積"/>
        <xdr:cNvSpPr txBox="1"/>
      </xdr:nvSpPr>
      <xdr:spPr>
        <a:xfrm>
          <a:off x="93917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77995</xdr:rowOff>
    </xdr:from>
    <xdr:ext cx="469744" cy="259045"/>
    <xdr:sp macro="" textlink="">
      <xdr:nvSpPr>
        <xdr:cNvPr id="368" name="n_2aveValue【福祉施設】&#10;一人当たり面積"/>
        <xdr:cNvSpPr txBox="1"/>
      </xdr:nvSpPr>
      <xdr:spPr>
        <a:xfrm>
          <a:off x="8515427" y="1379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114571</xdr:rowOff>
    </xdr:from>
    <xdr:ext cx="469744" cy="259045"/>
    <xdr:sp macro="" textlink="">
      <xdr:nvSpPr>
        <xdr:cNvPr id="369" name="n_3aveValue【福祉施設】&#10;一人当たり面積"/>
        <xdr:cNvSpPr txBox="1"/>
      </xdr:nvSpPr>
      <xdr:spPr>
        <a:xfrm>
          <a:off x="7626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114571</xdr:rowOff>
    </xdr:from>
    <xdr:ext cx="469744" cy="259045"/>
    <xdr:sp macro="" textlink="">
      <xdr:nvSpPr>
        <xdr:cNvPr id="370" name="n_4aveValue【福祉施設】&#10;一人当たり面積"/>
        <xdr:cNvSpPr txBox="1"/>
      </xdr:nvSpPr>
      <xdr:spPr>
        <a:xfrm>
          <a:off x="6737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84599</xdr:rowOff>
    </xdr:from>
    <xdr:ext cx="469744" cy="259045"/>
    <xdr:sp macro="" textlink="">
      <xdr:nvSpPr>
        <xdr:cNvPr id="371" name="n_1mainValue【福祉施設】&#10;一人当たり面積"/>
        <xdr:cNvSpPr txBox="1"/>
      </xdr:nvSpPr>
      <xdr:spPr>
        <a:xfrm>
          <a:off x="93917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93742</xdr:rowOff>
    </xdr:from>
    <xdr:ext cx="469744" cy="259045"/>
    <xdr:sp macro="" textlink="">
      <xdr:nvSpPr>
        <xdr:cNvPr id="372" name="n_2mainValue【福祉施設】&#10;一人当たり面積"/>
        <xdr:cNvSpPr txBox="1"/>
      </xdr:nvSpPr>
      <xdr:spPr>
        <a:xfrm>
          <a:off x="8515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25164</xdr:rowOff>
    </xdr:from>
    <xdr:ext cx="469744" cy="259045"/>
    <xdr:sp macro="" textlink="">
      <xdr:nvSpPr>
        <xdr:cNvPr id="373" name="n_3mainValue【福祉施設】&#10;一人当たり面積"/>
        <xdr:cNvSpPr txBox="1"/>
      </xdr:nvSpPr>
      <xdr:spPr>
        <a:xfrm>
          <a:off x="7626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25164</xdr:rowOff>
    </xdr:from>
    <xdr:ext cx="469744" cy="259045"/>
    <xdr:sp macro="" textlink="">
      <xdr:nvSpPr>
        <xdr:cNvPr id="374" name="n_4mainValue【福祉施設】&#10;一人当たり面積"/>
        <xdr:cNvSpPr txBox="1"/>
      </xdr:nvSpPr>
      <xdr:spPr>
        <a:xfrm>
          <a:off x="6737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69669</xdr:rowOff>
    </xdr:from>
    <xdr:to>
      <xdr:col>24</xdr:col>
      <xdr:colOff>62865</xdr:colOff>
      <xdr:row>108</xdr:row>
      <xdr:rowOff>159476</xdr:rowOff>
    </xdr:to>
    <xdr:cxnSp macro="">
      <xdr:nvCxnSpPr>
        <xdr:cNvPr id="400" name="直線コネクタ 399"/>
        <xdr:cNvCxnSpPr/>
      </xdr:nvCxnSpPr>
      <xdr:spPr>
        <a:xfrm flipV="1">
          <a:off x="4634865" y="17214669"/>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163303</xdr:rowOff>
    </xdr:from>
    <xdr:ext cx="405111" cy="259045"/>
    <xdr:sp macro="" textlink="">
      <xdr:nvSpPr>
        <xdr:cNvPr id="401" name="【市民会館】&#10;有形固定資産減価償却率最小値テキスト"/>
        <xdr:cNvSpPr txBox="1"/>
      </xdr:nvSpPr>
      <xdr:spPr>
        <a:xfrm>
          <a:off x="4673600" y="186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159476</xdr:rowOff>
    </xdr:from>
    <xdr:to>
      <xdr:col>24</xdr:col>
      <xdr:colOff>152400</xdr:colOff>
      <xdr:row>108</xdr:row>
      <xdr:rowOff>159476</xdr:rowOff>
    </xdr:to>
    <xdr:cxnSp macro="">
      <xdr:nvCxnSpPr>
        <xdr:cNvPr id="402" name="直線コネクタ 401"/>
        <xdr:cNvCxnSpPr/>
      </xdr:nvCxnSpPr>
      <xdr:spPr>
        <a:xfrm>
          <a:off x="4546600" y="186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16346</xdr:rowOff>
    </xdr:from>
    <xdr:ext cx="340478" cy="259045"/>
    <xdr:sp macro="" textlink="">
      <xdr:nvSpPr>
        <xdr:cNvPr id="403" name="【市民会館】&#10;有形固定資産減価償却率最大値テキスト"/>
        <xdr:cNvSpPr txBox="1"/>
      </xdr:nvSpPr>
      <xdr:spPr>
        <a:xfrm>
          <a:off x="4673600" y="16989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69669</xdr:rowOff>
    </xdr:from>
    <xdr:to>
      <xdr:col>24</xdr:col>
      <xdr:colOff>152400</xdr:colOff>
      <xdr:row>100</xdr:row>
      <xdr:rowOff>69669</xdr:rowOff>
    </xdr:to>
    <xdr:cxnSp macro="">
      <xdr:nvCxnSpPr>
        <xdr:cNvPr id="404" name="直線コネクタ 403"/>
        <xdr:cNvCxnSpPr/>
      </xdr:nvCxnSpPr>
      <xdr:spPr>
        <a:xfrm>
          <a:off x="4546600" y="1721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36484</xdr:rowOff>
    </xdr:from>
    <xdr:ext cx="405111" cy="259045"/>
    <xdr:sp macro="" textlink="">
      <xdr:nvSpPr>
        <xdr:cNvPr id="405" name="【市民会館】&#10;有形固定資産減価償却率平均値テキスト"/>
        <xdr:cNvSpPr txBox="1"/>
      </xdr:nvSpPr>
      <xdr:spPr>
        <a:xfrm>
          <a:off x="4673600" y="1786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406" name="フローチャート: 判断 405"/>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407" name="フローチャート: 判断 406"/>
        <xdr:cNvSpPr/>
      </xdr:nvSpPr>
      <xdr:spPr>
        <a:xfrm>
          <a:off x="3746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165826</xdr:rowOff>
    </xdr:from>
    <xdr:to>
      <xdr:col>15</xdr:col>
      <xdr:colOff>101600</xdr:colOff>
      <xdr:row>104</xdr:row>
      <xdr:rowOff>95976</xdr:rowOff>
    </xdr:to>
    <xdr:sp macro="" textlink="">
      <xdr:nvSpPr>
        <xdr:cNvPr id="408" name="フローチャート: 判断 407"/>
        <xdr:cNvSpPr/>
      </xdr:nvSpPr>
      <xdr:spPr>
        <a:xfrm>
          <a:off x="2857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141332</xdr:rowOff>
    </xdr:from>
    <xdr:to>
      <xdr:col>10</xdr:col>
      <xdr:colOff>165100</xdr:colOff>
      <xdr:row>104</xdr:row>
      <xdr:rowOff>71482</xdr:rowOff>
    </xdr:to>
    <xdr:sp macro="" textlink="">
      <xdr:nvSpPr>
        <xdr:cNvPr id="409" name="フローチャート: 判断 408"/>
        <xdr:cNvSpPr/>
      </xdr:nvSpPr>
      <xdr:spPr>
        <a:xfrm>
          <a:off x="1968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98879</xdr:rowOff>
    </xdr:from>
    <xdr:to>
      <xdr:col>6</xdr:col>
      <xdr:colOff>38100</xdr:colOff>
      <xdr:row>104</xdr:row>
      <xdr:rowOff>29029</xdr:rowOff>
    </xdr:to>
    <xdr:sp macro="" textlink="">
      <xdr:nvSpPr>
        <xdr:cNvPr id="410" name="フローチャート: 判断 409"/>
        <xdr:cNvSpPr/>
      </xdr:nvSpPr>
      <xdr:spPr>
        <a:xfrm>
          <a:off x="1079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18869</xdr:rowOff>
    </xdr:from>
    <xdr:to>
      <xdr:col>24</xdr:col>
      <xdr:colOff>114300</xdr:colOff>
      <xdr:row>100</xdr:row>
      <xdr:rowOff>120469</xdr:rowOff>
    </xdr:to>
    <xdr:sp macro="" textlink="">
      <xdr:nvSpPr>
        <xdr:cNvPr id="416" name="楕円 415"/>
        <xdr:cNvSpPr/>
      </xdr:nvSpPr>
      <xdr:spPr>
        <a:xfrm>
          <a:off x="4584700" y="1716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143346</xdr:rowOff>
    </xdr:from>
    <xdr:ext cx="340478" cy="259045"/>
    <xdr:sp macro="" textlink="">
      <xdr:nvSpPr>
        <xdr:cNvPr id="417" name="【市民会館】&#10;有形固定資産減価償却率該当値テキスト"/>
        <xdr:cNvSpPr txBox="1"/>
      </xdr:nvSpPr>
      <xdr:spPr>
        <a:xfrm>
          <a:off x="4673600" y="17116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97245</xdr:rowOff>
    </xdr:from>
    <xdr:to>
      <xdr:col>20</xdr:col>
      <xdr:colOff>38100</xdr:colOff>
      <xdr:row>104</xdr:row>
      <xdr:rowOff>27395</xdr:rowOff>
    </xdr:to>
    <xdr:sp macro="" textlink="">
      <xdr:nvSpPr>
        <xdr:cNvPr id="418" name="楕円 417"/>
        <xdr:cNvSpPr/>
      </xdr:nvSpPr>
      <xdr:spPr>
        <a:xfrm>
          <a:off x="37465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69669</xdr:rowOff>
    </xdr:from>
    <xdr:to>
      <xdr:col>24</xdr:col>
      <xdr:colOff>63500</xdr:colOff>
      <xdr:row>103</xdr:row>
      <xdr:rowOff>148045</xdr:rowOff>
    </xdr:to>
    <xdr:cxnSp macro="">
      <xdr:nvCxnSpPr>
        <xdr:cNvPr id="419" name="直線コネクタ 418"/>
        <xdr:cNvCxnSpPr/>
      </xdr:nvCxnSpPr>
      <xdr:spPr>
        <a:xfrm flipV="1">
          <a:off x="3797300" y="17214669"/>
          <a:ext cx="838200" cy="59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31931</xdr:rowOff>
    </xdr:from>
    <xdr:to>
      <xdr:col>15</xdr:col>
      <xdr:colOff>101600</xdr:colOff>
      <xdr:row>103</xdr:row>
      <xdr:rowOff>133531</xdr:rowOff>
    </xdr:to>
    <xdr:sp macro="" textlink="">
      <xdr:nvSpPr>
        <xdr:cNvPr id="420" name="楕円 419"/>
        <xdr:cNvSpPr/>
      </xdr:nvSpPr>
      <xdr:spPr>
        <a:xfrm>
          <a:off x="2857500" y="176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82731</xdr:rowOff>
    </xdr:from>
    <xdr:to>
      <xdr:col>19</xdr:col>
      <xdr:colOff>177800</xdr:colOff>
      <xdr:row>103</xdr:row>
      <xdr:rowOff>148045</xdr:rowOff>
    </xdr:to>
    <xdr:cxnSp macro="">
      <xdr:nvCxnSpPr>
        <xdr:cNvPr id="421" name="直線コネクタ 420"/>
        <xdr:cNvCxnSpPr/>
      </xdr:nvCxnSpPr>
      <xdr:spPr>
        <a:xfrm>
          <a:off x="2908300" y="17742081"/>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159294</xdr:rowOff>
    </xdr:from>
    <xdr:to>
      <xdr:col>10</xdr:col>
      <xdr:colOff>165100</xdr:colOff>
      <xdr:row>103</xdr:row>
      <xdr:rowOff>89444</xdr:rowOff>
    </xdr:to>
    <xdr:sp macro="" textlink="">
      <xdr:nvSpPr>
        <xdr:cNvPr id="422" name="楕円 421"/>
        <xdr:cNvSpPr/>
      </xdr:nvSpPr>
      <xdr:spPr>
        <a:xfrm>
          <a:off x="19685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38644</xdr:rowOff>
    </xdr:from>
    <xdr:to>
      <xdr:col>15</xdr:col>
      <xdr:colOff>50800</xdr:colOff>
      <xdr:row>103</xdr:row>
      <xdr:rowOff>82731</xdr:rowOff>
    </xdr:to>
    <xdr:cxnSp macro="">
      <xdr:nvCxnSpPr>
        <xdr:cNvPr id="423" name="直線コネクタ 422"/>
        <xdr:cNvCxnSpPr/>
      </xdr:nvCxnSpPr>
      <xdr:spPr>
        <a:xfrm>
          <a:off x="2019300" y="1769799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116839</xdr:rowOff>
    </xdr:from>
    <xdr:to>
      <xdr:col>6</xdr:col>
      <xdr:colOff>38100</xdr:colOff>
      <xdr:row>103</xdr:row>
      <xdr:rowOff>46989</xdr:rowOff>
    </xdr:to>
    <xdr:sp macro="" textlink="">
      <xdr:nvSpPr>
        <xdr:cNvPr id="424" name="楕円 423"/>
        <xdr:cNvSpPr/>
      </xdr:nvSpPr>
      <xdr:spPr>
        <a:xfrm>
          <a:off x="1079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167639</xdr:rowOff>
    </xdr:from>
    <xdr:to>
      <xdr:col>10</xdr:col>
      <xdr:colOff>114300</xdr:colOff>
      <xdr:row>103</xdr:row>
      <xdr:rowOff>38644</xdr:rowOff>
    </xdr:to>
    <xdr:cxnSp macro="">
      <xdr:nvCxnSpPr>
        <xdr:cNvPr id="425" name="直線コネクタ 424"/>
        <xdr:cNvCxnSpPr/>
      </xdr:nvCxnSpPr>
      <xdr:spPr>
        <a:xfrm>
          <a:off x="1130300" y="17655539"/>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100165</xdr:rowOff>
    </xdr:from>
    <xdr:ext cx="405111" cy="259045"/>
    <xdr:sp macro="" textlink="">
      <xdr:nvSpPr>
        <xdr:cNvPr id="426" name="n_1aveValue【市民会館】&#10;有形固定資産減価償却率"/>
        <xdr:cNvSpPr txBox="1"/>
      </xdr:nvSpPr>
      <xdr:spPr>
        <a:xfrm>
          <a:off x="35820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87103</xdr:rowOff>
    </xdr:from>
    <xdr:ext cx="405111" cy="259045"/>
    <xdr:sp macro="" textlink="">
      <xdr:nvSpPr>
        <xdr:cNvPr id="427" name="n_2aveValue【市民会館】&#10;有形固定資産減価償却率"/>
        <xdr:cNvSpPr txBox="1"/>
      </xdr:nvSpPr>
      <xdr:spPr>
        <a:xfrm>
          <a:off x="27057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62609</xdr:rowOff>
    </xdr:from>
    <xdr:ext cx="405111" cy="259045"/>
    <xdr:sp macro="" textlink="">
      <xdr:nvSpPr>
        <xdr:cNvPr id="428" name="n_3aveValue【市民会館】&#10;有形固定資産減価償却率"/>
        <xdr:cNvSpPr txBox="1"/>
      </xdr:nvSpPr>
      <xdr:spPr>
        <a:xfrm>
          <a:off x="18167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20156</xdr:rowOff>
    </xdr:from>
    <xdr:ext cx="405111" cy="259045"/>
    <xdr:sp macro="" textlink="">
      <xdr:nvSpPr>
        <xdr:cNvPr id="429" name="n_4aveValue【市民会館】&#10;有形固定資産減価償却率"/>
        <xdr:cNvSpPr txBox="1"/>
      </xdr:nvSpPr>
      <xdr:spPr>
        <a:xfrm>
          <a:off x="927744" y="1785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43922</xdr:rowOff>
    </xdr:from>
    <xdr:ext cx="405111" cy="259045"/>
    <xdr:sp macro="" textlink="">
      <xdr:nvSpPr>
        <xdr:cNvPr id="430" name="n_1mainValue【市民会館】&#10;有形固定資産減価償却率"/>
        <xdr:cNvSpPr txBox="1"/>
      </xdr:nvSpPr>
      <xdr:spPr>
        <a:xfrm>
          <a:off x="3582044" y="175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150058</xdr:rowOff>
    </xdr:from>
    <xdr:ext cx="405111" cy="259045"/>
    <xdr:sp macro="" textlink="">
      <xdr:nvSpPr>
        <xdr:cNvPr id="431" name="n_2mainValue【市民会館】&#10;有形固定資産減価償却率"/>
        <xdr:cNvSpPr txBox="1"/>
      </xdr:nvSpPr>
      <xdr:spPr>
        <a:xfrm>
          <a:off x="2705744" y="1746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105971</xdr:rowOff>
    </xdr:from>
    <xdr:ext cx="405111" cy="259045"/>
    <xdr:sp macro="" textlink="">
      <xdr:nvSpPr>
        <xdr:cNvPr id="432" name="n_3mainValue【市民会館】&#10;有形固定資産減価償却率"/>
        <xdr:cNvSpPr txBox="1"/>
      </xdr:nvSpPr>
      <xdr:spPr>
        <a:xfrm>
          <a:off x="1816744" y="1742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63516</xdr:rowOff>
    </xdr:from>
    <xdr:ext cx="405111" cy="259045"/>
    <xdr:sp macro="" textlink="">
      <xdr:nvSpPr>
        <xdr:cNvPr id="433" name="n_4mainValue【市民会館】&#10;有形固定資産減価償却率"/>
        <xdr:cNvSpPr txBox="1"/>
      </xdr:nvSpPr>
      <xdr:spPr>
        <a:xfrm>
          <a:off x="927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108</xdr:row>
      <xdr:rowOff>99061</xdr:rowOff>
    </xdr:to>
    <xdr:cxnSp macro="">
      <xdr:nvCxnSpPr>
        <xdr:cNvPr id="457" name="直線コネクタ 456"/>
        <xdr:cNvCxnSpPr/>
      </xdr:nvCxnSpPr>
      <xdr:spPr>
        <a:xfrm flipV="1">
          <a:off x="10476865" y="171069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58"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59" name="直線コネクタ 458"/>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60"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61" name="直線コネクタ 460"/>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166388</xdr:rowOff>
    </xdr:from>
    <xdr:ext cx="469744" cy="259045"/>
    <xdr:sp macro="" textlink="">
      <xdr:nvSpPr>
        <xdr:cNvPr id="462" name="【市民会館】&#10;一人当たり面積平均値テキスト"/>
        <xdr:cNvSpPr txBox="1"/>
      </xdr:nvSpPr>
      <xdr:spPr>
        <a:xfrm>
          <a:off x="10515600" y="17997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63" name="フローチャート: 判断 462"/>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64" name="フローチャート: 判断 463"/>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128270</xdr:rowOff>
    </xdr:from>
    <xdr:to>
      <xdr:col>46</xdr:col>
      <xdr:colOff>38100</xdr:colOff>
      <xdr:row>106</xdr:row>
      <xdr:rowOff>58420</xdr:rowOff>
    </xdr:to>
    <xdr:sp macro="" textlink="">
      <xdr:nvSpPr>
        <xdr:cNvPr id="465" name="フローチャート: 判断 464"/>
        <xdr:cNvSpPr/>
      </xdr:nvSpPr>
      <xdr:spPr>
        <a:xfrm>
          <a:off x="8699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66" name="フローチャート: 判断 465"/>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67" name="フローチャート: 判断 466"/>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170180</xdr:rowOff>
    </xdr:from>
    <xdr:to>
      <xdr:col>55</xdr:col>
      <xdr:colOff>50800</xdr:colOff>
      <xdr:row>107</xdr:row>
      <xdr:rowOff>100330</xdr:rowOff>
    </xdr:to>
    <xdr:sp macro="" textlink="">
      <xdr:nvSpPr>
        <xdr:cNvPr id="473" name="楕円 472"/>
        <xdr:cNvSpPr/>
      </xdr:nvSpPr>
      <xdr:spPr>
        <a:xfrm>
          <a:off x="104267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148607</xdr:rowOff>
    </xdr:from>
    <xdr:ext cx="469744" cy="259045"/>
    <xdr:sp macro="" textlink="">
      <xdr:nvSpPr>
        <xdr:cNvPr id="474" name="【市民会館】&#10;一人当たり面積該当値テキスト"/>
        <xdr:cNvSpPr txBox="1"/>
      </xdr:nvSpPr>
      <xdr:spPr>
        <a:xfrm>
          <a:off x="10515600"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2539</xdr:rowOff>
    </xdr:from>
    <xdr:to>
      <xdr:col>50</xdr:col>
      <xdr:colOff>165100</xdr:colOff>
      <xdr:row>107</xdr:row>
      <xdr:rowOff>104139</xdr:rowOff>
    </xdr:to>
    <xdr:sp macro="" textlink="">
      <xdr:nvSpPr>
        <xdr:cNvPr id="475" name="楕円 474"/>
        <xdr:cNvSpPr/>
      </xdr:nvSpPr>
      <xdr:spPr>
        <a:xfrm>
          <a:off x="9588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49530</xdr:rowOff>
    </xdr:from>
    <xdr:to>
      <xdr:col>55</xdr:col>
      <xdr:colOff>0</xdr:colOff>
      <xdr:row>107</xdr:row>
      <xdr:rowOff>53339</xdr:rowOff>
    </xdr:to>
    <xdr:cxnSp macro="">
      <xdr:nvCxnSpPr>
        <xdr:cNvPr id="476" name="直線コネクタ 475"/>
        <xdr:cNvCxnSpPr/>
      </xdr:nvCxnSpPr>
      <xdr:spPr>
        <a:xfrm flipV="1">
          <a:off x="9639300" y="183946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6350</xdr:rowOff>
    </xdr:from>
    <xdr:to>
      <xdr:col>46</xdr:col>
      <xdr:colOff>38100</xdr:colOff>
      <xdr:row>107</xdr:row>
      <xdr:rowOff>107950</xdr:rowOff>
    </xdr:to>
    <xdr:sp macro="" textlink="">
      <xdr:nvSpPr>
        <xdr:cNvPr id="477" name="楕円 476"/>
        <xdr:cNvSpPr/>
      </xdr:nvSpPr>
      <xdr:spPr>
        <a:xfrm>
          <a:off x="8699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53339</xdr:rowOff>
    </xdr:from>
    <xdr:to>
      <xdr:col>50</xdr:col>
      <xdr:colOff>114300</xdr:colOff>
      <xdr:row>107</xdr:row>
      <xdr:rowOff>57150</xdr:rowOff>
    </xdr:to>
    <xdr:cxnSp macro="">
      <xdr:nvCxnSpPr>
        <xdr:cNvPr id="478" name="直線コネクタ 477"/>
        <xdr:cNvCxnSpPr/>
      </xdr:nvCxnSpPr>
      <xdr:spPr>
        <a:xfrm flipV="1">
          <a:off x="8750300" y="183984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170180</xdr:rowOff>
    </xdr:from>
    <xdr:to>
      <xdr:col>41</xdr:col>
      <xdr:colOff>101600</xdr:colOff>
      <xdr:row>106</xdr:row>
      <xdr:rowOff>100330</xdr:rowOff>
    </xdr:to>
    <xdr:sp macro="" textlink="">
      <xdr:nvSpPr>
        <xdr:cNvPr id="479" name="楕円 478"/>
        <xdr:cNvSpPr/>
      </xdr:nvSpPr>
      <xdr:spPr>
        <a:xfrm>
          <a:off x="7810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49530</xdr:rowOff>
    </xdr:from>
    <xdr:to>
      <xdr:col>45</xdr:col>
      <xdr:colOff>177800</xdr:colOff>
      <xdr:row>107</xdr:row>
      <xdr:rowOff>57150</xdr:rowOff>
    </xdr:to>
    <xdr:cxnSp macro="">
      <xdr:nvCxnSpPr>
        <xdr:cNvPr id="480" name="直線コネクタ 479"/>
        <xdr:cNvCxnSpPr/>
      </xdr:nvCxnSpPr>
      <xdr:spPr>
        <a:xfrm>
          <a:off x="7861300" y="1822323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2539</xdr:rowOff>
    </xdr:from>
    <xdr:to>
      <xdr:col>36</xdr:col>
      <xdr:colOff>165100</xdr:colOff>
      <xdr:row>106</xdr:row>
      <xdr:rowOff>104139</xdr:rowOff>
    </xdr:to>
    <xdr:sp macro="" textlink="">
      <xdr:nvSpPr>
        <xdr:cNvPr id="481" name="楕円 480"/>
        <xdr:cNvSpPr/>
      </xdr:nvSpPr>
      <xdr:spPr>
        <a:xfrm>
          <a:off x="6921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49530</xdr:rowOff>
    </xdr:from>
    <xdr:to>
      <xdr:col>41</xdr:col>
      <xdr:colOff>50800</xdr:colOff>
      <xdr:row>106</xdr:row>
      <xdr:rowOff>53339</xdr:rowOff>
    </xdr:to>
    <xdr:cxnSp macro="">
      <xdr:nvCxnSpPr>
        <xdr:cNvPr id="482" name="直線コネクタ 481"/>
        <xdr:cNvCxnSpPr/>
      </xdr:nvCxnSpPr>
      <xdr:spPr>
        <a:xfrm flipV="1">
          <a:off x="6972300" y="182232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82566</xdr:rowOff>
    </xdr:from>
    <xdr:ext cx="469744" cy="259045"/>
    <xdr:sp macro="" textlink="">
      <xdr:nvSpPr>
        <xdr:cNvPr id="483" name="n_1aveValue【市民会館】&#10;一人当たり面積"/>
        <xdr:cNvSpPr txBox="1"/>
      </xdr:nvSpPr>
      <xdr:spPr>
        <a:xfrm>
          <a:off x="9391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74947</xdr:rowOff>
    </xdr:from>
    <xdr:ext cx="469744" cy="259045"/>
    <xdr:sp macro="" textlink="">
      <xdr:nvSpPr>
        <xdr:cNvPr id="484" name="n_2aveValue【市民会館】&#10;一人当たり面積"/>
        <xdr:cNvSpPr txBox="1"/>
      </xdr:nvSpPr>
      <xdr:spPr>
        <a:xfrm>
          <a:off x="8515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71138</xdr:rowOff>
    </xdr:from>
    <xdr:ext cx="469744" cy="259045"/>
    <xdr:sp macro="" textlink="">
      <xdr:nvSpPr>
        <xdr:cNvPr id="485" name="n_3aveValue【市民会館】&#10;一人当たり面積"/>
        <xdr:cNvSpPr txBox="1"/>
      </xdr:nvSpPr>
      <xdr:spPr>
        <a:xfrm>
          <a:off x="7626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90188</xdr:rowOff>
    </xdr:from>
    <xdr:ext cx="469744" cy="259045"/>
    <xdr:sp macro="" textlink="">
      <xdr:nvSpPr>
        <xdr:cNvPr id="486" name="n_4aveValue【市民会館】&#10;一人当たり面積"/>
        <xdr:cNvSpPr txBox="1"/>
      </xdr:nvSpPr>
      <xdr:spPr>
        <a:xfrm>
          <a:off x="6737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95266</xdr:rowOff>
    </xdr:from>
    <xdr:ext cx="469744" cy="259045"/>
    <xdr:sp macro="" textlink="">
      <xdr:nvSpPr>
        <xdr:cNvPr id="487" name="n_1mainValue【市民会館】&#10;一人当たり面積"/>
        <xdr:cNvSpPr txBox="1"/>
      </xdr:nvSpPr>
      <xdr:spPr>
        <a:xfrm>
          <a:off x="93917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99077</xdr:rowOff>
    </xdr:from>
    <xdr:ext cx="469744" cy="259045"/>
    <xdr:sp macro="" textlink="">
      <xdr:nvSpPr>
        <xdr:cNvPr id="488" name="n_2mainValue【市民会館】&#10;一人当たり面積"/>
        <xdr:cNvSpPr txBox="1"/>
      </xdr:nvSpPr>
      <xdr:spPr>
        <a:xfrm>
          <a:off x="85154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91457</xdr:rowOff>
    </xdr:from>
    <xdr:ext cx="469744" cy="259045"/>
    <xdr:sp macro="" textlink="">
      <xdr:nvSpPr>
        <xdr:cNvPr id="489" name="n_3mainValue【市民会館】&#10;一人当たり面積"/>
        <xdr:cNvSpPr txBox="1"/>
      </xdr:nvSpPr>
      <xdr:spPr>
        <a:xfrm>
          <a:off x="7626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95266</xdr:rowOff>
    </xdr:from>
    <xdr:ext cx="469744" cy="259045"/>
    <xdr:sp macro="" textlink="">
      <xdr:nvSpPr>
        <xdr:cNvPr id="490" name="n_4mainValue【市民会館】&#10;一人当たり面積"/>
        <xdr:cNvSpPr txBox="1"/>
      </xdr:nvSpPr>
      <xdr:spPr>
        <a:xfrm>
          <a:off x="6737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2" name="直線コネクタ 50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3" name="テキスト ボックス 50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4" name="直線コネクタ 50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5" name="テキスト ボックス 50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6" name="直線コネクタ 50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7" name="テキスト ボックス 50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8" name="直線コネクタ 50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9" name="テキスト ボックス 50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169926</xdr:rowOff>
    </xdr:from>
    <xdr:to>
      <xdr:col>85</xdr:col>
      <xdr:colOff>126364</xdr:colOff>
      <xdr:row>41</xdr:row>
      <xdr:rowOff>53340</xdr:rowOff>
    </xdr:to>
    <xdr:cxnSp macro="">
      <xdr:nvCxnSpPr>
        <xdr:cNvPr id="513" name="直線コネクタ 512"/>
        <xdr:cNvCxnSpPr/>
      </xdr:nvCxnSpPr>
      <xdr:spPr>
        <a:xfrm flipV="1">
          <a:off x="16318864" y="565632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57167</xdr:rowOff>
    </xdr:from>
    <xdr:ext cx="405111" cy="259045"/>
    <xdr:sp macro="" textlink="">
      <xdr:nvSpPr>
        <xdr:cNvPr id="514" name="【一般廃棄物処理施設】&#10;有形固定資産減価償却率最小値テキスト"/>
        <xdr:cNvSpPr txBox="1"/>
      </xdr:nvSpPr>
      <xdr:spPr>
        <a:xfrm>
          <a:off x="16357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53340</xdr:rowOff>
    </xdr:from>
    <xdr:to>
      <xdr:col>86</xdr:col>
      <xdr:colOff>25400</xdr:colOff>
      <xdr:row>41</xdr:row>
      <xdr:rowOff>53340</xdr:rowOff>
    </xdr:to>
    <xdr:cxnSp macro="">
      <xdr:nvCxnSpPr>
        <xdr:cNvPr id="515" name="直線コネクタ 514"/>
        <xdr:cNvCxnSpPr/>
      </xdr:nvCxnSpPr>
      <xdr:spPr>
        <a:xfrm>
          <a:off x="16230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116603</xdr:rowOff>
    </xdr:from>
    <xdr:ext cx="405111" cy="259045"/>
    <xdr:sp macro="" textlink="">
      <xdr:nvSpPr>
        <xdr:cNvPr id="516" name="【一般廃棄物処理施設】&#10;有形固定資産減価償却率最大値テキスト"/>
        <xdr:cNvSpPr txBox="1"/>
      </xdr:nvSpPr>
      <xdr:spPr>
        <a:xfrm>
          <a:off x="16357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169926</xdr:rowOff>
    </xdr:from>
    <xdr:to>
      <xdr:col>86</xdr:col>
      <xdr:colOff>25400</xdr:colOff>
      <xdr:row>32</xdr:row>
      <xdr:rowOff>169926</xdr:rowOff>
    </xdr:to>
    <xdr:cxnSp macro="">
      <xdr:nvCxnSpPr>
        <xdr:cNvPr id="517" name="直線コネクタ 516"/>
        <xdr:cNvCxnSpPr/>
      </xdr:nvCxnSpPr>
      <xdr:spPr>
        <a:xfrm>
          <a:off x="16230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162577</xdr:rowOff>
    </xdr:from>
    <xdr:ext cx="405111" cy="259045"/>
    <xdr:sp macro="" textlink="">
      <xdr:nvSpPr>
        <xdr:cNvPr id="518" name="【一般廃棄物処理施設】&#10;有形固定資産減価償却率平均値テキスト"/>
        <xdr:cNvSpPr txBox="1"/>
      </xdr:nvSpPr>
      <xdr:spPr>
        <a:xfrm>
          <a:off x="16357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519" name="フローチャート: 判断 518"/>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61976</xdr:rowOff>
    </xdr:from>
    <xdr:to>
      <xdr:col>81</xdr:col>
      <xdr:colOff>101600</xdr:colOff>
      <xdr:row>37</xdr:row>
      <xdr:rowOff>163576</xdr:rowOff>
    </xdr:to>
    <xdr:sp macro="" textlink="">
      <xdr:nvSpPr>
        <xdr:cNvPr id="520" name="フローチャート: 判断 519"/>
        <xdr:cNvSpPr/>
      </xdr:nvSpPr>
      <xdr:spPr>
        <a:xfrm>
          <a:off x="15430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2540</xdr:rowOff>
    </xdr:from>
    <xdr:to>
      <xdr:col>76</xdr:col>
      <xdr:colOff>165100</xdr:colOff>
      <xdr:row>37</xdr:row>
      <xdr:rowOff>104140</xdr:rowOff>
    </xdr:to>
    <xdr:sp macro="" textlink="">
      <xdr:nvSpPr>
        <xdr:cNvPr id="521" name="フローチャート: 判断 520"/>
        <xdr:cNvSpPr/>
      </xdr:nvSpPr>
      <xdr:spPr>
        <a:xfrm>
          <a:off x="14541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137414</xdr:rowOff>
    </xdr:from>
    <xdr:to>
      <xdr:col>72</xdr:col>
      <xdr:colOff>38100</xdr:colOff>
      <xdr:row>37</xdr:row>
      <xdr:rowOff>67564</xdr:rowOff>
    </xdr:to>
    <xdr:sp macro="" textlink="">
      <xdr:nvSpPr>
        <xdr:cNvPr id="522" name="フローチャート: 判断 521"/>
        <xdr:cNvSpPr/>
      </xdr:nvSpPr>
      <xdr:spPr>
        <a:xfrm>
          <a:off x="13652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77978</xdr:rowOff>
    </xdr:from>
    <xdr:to>
      <xdr:col>67</xdr:col>
      <xdr:colOff>101600</xdr:colOff>
      <xdr:row>38</xdr:row>
      <xdr:rowOff>8128</xdr:rowOff>
    </xdr:to>
    <xdr:sp macro="" textlink="">
      <xdr:nvSpPr>
        <xdr:cNvPr id="523" name="フローチャート: 判断 522"/>
        <xdr:cNvSpPr/>
      </xdr:nvSpPr>
      <xdr:spPr>
        <a:xfrm>
          <a:off x="1276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529" name="楕円 528"/>
        <xdr:cNvSpPr/>
      </xdr:nvSpPr>
      <xdr:spPr>
        <a:xfrm>
          <a:off x="162687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106697</xdr:rowOff>
    </xdr:from>
    <xdr:ext cx="405111" cy="259045"/>
    <xdr:sp macro="" textlink="">
      <xdr:nvSpPr>
        <xdr:cNvPr id="530" name="【一般廃棄物処理施設】&#10;有形固定資産減価償却率該当値テキスト"/>
        <xdr:cNvSpPr txBox="1"/>
      </xdr:nvSpPr>
      <xdr:spPr>
        <a:xfrm>
          <a:off x="16357600"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75692</xdr:rowOff>
    </xdr:from>
    <xdr:to>
      <xdr:col>81</xdr:col>
      <xdr:colOff>101600</xdr:colOff>
      <xdr:row>39</xdr:row>
      <xdr:rowOff>5842</xdr:rowOff>
    </xdr:to>
    <xdr:sp macro="" textlink="">
      <xdr:nvSpPr>
        <xdr:cNvPr id="531" name="楕円 530"/>
        <xdr:cNvSpPr/>
      </xdr:nvSpPr>
      <xdr:spPr>
        <a:xfrm>
          <a:off x="15430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126492</xdr:rowOff>
    </xdr:from>
    <xdr:to>
      <xdr:col>85</xdr:col>
      <xdr:colOff>127000</xdr:colOff>
      <xdr:row>39</xdr:row>
      <xdr:rowOff>7620</xdr:rowOff>
    </xdr:to>
    <xdr:cxnSp macro="">
      <xdr:nvCxnSpPr>
        <xdr:cNvPr id="532" name="直線コネクタ 531"/>
        <xdr:cNvCxnSpPr/>
      </xdr:nvCxnSpPr>
      <xdr:spPr>
        <a:xfrm>
          <a:off x="15481300" y="6641592"/>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109982</xdr:rowOff>
    </xdr:from>
    <xdr:to>
      <xdr:col>76</xdr:col>
      <xdr:colOff>165100</xdr:colOff>
      <xdr:row>38</xdr:row>
      <xdr:rowOff>40132</xdr:rowOff>
    </xdr:to>
    <xdr:sp macro="" textlink="">
      <xdr:nvSpPr>
        <xdr:cNvPr id="533" name="楕円 532"/>
        <xdr:cNvSpPr/>
      </xdr:nvSpPr>
      <xdr:spPr>
        <a:xfrm>
          <a:off x="14541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160782</xdr:rowOff>
    </xdr:from>
    <xdr:to>
      <xdr:col>81</xdr:col>
      <xdr:colOff>50800</xdr:colOff>
      <xdr:row>38</xdr:row>
      <xdr:rowOff>126492</xdr:rowOff>
    </xdr:to>
    <xdr:cxnSp macro="">
      <xdr:nvCxnSpPr>
        <xdr:cNvPr id="534" name="直線コネクタ 533"/>
        <xdr:cNvCxnSpPr/>
      </xdr:nvCxnSpPr>
      <xdr:spPr>
        <a:xfrm>
          <a:off x="14592300" y="650443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109982</xdr:rowOff>
    </xdr:from>
    <xdr:to>
      <xdr:col>72</xdr:col>
      <xdr:colOff>38100</xdr:colOff>
      <xdr:row>38</xdr:row>
      <xdr:rowOff>40132</xdr:rowOff>
    </xdr:to>
    <xdr:sp macro="" textlink="">
      <xdr:nvSpPr>
        <xdr:cNvPr id="535" name="楕円 534"/>
        <xdr:cNvSpPr/>
      </xdr:nvSpPr>
      <xdr:spPr>
        <a:xfrm>
          <a:off x="13652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160782</xdr:rowOff>
    </xdr:from>
    <xdr:to>
      <xdr:col>76</xdr:col>
      <xdr:colOff>114300</xdr:colOff>
      <xdr:row>37</xdr:row>
      <xdr:rowOff>160782</xdr:rowOff>
    </xdr:to>
    <xdr:cxnSp macro="">
      <xdr:nvCxnSpPr>
        <xdr:cNvPr id="536" name="直線コネクタ 535"/>
        <xdr:cNvCxnSpPr/>
      </xdr:nvCxnSpPr>
      <xdr:spPr>
        <a:xfrm>
          <a:off x="13703300" y="65044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52832</xdr:rowOff>
    </xdr:from>
    <xdr:to>
      <xdr:col>67</xdr:col>
      <xdr:colOff>101600</xdr:colOff>
      <xdr:row>37</xdr:row>
      <xdr:rowOff>154432</xdr:rowOff>
    </xdr:to>
    <xdr:sp macro="" textlink="">
      <xdr:nvSpPr>
        <xdr:cNvPr id="537" name="楕円 536"/>
        <xdr:cNvSpPr/>
      </xdr:nvSpPr>
      <xdr:spPr>
        <a:xfrm>
          <a:off x="12763500" y="63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103632</xdr:rowOff>
    </xdr:from>
    <xdr:to>
      <xdr:col>71</xdr:col>
      <xdr:colOff>177800</xdr:colOff>
      <xdr:row>37</xdr:row>
      <xdr:rowOff>160782</xdr:rowOff>
    </xdr:to>
    <xdr:cxnSp macro="">
      <xdr:nvCxnSpPr>
        <xdr:cNvPr id="538" name="直線コネクタ 537"/>
        <xdr:cNvCxnSpPr/>
      </xdr:nvCxnSpPr>
      <xdr:spPr>
        <a:xfrm>
          <a:off x="12814300" y="644728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8653</xdr:rowOff>
    </xdr:from>
    <xdr:ext cx="405111" cy="259045"/>
    <xdr:sp macro="" textlink="">
      <xdr:nvSpPr>
        <xdr:cNvPr id="539" name="n_1aveValue【一般廃棄物処理施設】&#10;有形固定資産減価償却率"/>
        <xdr:cNvSpPr txBox="1"/>
      </xdr:nvSpPr>
      <xdr:spPr>
        <a:xfrm>
          <a:off x="15266044" y="618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120667</xdr:rowOff>
    </xdr:from>
    <xdr:ext cx="405111" cy="259045"/>
    <xdr:sp macro="" textlink="">
      <xdr:nvSpPr>
        <xdr:cNvPr id="540" name="n_2aveValue【一般廃棄物処理施設】&#10;有形固定資産減価償却率"/>
        <xdr:cNvSpPr txBox="1"/>
      </xdr:nvSpPr>
      <xdr:spPr>
        <a:xfrm>
          <a:off x="14389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84091</xdr:rowOff>
    </xdr:from>
    <xdr:ext cx="405111" cy="259045"/>
    <xdr:sp macro="" textlink="">
      <xdr:nvSpPr>
        <xdr:cNvPr id="541" name="n_3aveValue【一般廃棄物処理施設】&#10;有形固定資産減価償却率"/>
        <xdr:cNvSpPr txBox="1"/>
      </xdr:nvSpPr>
      <xdr:spPr>
        <a:xfrm>
          <a:off x="13500744" y="608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170705</xdr:rowOff>
    </xdr:from>
    <xdr:ext cx="405111" cy="259045"/>
    <xdr:sp macro="" textlink="">
      <xdr:nvSpPr>
        <xdr:cNvPr id="542" name="n_4aveValue【一般廃棄物処理施設】&#10;有形固定資産減価償却率"/>
        <xdr:cNvSpPr txBox="1"/>
      </xdr:nvSpPr>
      <xdr:spPr>
        <a:xfrm>
          <a:off x="12611744" y="651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168419</xdr:rowOff>
    </xdr:from>
    <xdr:ext cx="405111" cy="259045"/>
    <xdr:sp macro="" textlink="">
      <xdr:nvSpPr>
        <xdr:cNvPr id="543" name="n_1mainValue【一般廃棄物処理施設】&#10;有形固定資産減価償却率"/>
        <xdr:cNvSpPr txBox="1"/>
      </xdr:nvSpPr>
      <xdr:spPr>
        <a:xfrm>
          <a:off x="15266044" y="668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31259</xdr:rowOff>
    </xdr:from>
    <xdr:ext cx="405111" cy="259045"/>
    <xdr:sp macro="" textlink="">
      <xdr:nvSpPr>
        <xdr:cNvPr id="544" name="n_2mainValue【一般廃棄物処理施設】&#10;有形固定資産減価償却率"/>
        <xdr:cNvSpPr txBox="1"/>
      </xdr:nvSpPr>
      <xdr:spPr>
        <a:xfrm>
          <a:off x="14389744" y="654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31259</xdr:rowOff>
    </xdr:from>
    <xdr:ext cx="405111" cy="259045"/>
    <xdr:sp macro="" textlink="">
      <xdr:nvSpPr>
        <xdr:cNvPr id="545" name="n_3mainValue【一般廃棄物処理施設】&#10;有形固定資産減価償却率"/>
        <xdr:cNvSpPr txBox="1"/>
      </xdr:nvSpPr>
      <xdr:spPr>
        <a:xfrm>
          <a:off x="13500744" y="654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170959</xdr:rowOff>
    </xdr:from>
    <xdr:ext cx="405111" cy="259045"/>
    <xdr:sp macro="" textlink="">
      <xdr:nvSpPr>
        <xdr:cNvPr id="546" name="n_4mainValue【一般廃棄物処理施設】&#10;有形固定資産減価償却率"/>
        <xdr:cNvSpPr txBox="1"/>
      </xdr:nvSpPr>
      <xdr:spPr>
        <a:xfrm>
          <a:off x="12611744" y="6171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2" name="テキスト ボックス 56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4" name="テキスト ボックス 56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6" name="テキスト ボックス 56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76448</xdr:rowOff>
    </xdr:from>
    <xdr:to>
      <xdr:col>116</xdr:col>
      <xdr:colOff>62864</xdr:colOff>
      <xdr:row>42</xdr:row>
      <xdr:rowOff>28987</xdr:rowOff>
    </xdr:to>
    <xdr:cxnSp macro="">
      <xdr:nvCxnSpPr>
        <xdr:cNvPr id="570" name="直線コネクタ 569"/>
        <xdr:cNvCxnSpPr/>
      </xdr:nvCxnSpPr>
      <xdr:spPr>
        <a:xfrm flipV="1">
          <a:off x="22160864" y="5905748"/>
          <a:ext cx="0" cy="132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32814</xdr:rowOff>
    </xdr:from>
    <xdr:ext cx="469744" cy="259045"/>
    <xdr:sp macro="" textlink="">
      <xdr:nvSpPr>
        <xdr:cNvPr id="571" name="【一般廃棄物処理施設】&#10;一人当たり有形固定資産（償却資産）額最小値テキスト"/>
        <xdr:cNvSpPr txBox="1"/>
      </xdr:nvSpPr>
      <xdr:spPr>
        <a:xfrm>
          <a:off x="22199600" y="72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28987</xdr:rowOff>
    </xdr:from>
    <xdr:to>
      <xdr:col>116</xdr:col>
      <xdr:colOff>152400</xdr:colOff>
      <xdr:row>42</xdr:row>
      <xdr:rowOff>28987</xdr:rowOff>
    </xdr:to>
    <xdr:cxnSp macro="">
      <xdr:nvCxnSpPr>
        <xdr:cNvPr id="572" name="直線コネクタ 571"/>
        <xdr:cNvCxnSpPr/>
      </xdr:nvCxnSpPr>
      <xdr:spPr>
        <a:xfrm>
          <a:off x="22072600" y="72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23125</xdr:rowOff>
    </xdr:from>
    <xdr:ext cx="599010" cy="259045"/>
    <xdr:sp macro="" textlink="">
      <xdr:nvSpPr>
        <xdr:cNvPr id="573" name="【一般廃棄物処理施設】&#10;一人当たり有形固定資産（償却資産）額最大値テキスト"/>
        <xdr:cNvSpPr txBox="1"/>
      </xdr:nvSpPr>
      <xdr:spPr>
        <a:xfrm>
          <a:off x="22199600" y="568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76448</xdr:rowOff>
    </xdr:from>
    <xdr:to>
      <xdr:col>116</xdr:col>
      <xdr:colOff>152400</xdr:colOff>
      <xdr:row>34</xdr:row>
      <xdr:rowOff>76448</xdr:rowOff>
    </xdr:to>
    <xdr:cxnSp macro="">
      <xdr:nvCxnSpPr>
        <xdr:cNvPr id="574" name="直線コネクタ 573"/>
        <xdr:cNvCxnSpPr/>
      </xdr:nvCxnSpPr>
      <xdr:spPr>
        <a:xfrm>
          <a:off x="22072600" y="590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46952</xdr:rowOff>
    </xdr:from>
    <xdr:ext cx="534377" cy="259045"/>
    <xdr:sp macro="" textlink="">
      <xdr:nvSpPr>
        <xdr:cNvPr id="575" name="【一般廃棄物処理施設】&#10;一人当たり有形固定資産（償却資産）額平均値テキスト"/>
        <xdr:cNvSpPr txBox="1"/>
      </xdr:nvSpPr>
      <xdr:spPr>
        <a:xfrm>
          <a:off x="22199600" y="690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68525</xdr:rowOff>
    </xdr:from>
    <xdr:to>
      <xdr:col>116</xdr:col>
      <xdr:colOff>114300</xdr:colOff>
      <xdr:row>40</xdr:row>
      <xdr:rowOff>170125</xdr:rowOff>
    </xdr:to>
    <xdr:sp macro="" textlink="">
      <xdr:nvSpPr>
        <xdr:cNvPr id="576" name="フローチャート: 判断 575"/>
        <xdr:cNvSpPr/>
      </xdr:nvSpPr>
      <xdr:spPr>
        <a:xfrm>
          <a:off x="22110700" y="692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117915</xdr:rowOff>
    </xdr:from>
    <xdr:to>
      <xdr:col>112</xdr:col>
      <xdr:colOff>38100</xdr:colOff>
      <xdr:row>41</xdr:row>
      <xdr:rowOff>48065</xdr:rowOff>
    </xdr:to>
    <xdr:sp macro="" textlink="">
      <xdr:nvSpPr>
        <xdr:cNvPr id="577" name="フローチャート: 判断 576"/>
        <xdr:cNvSpPr/>
      </xdr:nvSpPr>
      <xdr:spPr>
        <a:xfrm>
          <a:off x="21272500" y="697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132286</xdr:rowOff>
    </xdr:from>
    <xdr:to>
      <xdr:col>107</xdr:col>
      <xdr:colOff>101600</xdr:colOff>
      <xdr:row>41</xdr:row>
      <xdr:rowOff>62436</xdr:rowOff>
    </xdr:to>
    <xdr:sp macro="" textlink="">
      <xdr:nvSpPr>
        <xdr:cNvPr id="578" name="フローチャート: 判断 577"/>
        <xdr:cNvSpPr/>
      </xdr:nvSpPr>
      <xdr:spPr>
        <a:xfrm>
          <a:off x="20383500" y="699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133921</xdr:rowOff>
    </xdr:from>
    <xdr:to>
      <xdr:col>102</xdr:col>
      <xdr:colOff>165100</xdr:colOff>
      <xdr:row>41</xdr:row>
      <xdr:rowOff>64071</xdr:rowOff>
    </xdr:to>
    <xdr:sp macro="" textlink="">
      <xdr:nvSpPr>
        <xdr:cNvPr id="579" name="フローチャート: 判断 578"/>
        <xdr:cNvSpPr/>
      </xdr:nvSpPr>
      <xdr:spPr>
        <a:xfrm>
          <a:off x="19494500" y="69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111910</xdr:rowOff>
    </xdr:from>
    <xdr:to>
      <xdr:col>98</xdr:col>
      <xdr:colOff>38100</xdr:colOff>
      <xdr:row>41</xdr:row>
      <xdr:rowOff>42060</xdr:rowOff>
    </xdr:to>
    <xdr:sp macro="" textlink="">
      <xdr:nvSpPr>
        <xdr:cNvPr id="580" name="フローチャート: 判断 579"/>
        <xdr:cNvSpPr/>
      </xdr:nvSpPr>
      <xdr:spPr>
        <a:xfrm>
          <a:off x="18605500" y="696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46153</xdr:rowOff>
    </xdr:from>
    <xdr:to>
      <xdr:col>116</xdr:col>
      <xdr:colOff>114300</xdr:colOff>
      <xdr:row>39</xdr:row>
      <xdr:rowOff>147753</xdr:rowOff>
    </xdr:to>
    <xdr:sp macro="" textlink="">
      <xdr:nvSpPr>
        <xdr:cNvPr id="586" name="楕円 585"/>
        <xdr:cNvSpPr/>
      </xdr:nvSpPr>
      <xdr:spPr>
        <a:xfrm>
          <a:off x="22110700" y="67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69030</xdr:rowOff>
    </xdr:from>
    <xdr:ext cx="599010" cy="259045"/>
    <xdr:sp macro="" textlink="">
      <xdr:nvSpPr>
        <xdr:cNvPr id="587" name="【一般廃棄物処理施設】&#10;一人当たり有形固定資産（償却資産）額該当値テキスト"/>
        <xdr:cNvSpPr txBox="1"/>
      </xdr:nvSpPr>
      <xdr:spPr>
        <a:xfrm>
          <a:off x="22199600" y="658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64498</xdr:rowOff>
    </xdr:from>
    <xdr:to>
      <xdr:col>112</xdr:col>
      <xdr:colOff>38100</xdr:colOff>
      <xdr:row>39</xdr:row>
      <xdr:rowOff>166098</xdr:rowOff>
    </xdr:to>
    <xdr:sp macro="" textlink="">
      <xdr:nvSpPr>
        <xdr:cNvPr id="588" name="楕円 587"/>
        <xdr:cNvSpPr/>
      </xdr:nvSpPr>
      <xdr:spPr>
        <a:xfrm>
          <a:off x="21272500" y="675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96953</xdr:rowOff>
    </xdr:from>
    <xdr:to>
      <xdr:col>116</xdr:col>
      <xdr:colOff>63500</xdr:colOff>
      <xdr:row>39</xdr:row>
      <xdr:rowOff>115298</xdr:rowOff>
    </xdr:to>
    <xdr:cxnSp macro="">
      <xdr:nvCxnSpPr>
        <xdr:cNvPr id="589" name="直線コネクタ 588"/>
        <xdr:cNvCxnSpPr/>
      </xdr:nvCxnSpPr>
      <xdr:spPr>
        <a:xfrm flipV="1">
          <a:off x="21323300" y="6783503"/>
          <a:ext cx="838200" cy="1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36293</xdr:rowOff>
    </xdr:from>
    <xdr:to>
      <xdr:col>107</xdr:col>
      <xdr:colOff>101600</xdr:colOff>
      <xdr:row>41</xdr:row>
      <xdr:rowOff>137893</xdr:rowOff>
    </xdr:to>
    <xdr:sp macro="" textlink="">
      <xdr:nvSpPr>
        <xdr:cNvPr id="590" name="楕円 589"/>
        <xdr:cNvSpPr/>
      </xdr:nvSpPr>
      <xdr:spPr>
        <a:xfrm>
          <a:off x="20383500" y="706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115298</xdr:rowOff>
    </xdr:from>
    <xdr:to>
      <xdr:col>111</xdr:col>
      <xdr:colOff>177800</xdr:colOff>
      <xdr:row>41</xdr:row>
      <xdr:rowOff>87093</xdr:rowOff>
    </xdr:to>
    <xdr:cxnSp macro="">
      <xdr:nvCxnSpPr>
        <xdr:cNvPr id="591" name="直線コネクタ 590"/>
        <xdr:cNvCxnSpPr/>
      </xdr:nvCxnSpPr>
      <xdr:spPr>
        <a:xfrm flipV="1">
          <a:off x="20434300" y="6801848"/>
          <a:ext cx="889000" cy="3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37660</xdr:rowOff>
    </xdr:from>
    <xdr:to>
      <xdr:col>102</xdr:col>
      <xdr:colOff>165100</xdr:colOff>
      <xdr:row>41</xdr:row>
      <xdr:rowOff>139260</xdr:rowOff>
    </xdr:to>
    <xdr:sp macro="" textlink="">
      <xdr:nvSpPr>
        <xdr:cNvPr id="592" name="楕円 591"/>
        <xdr:cNvSpPr/>
      </xdr:nvSpPr>
      <xdr:spPr>
        <a:xfrm>
          <a:off x="19494500" y="706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87093</xdr:rowOff>
    </xdr:from>
    <xdr:to>
      <xdr:col>107</xdr:col>
      <xdr:colOff>50800</xdr:colOff>
      <xdr:row>41</xdr:row>
      <xdr:rowOff>88460</xdr:rowOff>
    </xdr:to>
    <xdr:cxnSp macro="">
      <xdr:nvCxnSpPr>
        <xdr:cNvPr id="593" name="直線コネクタ 592"/>
        <xdr:cNvCxnSpPr/>
      </xdr:nvCxnSpPr>
      <xdr:spPr>
        <a:xfrm flipV="1">
          <a:off x="19545300" y="7116543"/>
          <a:ext cx="889000" cy="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38864</xdr:rowOff>
    </xdr:from>
    <xdr:to>
      <xdr:col>98</xdr:col>
      <xdr:colOff>38100</xdr:colOff>
      <xdr:row>41</xdr:row>
      <xdr:rowOff>140464</xdr:rowOff>
    </xdr:to>
    <xdr:sp macro="" textlink="">
      <xdr:nvSpPr>
        <xdr:cNvPr id="594" name="楕円 593"/>
        <xdr:cNvSpPr/>
      </xdr:nvSpPr>
      <xdr:spPr>
        <a:xfrm>
          <a:off x="18605500" y="706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88460</xdr:rowOff>
    </xdr:from>
    <xdr:to>
      <xdr:col>102</xdr:col>
      <xdr:colOff>114300</xdr:colOff>
      <xdr:row>41</xdr:row>
      <xdr:rowOff>89664</xdr:rowOff>
    </xdr:to>
    <xdr:cxnSp macro="">
      <xdr:nvCxnSpPr>
        <xdr:cNvPr id="595" name="直線コネクタ 594"/>
        <xdr:cNvCxnSpPr/>
      </xdr:nvCxnSpPr>
      <xdr:spPr>
        <a:xfrm flipV="1">
          <a:off x="18656300" y="7117910"/>
          <a:ext cx="889000" cy="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39192</xdr:rowOff>
    </xdr:from>
    <xdr:ext cx="534377" cy="259045"/>
    <xdr:sp macro="" textlink="">
      <xdr:nvSpPr>
        <xdr:cNvPr id="596" name="n_1aveValue【一般廃棄物処理施設】&#10;一人当たり有形固定資産（償却資産）額"/>
        <xdr:cNvSpPr txBox="1"/>
      </xdr:nvSpPr>
      <xdr:spPr>
        <a:xfrm>
          <a:off x="21043411" y="70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78963</xdr:rowOff>
    </xdr:from>
    <xdr:ext cx="534377" cy="259045"/>
    <xdr:sp macro="" textlink="">
      <xdr:nvSpPr>
        <xdr:cNvPr id="597" name="n_2aveValue【一般廃棄物処理施設】&#10;一人当たり有形固定資産（償却資産）額"/>
        <xdr:cNvSpPr txBox="1"/>
      </xdr:nvSpPr>
      <xdr:spPr>
        <a:xfrm>
          <a:off x="20167111" y="676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80598</xdr:rowOff>
    </xdr:from>
    <xdr:ext cx="534377" cy="259045"/>
    <xdr:sp macro="" textlink="">
      <xdr:nvSpPr>
        <xdr:cNvPr id="598" name="n_3aveValue【一般廃棄物処理施設】&#10;一人当たり有形固定資産（償却資産）額"/>
        <xdr:cNvSpPr txBox="1"/>
      </xdr:nvSpPr>
      <xdr:spPr>
        <a:xfrm>
          <a:off x="19278111" y="67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58587</xdr:rowOff>
    </xdr:from>
    <xdr:ext cx="534377" cy="259045"/>
    <xdr:sp macro="" textlink="">
      <xdr:nvSpPr>
        <xdr:cNvPr id="599" name="n_4aveValue【一般廃棄物処理施設】&#10;一人当たり有形固定資産（償却資産）額"/>
        <xdr:cNvSpPr txBox="1"/>
      </xdr:nvSpPr>
      <xdr:spPr>
        <a:xfrm>
          <a:off x="18389111" y="67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11175</xdr:rowOff>
    </xdr:from>
    <xdr:ext cx="599010" cy="259045"/>
    <xdr:sp macro="" textlink="">
      <xdr:nvSpPr>
        <xdr:cNvPr id="600" name="n_1mainValue【一般廃棄物処理施設】&#10;一人当たり有形固定資産（償却資産）額"/>
        <xdr:cNvSpPr txBox="1"/>
      </xdr:nvSpPr>
      <xdr:spPr>
        <a:xfrm>
          <a:off x="21011095" y="652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129020</xdr:rowOff>
    </xdr:from>
    <xdr:ext cx="534377" cy="259045"/>
    <xdr:sp macro="" textlink="">
      <xdr:nvSpPr>
        <xdr:cNvPr id="601" name="n_2mainValue【一般廃棄物処理施設】&#10;一人当たり有形固定資産（償却資産）額"/>
        <xdr:cNvSpPr txBox="1"/>
      </xdr:nvSpPr>
      <xdr:spPr>
        <a:xfrm>
          <a:off x="20167111" y="715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130387</xdr:rowOff>
    </xdr:from>
    <xdr:ext cx="534377" cy="259045"/>
    <xdr:sp macro="" textlink="">
      <xdr:nvSpPr>
        <xdr:cNvPr id="602" name="n_3mainValue【一般廃棄物処理施設】&#10;一人当たり有形固定資産（償却資産）額"/>
        <xdr:cNvSpPr txBox="1"/>
      </xdr:nvSpPr>
      <xdr:spPr>
        <a:xfrm>
          <a:off x="19278111" y="715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131591</xdr:rowOff>
    </xdr:from>
    <xdr:ext cx="534377" cy="259045"/>
    <xdr:sp macro="" textlink="">
      <xdr:nvSpPr>
        <xdr:cNvPr id="603" name="n_4mainValue【一般廃棄物処理施設】&#10;一人当たり有形固定資産（償却資産）額"/>
        <xdr:cNvSpPr txBox="1"/>
      </xdr:nvSpPr>
      <xdr:spPr>
        <a:xfrm>
          <a:off x="18389111" y="716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4" name="テキスト ボックス 6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6" name="テキスト ボックス 6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63</xdr:row>
      <xdr:rowOff>87630</xdr:rowOff>
    </xdr:to>
    <xdr:cxnSp macro="">
      <xdr:nvCxnSpPr>
        <xdr:cNvPr id="628" name="直線コネクタ 627"/>
        <xdr:cNvCxnSpPr/>
      </xdr:nvCxnSpPr>
      <xdr:spPr>
        <a:xfrm flipV="1">
          <a:off x="16318864" y="96393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629" name="【保健センター・保健所】&#10;有形固定資産減価償却率最小値テキスト"/>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630" name="直線コネクタ 629"/>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631" name="【保健センター・保健所】&#10;有形固定資産減価償却率最大値テキスト"/>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32" name="直線コネクタ 631"/>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116857</xdr:rowOff>
    </xdr:from>
    <xdr:ext cx="405111" cy="259045"/>
    <xdr:sp macro="" textlink="">
      <xdr:nvSpPr>
        <xdr:cNvPr id="633" name="【保健センター・保健所】&#10;有形固定資産減価償却率平均値テキスト"/>
        <xdr:cNvSpPr txBox="1"/>
      </xdr:nvSpPr>
      <xdr:spPr>
        <a:xfrm>
          <a:off x="16357600" y="9889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634" name="フローチャート: 判断 633"/>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xdr:rowOff>
    </xdr:from>
    <xdr:to>
      <xdr:col>81</xdr:col>
      <xdr:colOff>101600</xdr:colOff>
      <xdr:row>58</xdr:row>
      <xdr:rowOff>115570</xdr:rowOff>
    </xdr:to>
    <xdr:sp macro="" textlink="">
      <xdr:nvSpPr>
        <xdr:cNvPr id="635" name="フローチャート: 判断 634"/>
        <xdr:cNvSpPr/>
      </xdr:nvSpPr>
      <xdr:spPr>
        <a:xfrm>
          <a:off x="15430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36" name="フローチャート: 判断 635"/>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44450</xdr:rowOff>
    </xdr:from>
    <xdr:to>
      <xdr:col>72</xdr:col>
      <xdr:colOff>38100</xdr:colOff>
      <xdr:row>57</xdr:row>
      <xdr:rowOff>146050</xdr:rowOff>
    </xdr:to>
    <xdr:sp macro="" textlink="">
      <xdr:nvSpPr>
        <xdr:cNvPr id="637" name="フローチャート: 判断 636"/>
        <xdr:cNvSpPr/>
      </xdr:nvSpPr>
      <xdr:spPr>
        <a:xfrm>
          <a:off x="13652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139700</xdr:rowOff>
    </xdr:from>
    <xdr:to>
      <xdr:col>67</xdr:col>
      <xdr:colOff>101600</xdr:colOff>
      <xdr:row>57</xdr:row>
      <xdr:rowOff>69850</xdr:rowOff>
    </xdr:to>
    <xdr:sp macro="" textlink="">
      <xdr:nvSpPr>
        <xdr:cNvPr id="638" name="フローチャート: 判断 637"/>
        <xdr:cNvSpPr/>
      </xdr:nvSpPr>
      <xdr:spPr>
        <a:xfrm>
          <a:off x="127635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2540</xdr:rowOff>
    </xdr:from>
    <xdr:to>
      <xdr:col>85</xdr:col>
      <xdr:colOff>177800</xdr:colOff>
      <xdr:row>59</xdr:row>
      <xdr:rowOff>104140</xdr:rowOff>
    </xdr:to>
    <xdr:sp macro="" textlink="">
      <xdr:nvSpPr>
        <xdr:cNvPr id="644" name="楕円 643"/>
        <xdr:cNvSpPr/>
      </xdr:nvSpPr>
      <xdr:spPr>
        <a:xfrm>
          <a:off x="162687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152417</xdr:rowOff>
    </xdr:from>
    <xdr:ext cx="405111" cy="259045"/>
    <xdr:sp macro="" textlink="">
      <xdr:nvSpPr>
        <xdr:cNvPr id="645" name="【保健センター・保健所】&#10;有形固定資産減価償却率該当値テキスト"/>
        <xdr:cNvSpPr txBox="1"/>
      </xdr:nvSpPr>
      <xdr:spPr>
        <a:xfrm>
          <a:off x="16357600" y="1009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93980</xdr:rowOff>
    </xdr:from>
    <xdr:to>
      <xdr:col>81</xdr:col>
      <xdr:colOff>101600</xdr:colOff>
      <xdr:row>59</xdr:row>
      <xdr:rowOff>24130</xdr:rowOff>
    </xdr:to>
    <xdr:sp macro="" textlink="">
      <xdr:nvSpPr>
        <xdr:cNvPr id="646" name="楕円 645"/>
        <xdr:cNvSpPr/>
      </xdr:nvSpPr>
      <xdr:spPr>
        <a:xfrm>
          <a:off x="15430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144780</xdr:rowOff>
    </xdr:from>
    <xdr:to>
      <xdr:col>85</xdr:col>
      <xdr:colOff>127000</xdr:colOff>
      <xdr:row>59</xdr:row>
      <xdr:rowOff>53340</xdr:rowOff>
    </xdr:to>
    <xdr:cxnSp macro="">
      <xdr:nvCxnSpPr>
        <xdr:cNvPr id="647" name="直線コネクタ 646"/>
        <xdr:cNvCxnSpPr/>
      </xdr:nvCxnSpPr>
      <xdr:spPr>
        <a:xfrm>
          <a:off x="15481300" y="1008888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101600</xdr:rowOff>
    </xdr:from>
    <xdr:to>
      <xdr:col>76</xdr:col>
      <xdr:colOff>165100</xdr:colOff>
      <xdr:row>58</xdr:row>
      <xdr:rowOff>31750</xdr:rowOff>
    </xdr:to>
    <xdr:sp macro="" textlink="">
      <xdr:nvSpPr>
        <xdr:cNvPr id="648" name="楕円 647"/>
        <xdr:cNvSpPr/>
      </xdr:nvSpPr>
      <xdr:spPr>
        <a:xfrm>
          <a:off x="14541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152400</xdr:rowOff>
    </xdr:from>
    <xdr:to>
      <xdr:col>81</xdr:col>
      <xdr:colOff>50800</xdr:colOff>
      <xdr:row>58</xdr:row>
      <xdr:rowOff>144780</xdr:rowOff>
    </xdr:to>
    <xdr:cxnSp macro="">
      <xdr:nvCxnSpPr>
        <xdr:cNvPr id="649" name="直線コネクタ 648"/>
        <xdr:cNvCxnSpPr/>
      </xdr:nvCxnSpPr>
      <xdr:spPr>
        <a:xfrm>
          <a:off x="14592300" y="992505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101600</xdr:rowOff>
    </xdr:from>
    <xdr:to>
      <xdr:col>72</xdr:col>
      <xdr:colOff>38100</xdr:colOff>
      <xdr:row>58</xdr:row>
      <xdr:rowOff>31750</xdr:rowOff>
    </xdr:to>
    <xdr:sp macro="" textlink="">
      <xdr:nvSpPr>
        <xdr:cNvPr id="650" name="楕円 649"/>
        <xdr:cNvSpPr/>
      </xdr:nvSpPr>
      <xdr:spPr>
        <a:xfrm>
          <a:off x="13652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152400</xdr:rowOff>
    </xdr:from>
    <xdr:to>
      <xdr:col>76</xdr:col>
      <xdr:colOff>114300</xdr:colOff>
      <xdr:row>57</xdr:row>
      <xdr:rowOff>152400</xdr:rowOff>
    </xdr:to>
    <xdr:cxnSp macro="">
      <xdr:nvCxnSpPr>
        <xdr:cNvPr id="651" name="直線コネクタ 650"/>
        <xdr:cNvCxnSpPr/>
      </xdr:nvCxnSpPr>
      <xdr:spPr>
        <a:xfrm>
          <a:off x="13703300" y="9925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10160</xdr:rowOff>
    </xdr:from>
    <xdr:to>
      <xdr:col>67</xdr:col>
      <xdr:colOff>101600</xdr:colOff>
      <xdr:row>57</xdr:row>
      <xdr:rowOff>111760</xdr:rowOff>
    </xdr:to>
    <xdr:sp macro="" textlink="">
      <xdr:nvSpPr>
        <xdr:cNvPr id="652" name="楕円 651"/>
        <xdr:cNvSpPr/>
      </xdr:nvSpPr>
      <xdr:spPr>
        <a:xfrm>
          <a:off x="127635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60960</xdr:rowOff>
    </xdr:from>
    <xdr:to>
      <xdr:col>71</xdr:col>
      <xdr:colOff>177800</xdr:colOff>
      <xdr:row>57</xdr:row>
      <xdr:rowOff>152400</xdr:rowOff>
    </xdr:to>
    <xdr:cxnSp macro="">
      <xdr:nvCxnSpPr>
        <xdr:cNvPr id="653" name="直線コネクタ 652"/>
        <xdr:cNvCxnSpPr/>
      </xdr:nvCxnSpPr>
      <xdr:spPr>
        <a:xfrm>
          <a:off x="12814300" y="983361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132097</xdr:rowOff>
    </xdr:from>
    <xdr:ext cx="405111" cy="259045"/>
    <xdr:sp macro="" textlink="">
      <xdr:nvSpPr>
        <xdr:cNvPr id="654" name="n_1aveValue【保健センター・保健所】&#10;有形固定資産減価償却率"/>
        <xdr:cNvSpPr txBox="1"/>
      </xdr:nvSpPr>
      <xdr:spPr>
        <a:xfrm>
          <a:off x="152660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99077</xdr:rowOff>
    </xdr:from>
    <xdr:ext cx="405111" cy="259045"/>
    <xdr:sp macro="" textlink="">
      <xdr:nvSpPr>
        <xdr:cNvPr id="655" name="n_2aveValue【保健センター・保健所】&#10;有形固定資産減価償却率"/>
        <xdr:cNvSpPr txBox="1"/>
      </xdr:nvSpPr>
      <xdr:spPr>
        <a:xfrm>
          <a:off x="14389744"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162577</xdr:rowOff>
    </xdr:from>
    <xdr:ext cx="405111" cy="259045"/>
    <xdr:sp macro="" textlink="">
      <xdr:nvSpPr>
        <xdr:cNvPr id="656" name="n_3aveValue【保健センター・保健所】&#10;有形固定資産減価償却率"/>
        <xdr:cNvSpPr txBox="1"/>
      </xdr:nvSpPr>
      <xdr:spPr>
        <a:xfrm>
          <a:off x="13500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86377</xdr:rowOff>
    </xdr:from>
    <xdr:ext cx="405111" cy="259045"/>
    <xdr:sp macro="" textlink="">
      <xdr:nvSpPr>
        <xdr:cNvPr id="657" name="n_4aveValue【保健センター・保健所】&#10;有形固定資産減価償却率"/>
        <xdr:cNvSpPr txBox="1"/>
      </xdr:nvSpPr>
      <xdr:spPr>
        <a:xfrm>
          <a:off x="12611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15257</xdr:rowOff>
    </xdr:from>
    <xdr:ext cx="405111" cy="259045"/>
    <xdr:sp macro="" textlink="">
      <xdr:nvSpPr>
        <xdr:cNvPr id="658" name="n_1mainValue【保健センター・保健所】&#10;有形固定資産減価償却率"/>
        <xdr:cNvSpPr txBox="1"/>
      </xdr:nvSpPr>
      <xdr:spPr>
        <a:xfrm>
          <a:off x="152660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48277</xdr:rowOff>
    </xdr:from>
    <xdr:ext cx="405111" cy="259045"/>
    <xdr:sp macro="" textlink="">
      <xdr:nvSpPr>
        <xdr:cNvPr id="659" name="n_2mainValue【保健センター・保健所】&#10;有形固定資産減価償却率"/>
        <xdr:cNvSpPr txBox="1"/>
      </xdr:nvSpPr>
      <xdr:spPr>
        <a:xfrm>
          <a:off x="143897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22877</xdr:rowOff>
    </xdr:from>
    <xdr:ext cx="405111" cy="259045"/>
    <xdr:sp macro="" textlink="">
      <xdr:nvSpPr>
        <xdr:cNvPr id="660" name="n_3mainValue【保健センター・保健所】&#10;有形固定資産減価償却率"/>
        <xdr:cNvSpPr txBox="1"/>
      </xdr:nvSpPr>
      <xdr:spPr>
        <a:xfrm>
          <a:off x="13500744" y="996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102887</xdr:rowOff>
    </xdr:from>
    <xdr:ext cx="405111" cy="259045"/>
    <xdr:sp macro="" textlink="">
      <xdr:nvSpPr>
        <xdr:cNvPr id="661" name="n_4mainValue【保健センター・保健所】&#10;有形固定資産減価償却率"/>
        <xdr:cNvSpPr txBox="1"/>
      </xdr:nvSpPr>
      <xdr:spPr>
        <a:xfrm>
          <a:off x="12611744" y="987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2" name="直線コネクタ 67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3" name="テキスト ボックス 67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4" name="直線コネクタ 67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5" name="テキスト ボックス 67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6" name="直線コネクタ 67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7" name="テキスト ボックス 67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8" name="直線コネクタ 67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9" name="テキスト ボックス 67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83" name="直線コネクタ 682"/>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84"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85" name="直線コネクタ 684"/>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86"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87" name="直線コネクタ 686"/>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64787</xdr:rowOff>
    </xdr:from>
    <xdr:ext cx="469744" cy="259045"/>
    <xdr:sp macro="" textlink="">
      <xdr:nvSpPr>
        <xdr:cNvPr id="688" name="【保健センター・保健所】&#10;一人当たり面積平均値テキスト"/>
        <xdr:cNvSpPr txBox="1"/>
      </xdr:nvSpPr>
      <xdr:spPr>
        <a:xfrm>
          <a:off x="22199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86360</xdr:rowOff>
    </xdr:from>
    <xdr:to>
      <xdr:col>116</xdr:col>
      <xdr:colOff>114300</xdr:colOff>
      <xdr:row>61</xdr:row>
      <xdr:rowOff>16510</xdr:rowOff>
    </xdr:to>
    <xdr:sp macro="" textlink="">
      <xdr:nvSpPr>
        <xdr:cNvPr id="689" name="フローチャート: 判断 688"/>
        <xdr:cNvSpPr/>
      </xdr:nvSpPr>
      <xdr:spPr>
        <a:xfrm>
          <a:off x="22110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90" name="フローチャート: 判断 689"/>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132080</xdr:rowOff>
    </xdr:from>
    <xdr:to>
      <xdr:col>107</xdr:col>
      <xdr:colOff>101600</xdr:colOff>
      <xdr:row>61</xdr:row>
      <xdr:rowOff>62230</xdr:rowOff>
    </xdr:to>
    <xdr:sp macro="" textlink="">
      <xdr:nvSpPr>
        <xdr:cNvPr id="691" name="フローチャート: 判断 690"/>
        <xdr:cNvSpPr/>
      </xdr:nvSpPr>
      <xdr:spPr>
        <a:xfrm>
          <a:off x="2038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109220</xdr:rowOff>
    </xdr:from>
    <xdr:to>
      <xdr:col>102</xdr:col>
      <xdr:colOff>165100</xdr:colOff>
      <xdr:row>61</xdr:row>
      <xdr:rowOff>39370</xdr:rowOff>
    </xdr:to>
    <xdr:sp macro="" textlink="">
      <xdr:nvSpPr>
        <xdr:cNvPr id="692" name="フローチャート: 判断 691"/>
        <xdr:cNvSpPr/>
      </xdr:nvSpPr>
      <xdr:spPr>
        <a:xfrm>
          <a:off x="19494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93" name="フローチャート: 判断 692"/>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74930</xdr:rowOff>
    </xdr:from>
    <xdr:to>
      <xdr:col>116</xdr:col>
      <xdr:colOff>114300</xdr:colOff>
      <xdr:row>58</xdr:row>
      <xdr:rowOff>5080</xdr:rowOff>
    </xdr:to>
    <xdr:sp macro="" textlink="">
      <xdr:nvSpPr>
        <xdr:cNvPr id="699" name="楕円 698"/>
        <xdr:cNvSpPr/>
      </xdr:nvSpPr>
      <xdr:spPr>
        <a:xfrm>
          <a:off x="221107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97807</xdr:rowOff>
    </xdr:from>
    <xdr:ext cx="469744" cy="259045"/>
    <xdr:sp macro="" textlink="">
      <xdr:nvSpPr>
        <xdr:cNvPr id="700" name="【保健センター・保健所】&#10;一人当たり面積該当値テキスト"/>
        <xdr:cNvSpPr txBox="1"/>
      </xdr:nvSpPr>
      <xdr:spPr>
        <a:xfrm>
          <a:off x="22199600" y="969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74930</xdr:rowOff>
    </xdr:from>
    <xdr:to>
      <xdr:col>112</xdr:col>
      <xdr:colOff>38100</xdr:colOff>
      <xdr:row>58</xdr:row>
      <xdr:rowOff>5080</xdr:rowOff>
    </xdr:to>
    <xdr:sp macro="" textlink="">
      <xdr:nvSpPr>
        <xdr:cNvPr id="701" name="楕円 700"/>
        <xdr:cNvSpPr/>
      </xdr:nvSpPr>
      <xdr:spPr>
        <a:xfrm>
          <a:off x="21272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125730</xdr:rowOff>
    </xdr:from>
    <xdr:to>
      <xdr:col>116</xdr:col>
      <xdr:colOff>63500</xdr:colOff>
      <xdr:row>57</xdr:row>
      <xdr:rowOff>125730</xdr:rowOff>
    </xdr:to>
    <xdr:cxnSp macro="">
      <xdr:nvCxnSpPr>
        <xdr:cNvPr id="702" name="直線コネクタ 701"/>
        <xdr:cNvCxnSpPr/>
      </xdr:nvCxnSpPr>
      <xdr:spPr>
        <a:xfrm>
          <a:off x="21323300" y="9898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97790</xdr:rowOff>
    </xdr:from>
    <xdr:to>
      <xdr:col>107</xdr:col>
      <xdr:colOff>101600</xdr:colOff>
      <xdr:row>58</xdr:row>
      <xdr:rowOff>27940</xdr:rowOff>
    </xdr:to>
    <xdr:sp macro="" textlink="">
      <xdr:nvSpPr>
        <xdr:cNvPr id="703" name="楕円 702"/>
        <xdr:cNvSpPr/>
      </xdr:nvSpPr>
      <xdr:spPr>
        <a:xfrm>
          <a:off x="20383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125730</xdr:rowOff>
    </xdr:from>
    <xdr:to>
      <xdr:col>111</xdr:col>
      <xdr:colOff>177800</xdr:colOff>
      <xdr:row>57</xdr:row>
      <xdr:rowOff>148590</xdr:rowOff>
    </xdr:to>
    <xdr:cxnSp macro="">
      <xdr:nvCxnSpPr>
        <xdr:cNvPr id="704" name="直線コネクタ 703"/>
        <xdr:cNvCxnSpPr/>
      </xdr:nvCxnSpPr>
      <xdr:spPr>
        <a:xfrm flipV="1">
          <a:off x="20434300" y="9898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97790</xdr:rowOff>
    </xdr:from>
    <xdr:to>
      <xdr:col>102</xdr:col>
      <xdr:colOff>165100</xdr:colOff>
      <xdr:row>58</xdr:row>
      <xdr:rowOff>27940</xdr:rowOff>
    </xdr:to>
    <xdr:sp macro="" textlink="">
      <xdr:nvSpPr>
        <xdr:cNvPr id="705" name="楕円 704"/>
        <xdr:cNvSpPr/>
      </xdr:nvSpPr>
      <xdr:spPr>
        <a:xfrm>
          <a:off x="19494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148590</xdr:rowOff>
    </xdr:from>
    <xdr:to>
      <xdr:col>107</xdr:col>
      <xdr:colOff>50800</xdr:colOff>
      <xdr:row>57</xdr:row>
      <xdr:rowOff>148590</xdr:rowOff>
    </xdr:to>
    <xdr:cxnSp macro="">
      <xdr:nvCxnSpPr>
        <xdr:cNvPr id="706" name="直線コネクタ 705"/>
        <xdr:cNvCxnSpPr/>
      </xdr:nvCxnSpPr>
      <xdr:spPr>
        <a:xfrm>
          <a:off x="19545300" y="9921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120650</xdr:rowOff>
    </xdr:from>
    <xdr:to>
      <xdr:col>98</xdr:col>
      <xdr:colOff>38100</xdr:colOff>
      <xdr:row>58</xdr:row>
      <xdr:rowOff>50800</xdr:rowOff>
    </xdr:to>
    <xdr:sp macro="" textlink="">
      <xdr:nvSpPr>
        <xdr:cNvPr id="707" name="楕円 706"/>
        <xdr:cNvSpPr/>
      </xdr:nvSpPr>
      <xdr:spPr>
        <a:xfrm>
          <a:off x="18605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148590</xdr:rowOff>
    </xdr:from>
    <xdr:to>
      <xdr:col>102</xdr:col>
      <xdr:colOff>114300</xdr:colOff>
      <xdr:row>58</xdr:row>
      <xdr:rowOff>0</xdr:rowOff>
    </xdr:to>
    <xdr:cxnSp macro="">
      <xdr:nvCxnSpPr>
        <xdr:cNvPr id="708" name="直線コネクタ 707"/>
        <xdr:cNvCxnSpPr/>
      </xdr:nvCxnSpPr>
      <xdr:spPr>
        <a:xfrm flipV="1">
          <a:off x="18656300" y="9921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156227</xdr:rowOff>
    </xdr:from>
    <xdr:ext cx="469744" cy="259045"/>
    <xdr:sp macro="" textlink="">
      <xdr:nvSpPr>
        <xdr:cNvPr id="709" name="n_1aveValue【保健センター・保健所】&#10;一人当たり面積"/>
        <xdr:cNvSpPr txBox="1"/>
      </xdr:nvSpPr>
      <xdr:spPr>
        <a:xfrm>
          <a:off x="21075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53357</xdr:rowOff>
    </xdr:from>
    <xdr:ext cx="469744" cy="259045"/>
    <xdr:sp macro="" textlink="">
      <xdr:nvSpPr>
        <xdr:cNvPr id="710" name="n_2aveValue【保健センター・保健所】&#10;一人当たり面積"/>
        <xdr:cNvSpPr txBox="1"/>
      </xdr:nvSpPr>
      <xdr:spPr>
        <a:xfrm>
          <a:off x="201994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30497</xdr:rowOff>
    </xdr:from>
    <xdr:ext cx="469744" cy="259045"/>
    <xdr:sp macro="" textlink="">
      <xdr:nvSpPr>
        <xdr:cNvPr id="711" name="n_3aveValue【保健センター・保健所】&#10;一人当たり面積"/>
        <xdr:cNvSpPr txBox="1"/>
      </xdr:nvSpPr>
      <xdr:spPr>
        <a:xfrm>
          <a:off x="193104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110507</xdr:rowOff>
    </xdr:from>
    <xdr:ext cx="469744" cy="259045"/>
    <xdr:sp macro="" textlink="">
      <xdr:nvSpPr>
        <xdr:cNvPr id="712" name="n_4aveValue【保健センター・保健所】&#10;一人当たり面積"/>
        <xdr:cNvSpPr txBox="1"/>
      </xdr:nvSpPr>
      <xdr:spPr>
        <a:xfrm>
          <a:off x="18421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21607</xdr:rowOff>
    </xdr:from>
    <xdr:ext cx="469744" cy="259045"/>
    <xdr:sp macro="" textlink="">
      <xdr:nvSpPr>
        <xdr:cNvPr id="713" name="n_1mainValue【保健センター・保健所】&#10;一人当たり面積"/>
        <xdr:cNvSpPr txBox="1"/>
      </xdr:nvSpPr>
      <xdr:spPr>
        <a:xfrm>
          <a:off x="21075727" y="962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44467</xdr:rowOff>
    </xdr:from>
    <xdr:ext cx="469744" cy="259045"/>
    <xdr:sp macro="" textlink="">
      <xdr:nvSpPr>
        <xdr:cNvPr id="714" name="n_2mainValue【保健センター・保健所】&#10;一人当たり面積"/>
        <xdr:cNvSpPr txBox="1"/>
      </xdr:nvSpPr>
      <xdr:spPr>
        <a:xfrm>
          <a:off x="20199427" y="964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44467</xdr:rowOff>
    </xdr:from>
    <xdr:ext cx="469744" cy="259045"/>
    <xdr:sp macro="" textlink="">
      <xdr:nvSpPr>
        <xdr:cNvPr id="715" name="n_3mainValue【保健センター・保健所】&#10;一人当たり面積"/>
        <xdr:cNvSpPr txBox="1"/>
      </xdr:nvSpPr>
      <xdr:spPr>
        <a:xfrm>
          <a:off x="19310427" y="964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67327</xdr:rowOff>
    </xdr:from>
    <xdr:ext cx="469744" cy="259045"/>
    <xdr:sp macro="" textlink="">
      <xdr:nvSpPr>
        <xdr:cNvPr id="716" name="n_4mainValue【保健センター・保健所】&#10;一人当たり面積"/>
        <xdr:cNvSpPr txBox="1"/>
      </xdr:nvSpPr>
      <xdr:spPr>
        <a:xfrm>
          <a:off x="18421427" y="966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8" name="直線コネクタ 72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29" name="テキスト ボックス 72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0" name="直線コネクタ 72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1" name="テキスト ボックス 73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2" name="直線コネクタ 73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3" name="テキスト ボックス 73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4" name="直線コネクタ 73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5" name="テキスト ボックス 73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7" name="テキスト ボックス 73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86</xdr:row>
      <xdr:rowOff>1524</xdr:rowOff>
    </xdr:to>
    <xdr:cxnSp macro="">
      <xdr:nvCxnSpPr>
        <xdr:cNvPr id="739" name="直線コネクタ 738"/>
        <xdr:cNvCxnSpPr/>
      </xdr:nvCxnSpPr>
      <xdr:spPr>
        <a:xfrm flipV="1">
          <a:off x="16318864" y="13312902"/>
          <a:ext cx="0" cy="1433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5351</xdr:rowOff>
    </xdr:from>
    <xdr:ext cx="405111" cy="259045"/>
    <xdr:sp macro="" textlink="">
      <xdr:nvSpPr>
        <xdr:cNvPr id="740" name="【消防施設】&#10;有形固定資産減価償却率最小値テキスト"/>
        <xdr:cNvSpPr txBox="1"/>
      </xdr:nvSpPr>
      <xdr:spPr>
        <a:xfrm>
          <a:off x="16357600" y="1475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xdr:rowOff>
    </xdr:from>
    <xdr:to>
      <xdr:col>86</xdr:col>
      <xdr:colOff>25400</xdr:colOff>
      <xdr:row>86</xdr:row>
      <xdr:rowOff>1524</xdr:rowOff>
    </xdr:to>
    <xdr:cxnSp macro="">
      <xdr:nvCxnSpPr>
        <xdr:cNvPr id="741" name="直線コネクタ 740"/>
        <xdr:cNvCxnSpPr/>
      </xdr:nvCxnSpPr>
      <xdr:spPr>
        <a:xfrm>
          <a:off x="16230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742" name="【消防施設】&#10;有形固定資産減価償却率最大値テキスト"/>
        <xdr:cNvSpPr txBox="1"/>
      </xdr:nvSpPr>
      <xdr:spPr>
        <a:xfrm>
          <a:off x="16357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743" name="直線コネクタ 742"/>
        <xdr:cNvCxnSpPr/>
      </xdr:nvCxnSpPr>
      <xdr:spPr>
        <a:xfrm>
          <a:off x="16230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45738</xdr:rowOff>
    </xdr:from>
    <xdr:ext cx="405111" cy="259045"/>
    <xdr:sp macro="" textlink="">
      <xdr:nvSpPr>
        <xdr:cNvPr id="744" name="【消防施設】&#10;有形固定資産減価償却率平均値テキスト"/>
        <xdr:cNvSpPr txBox="1"/>
      </xdr:nvSpPr>
      <xdr:spPr>
        <a:xfrm>
          <a:off x="16357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745" name="フローチャート: 判断 744"/>
        <xdr:cNvSpPr/>
      </xdr:nvSpPr>
      <xdr:spPr>
        <a:xfrm>
          <a:off x="16268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167894</xdr:rowOff>
    </xdr:from>
    <xdr:to>
      <xdr:col>81</xdr:col>
      <xdr:colOff>101600</xdr:colOff>
      <xdr:row>82</xdr:row>
      <xdr:rowOff>98044</xdr:rowOff>
    </xdr:to>
    <xdr:sp macro="" textlink="">
      <xdr:nvSpPr>
        <xdr:cNvPr id="746" name="フローチャート: 判断 745"/>
        <xdr:cNvSpPr/>
      </xdr:nvSpPr>
      <xdr:spPr>
        <a:xfrm>
          <a:off x="1543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119887</xdr:rowOff>
    </xdr:from>
    <xdr:to>
      <xdr:col>76</xdr:col>
      <xdr:colOff>165100</xdr:colOff>
      <xdr:row>83</xdr:row>
      <xdr:rowOff>50037</xdr:rowOff>
    </xdr:to>
    <xdr:sp macro="" textlink="">
      <xdr:nvSpPr>
        <xdr:cNvPr id="747" name="フローチャート: 判断 746"/>
        <xdr:cNvSpPr/>
      </xdr:nvSpPr>
      <xdr:spPr>
        <a:xfrm>
          <a:off x="14541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83313</xdr:rowOff>
    </xdr:from>
    <xdr:to>
      <xdr:col>72</xdr:col>
      <xdr:colOff>38100</xdr:colOff>
      <xdr:row>83</xdr:row>
      <xdr:rowOff>13463</xdr:rowOff>
    </xdr:to>
    <xdr:sp macro="" textlink="">
      <xdr:nvSpPr>
        <xdr:cNvPr id="748" name="フローチャート: 判断 747"/>
        <xdr:cNvSpPr/>
      </xdr:nvSpPr>
      <xdr:spPr>
        <a:xfrm>
          <a:off x="13652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145035</xdr:rowOff>
    </xdr:from>
    <xdr:to>
      <xdr:col>67</xdr:col>
      <xdr:colOff>101600</xdr:colOff>
      <xdr:row>82</xdr:row>
      <xdr:rowOff>75185</xdr:rowOff>
    </xdr:to>
    <xdr:sp macro="" textlink="">
      <xdr:nvSpPr>
        <xdr:cNvPr id="749" name="フローチャート: 判断 748"/>
        <xdr:cNvSpPr/>
      </xdr:nvSpPr>
      <xdr:spPr>
        <a:xfrm>
          <a:off x="12763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85598</xdr:rowOff>
    </xdr:from>
    <xdr:to>
      <xdr:col>85</xdr:col>
      <xdr:colOff>177800</xdr:colOff>
      <xdr:row>79</xdr:row>
      <xdr:rowOff>15748</xdr:rowOff>
    </xdr:to>
    <xdr:sp macro="" textlink="">
      <xdr:nvSpPr>
        <xdr:cNvPr id="755" name="楕円 754"/>
        <xdr:cNvSpPr/>
      </xdr:nvSpPr>
      <xdr:spPr>
        <a:xfrm>
          <a:off x="16268700" y="1345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108475</xdr:rowOff>
    </xdr:from>
    <xdr:ext cx="405111" cy="259045"/>
    <xdr:sp macro="" textlink="">
      <xdr:nvSpPr>
        <xdr:cNvPr id="756" name="【消防施設】&#10;有形固定資産減価償却率該当値テキスト"/>
        <xdr:cNvSpPr txBox="1"/>
      </xdr:nvSpPr>
      <xdr:spPr>
        <a:xfrm>
          <a:off x="16357600" y="1331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33020</xdr:rowOff>
    </xdr:from>
    <xdr:to>
      <xdr:col>81</xdr:col>
      <xdr:colOff>101600</xdr:colOff>
      <xdr:row>78</xdr:row>
      <xdr:rowOff>134620</xdr:rowOff>
    </xdr:to>
    <xdr:sp macro="" textlink="">
      <xdr:nvSpPr>
        <xdr:cNvPr id="757" name="楕円 756"/>
        <xdr:cNvSpPr/>
      </xdr:nvSpPr>
      <xdr:spPr>
        <a:xfrm>
          <a:off x="15430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83820</xdr:rowOff>
    </xdr:from>
    <xdr:to>
      <xdr:col>85</xdr:col>
      <xdr:colOff>127000</xdr:colOff>
      <xdr:row>78</xdr:row>
      <xdr:rowOff>136398</xdr:rowOff>
    </xdr:to>
    <xdr:cxnSp macro="">
      <xdr:nvCxnSpPr>
        <xdr:cNvPr id="758" name="直線コネクタ 757"/>
        <xdr:cNvCxnSpPr/>
      </xdr:nvCxnSpPr>
      <xdr:spPr>
        <a:xfrm>
          <a:off x="15481300" y="13456920"/>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149606</xdr:rowOff>
    </xdr:from>
    <xdr:to>
      <xdr:col>76</xdr:col>
      <xdr:colOff>165100</xdr:colOff>
      <xdr:row>78</xdr:row>
      <xdr:rowOff>79756</xdr:rowOff>
    </xdr:to>
    <xdr:sp macro="" textlink="">
      <xdr:nvSpPr>
        <xdr:cNvPr id="759" name="楕円 758"/>
        <xdr:cNvSpPr/>
      </xdr:nvSpPr>
      <xdr:spPr>
        <a:xfrm>
          <a:off x="14541500" y="1335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28956</xdr:rowOff>
    </xdr:from>
    <xdr:to>
      <xdr:col>81</xdr:col>
      <xdr:colOff>50800</xdr:colOff>
      <xdr:row>78</xdr:row>
      <xdr:rowOff>83820</xdr:rowOff>
    </xdr:to>
    <xdr:cxnSp macro="">
      <xdr:nvCxnSpPr>
        <xdr:cNvPr id="760" name="直線コネクタ 759"/>
        <xdr:cNvCxnSpPr/>
      </xdr:nvCxnSpPr>
      <xdr:spPr>
        <a:xfrm>
          <a:off x="14592300" y="134020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30735</xdr:rowOff>
    </xdr:from>
    <xdr:to>
      <xdr:col>72</xdr:col>
      <xdr:colOff>38100</xdr:colOff>
      <xdr:row>78</xdr:row>
      <xdr:rowOff>132335</xdr:rowOff>
    </xdr:to>
    <xdr:sp macro="" textlink="">
      <xdr:nvSpPr>
        <xdr:cNvPr id="761" name="楕円 760"/>
        <xdr:cNvSpPr/>
      </xdr:nvSpPr>
      <xdr:spPr>
        <a:xfrm>
          <a:off x="13652500" y="134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28956</xdr:rowOff>
    </xdr:from>
    <xdr:to>
      <xdr:col>76</xdr:col>
      <xdr:colOff>114300</xdr:colOff>
      <xdr:row>78</xdr:row>
      <xdr:rowOff>81535</xdr:rowOff>
    </xdr:to>
    <xdr:cxnSp macro="">
      <xdr:nvCxnSpPr>
        <xdr:cNvPr id="762" name="直線コネクタ 761"/>
        <xdr:cNvCxnSpPr/>
      </xdr:nvCxnSpPr>
      <xdr:spPr>
        <a:xfrm flipV="1">
          <a:off x="13703300" y="13402056"/>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142748</xdr:rowOff>
    </xdr:from>
    <xdr:to>
      <xdr:col>67</xdr:col>
      <xdr:colOff>101600</xdr:colOff>
      <xdr:row>78</xdr:row>
      <xdr:rowOff>72898</xdr:rowOff>
    </xdr:to>
    <xdr:sp macro="" textlink="">
      <xdr:nvSpPr>
        <xdr:cNvPr id="763" name="楕円 762"/>
        <xdr:cNvSpPr/>
      </xdr:nvSpPr>
      <xdr:spPr>
        <a:xfrm>
          <a:off x="12763500" y="1334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22098</xdr:rowOff>
    </xdr:from>
    <xdr:to>
      <xdr:col>71</xdr:col>
      <xdr:colOff>177800</xdr:colOff>
      <xdr:row>78</xdr:row>
      <xdr:rowOff>81535</xdr:rowOff>
    </xdr:to>
    <xdr:cxnSp macro="">
      <xdr:nvCxnSpPr>
        <xdr:cNvPr id="764" name="直線コネクタ 763"/>
        <xdr:cNvCxnSpPr/>
      </xdr:nvCxnSpPr>
      <xdr:spPr>
        <a:xfrm>
          <a:off x="12814300" y="13395198"/>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89171</xdr:rowOff>
    </xdr:from>
    <xdr:ext cx="405111" cy="259045"/>
    <xdr:sp macro="" textlink="">
      <xdr:nvSpPr>
        <xdr:cNvPr id="765" name="n_1aveValue【消防施設】&#10;有形固定資産減価償却率"/>
        <xdr:cNvSpPr txBox="1"/>
      </xdr:nvSpPr>
      <xdr:spPr>
        <a:xfrm>
          <a:off x="15266044" y="1414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41164</xdr:rowOff>
    </xdr:from>
    <xdr:ext cx="405111" cy="259045"/>
    <xdr:sp macro="" textlink="">
      <xdr:nvSpPr>
        <xdr:cNvPr id="766" name="n_2aveValue【消防施設】&#10;有形固定資産減価償却率"/>
        <xdr:cNvSpPr txBox="1"/>
      </xdr:nvSpPr>
      <xdr:spPr>
        <a:xfrm>
          <a:off x="14389744"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4590</xdr:rowOff>
    </xdr:from>
    <xdr:ext cx="405111" cy="259045"/>
    <xdr:sp macro="" textlink="">
      <xdr:nvSpPr>
        <xdr:cNvPr id="767" name="n_3aveValue【消防施設】&#10;有形固定資産減価償却率"/>
        <xdr:cNvSpPr txBox="1"/>
      </xdr:nvSpPr>
      <xdr:spPr>
        <a:xfrm>
          <a:off x="13500744"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66312</xdr:rowOff>
    </xdr:from>
    <xdr:ext cx="405111" cy="259045"/>
    <xdr:sp macro="" textlink="">
      <xdr:nvSpPr>
        <xdr:cNvPr id="768" name="n_4aveValue【消防施設】&#10;有形固定資産減価償却率"/>
        <xdr:cNvSpPr txBox="1"/>
      </xdr:nvSpPr>
      <xdr:spPr>
        <a:xfrm>
          <a:off x="126117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151147</xdr:rowOff>
    </xdr:from>
    <xdr:ext cx="405111" cy="259045"/>
    <xdr:sp macro="" textlink="">
      <xdr:nvSpPr>
        <xdr:cNvPr id="769" name="n_1mainValue【消防施設】&#10;有形固定資産減価償却率"/>
        <xdr:cNvSpPr txBox="1"/>
      </xdr:nvSpPr>
      <xdr:spPr>
        <a:xfrm>
          <a:off x="152660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96283</xdr:rowOff>
    </xdr:from>
    <xdr:ext cx="405111" cy="259045"/>
    <xdr:sp macro="" textlink="">
      <xdr:nvSpPr>
        <xdr:cNvPr id="770" name="n_2mainValue【消防施設】&#10;有形固定資産減価償却率"/>
        <xdr:cNvSpPr txBox="1"/>
      </xdr:nvSpPr>
      <xdr:spPr>
        <a:xfrm>
          <a:off x="14389744" y="1312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148862</xdr:rowOff>
    </xdr:from>
    <xdr:ext cx="405111" cy="259045"/>
    <xdr:sp macro="" textlink="">
      <xdr:nvSpPr>
        <xdr:cNvPr id="771" name="n_3mainValue【消防施設】&#10;有形固定資産減価償却率"/>
        <xdr:cNvSpPr txBox="1"/>
      </xdr:nvSpPr>
      <xdr:spPr>
        <a:xfrm>
          <a:off x="13500744" y="1317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89425</xdr:rowOff>
    </xdr:from>
    <xdr:ext cx="405111" cy="259045"/>
    <xdr:sp macro="" textlink="">
      <xdr:nvSpPr>
        <xdr:cNvPr id="772" name="n_4mainValue【消防施設】&#10;有形固定資産減価償却率"/>
        <xdr:cNvSpPr txBox="1"/>
      </xdr:nvSpPr>
      <xdr:spPr>
        <a:xfrm>
          <a:off x="12611744" y="13119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3" name="直線コネクタ 78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4" name="テキスト ボックス 78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5" name="直線コネクタ 78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6" name="テキスト ボックス 78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7" name="直線コネクタ 78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8" name="テキスト ボックス 78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9" name="直線コネクタ 78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0" name="テキスト ボックス 78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1" name="直線コネクタ 79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2" name="テキスト ボックス 79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3" name="直線コネクタ 79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4" name="テキスト ボックス 79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85</xdr:row>
      <xdr:rowOff>144236</xdr:rowOff>
    </xdr:to>
    <xdr:cxnSp macro="">
      <xdr:nvCxnSpPr>
        <xdr:cNvPr id="798" name="直線コネクタ 797"/>
        <xdr:cNvCxnSpPr/>
      </xdr:nvCxnSpPr>
      <xdr:spPr>
        <a:xfrm flipV="1">
          <a:off x="22160864" y="1328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148063</xdr:rowOff>
    </xdr:from>
    <xdr:ext cx="469744" cy="259045"/>
    <xdr:sp macro="" textlink="">
      <xdr:nvSpPr>
        <xdr:cNvPr id="799" name="【消防施設】&#10;一人当たり面積最小値テキスト"/>
        <xdr:cNvSpPr txBox="1"/>
      </xdr:nvSpPr>
      <xdr:spPr>
        <a:xfrm>
          <a:off x="22199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144236</xdr:rowOff>
    </xdr:from>
    <xdr:to>
      <xdr:col>116</xdr:col>
      <xdr:colOff>152400</xdr:colOff>
      <xdr:row>85</xdr:row>
      <xdr:rowOff>144236</xdr:rowOff>
    </xdr:to>
    <xdr:cxnSp macro="">
      <xdr:nvCxnSpPr>
        <xdr:cNvPr id="800" name="直線コネクタ 799"/>
        <xdr:cNvCxnSpPr/>
      </xdr:nvCxnSpPr>
      <xdr:spPr>
        <a:xfrm>
          <a:off x="22072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801" name="【消防施設】&#10;一人当たり面積最大値テキスト"/>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802" name="直線コネクタ 801"/>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20156</xdr:rowOff>
    </xdr:from>
    <xdr:ext cx="469744" cy="259045"/>
    <xdr:sp macro="" textlink="">
      <xdr:nvSpPr>
        <xdr:cNvPr id="803" name="【消防施設】&#10;一人当たり面積平均値テキスト"/>
        <xdr:cNvSpPr txBox="1"/>
      </xdr:nvSpPr>
      <xdr:spPr>
        <a:xfrm>
          <a:off x="22199600" y="14079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41729</xdr:rowOff>
    </xdr:from>
    <xdr:to>
      <xdr:col>116</xdr:col>
      <xdr:colOff>114300</xdr:colOff>
      <xdr:row>82</xdr:row>
      <xdr:rowOff>143329</xdr:rowOff>
    </xdr:to>
    <xdr:sp macro="" textlink="">
      <xdr:nvSpPr>
        <xdr:cNvPr id="804" name="フローチャート: 判断 803"/>
        <xdr:cNvSpPr/>
      </xdr:nvSpPr>
      <xdr:spPr>
        <a:xfrm>
          <a:off x="22110700" y="1410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805" name="フローチャート: 判断 804"/>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85271</xdr:rowOff>
    </xdr:from>
    <xdr:to>
      <xdr:col>107</xdr:col>
      <xdr:colOff>101600</xdr:colOff>
      <xdr:row>83</xdr:row>
      <xdr:rowOff>15421</xdr:rowOff>
    </xdr:to>
    <xdr:sp macro="" textlink="">
      <xdr:nvSpPr>
        <xdr:cNvPr id="806" name="フローチャート: 判断 805"/>
        <xdr:cNvSpPr/>
      </xdr:nvSpPr>
      <xdr:spPr>
        <a:xfrm>
          <a:off x="20383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74386</xdr:rowOff>
    </xdr:from>
    <xdr:to>
      <xdr:col>102</xdr:col>
      <xdr:colOff>165100</xdr:colOff>
      <xdr:row>83</xdr:row>
      <xdr:rowOff>4536</xdr:rowOff>
    </xdr:to>
    <xdr:sp macro="" textlink="">
      <xdr:nvSpPr>
        <xdr:cNvPr id="807" name="フローチャート: 判断 806"/>
        <xdr:cNvSpPr/>
      </xdr:nvSpPr>
      <xdr:spPr>
        <a:xfrm>
          <a:off x="19494500" y="1413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52614</xdr:rowOff>
    </xdr:from>
    <xdr:to>
      <xdr:col>98</xdr:col>
      <xdr:colOff>38100</xdr:colOff>
      <xdr:row>82</xdr:row>
      <xdr:rowOff>154214</xdr:rowOff>
    </xdr:to>
    <xdr:sp macro="" textlink="">
      <xdr:nvSpPr>
        <xdr:cNvPr id="808" name="フローチャート: 判断 807"/>
        <xdr:cNvSpPr/>
      </xdr:nvSpPr>
      <xdr:spPr>
        <a:xfrm>
          <a:off x="18605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107043</xdr:rowOff>
    </xdr:from>
    <xdr:to>
      <xdr:col>116</xdr:col>
      <xdr:colOff>114300</xdr:colOff>
      <xdr:row>79</xdr:row>
      <xdr:rowOff>37193</xdr:rowOff>
    </xdr:to>
    <xdr:sp macro="" textlink="">
      <xdr:nvSpPr>
        <xdr:cNvPr id="814" name="楕円 813"/>
        <xdr:cNvSpPr/>
      </xdr:nvSpPr>
      <xdr:spPr>
        <a:xfrm>
          <a:off x="22110700" y="134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129920</xdr:rowOff>
    </xdr:from>
    <xdr:ext cx="469744" cy="259045"/>
    <xdr:sp macro="" textlink="">
      <xdr:nvSpPr>
        <xdr:cNvPr id="815" name="【消防施設】&#10;一人当たり面積該当値テキスト"/>
        <xdr:cNvSpPr txBox="1"/>
      </xdr:nvSpPr>
      <xdr:spPr>
        <a:xfrm>
          <a:off x="22199600" y="1333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107043</xdr:rowOff>
    </xdr:from>
    <xdr:to>
      <xdr:col>112</xdr:col>
      <xdr:colOff>38100</xdr:colOff>
      <xdr:row>79</xdr:row>
      <xdr:rowOff>37193</xdr:rowOff>
    </xdr:to>
    <xdr:sp macro="" textlink="">
      <xdr:nvSpPr>
        <xdr:cNvPr id="816" name="楕円 815"/>
        <xdr:cNvSpPr/>
      </xdr:nvSpPr>
      <xdr:spPr>
        <a:xfrm>
          <a:off x="21272500" y="134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157843</xdr:rowOff>
    </xdr:from>
    <xdr:to>
      <xdr:col>116</xdr:col>
      <xdr:colOff>63500</xdr:colOff>
      <xdr:row>78</xdr:row>
      <xdr:rowOff>157843</xdr:rowOff>
    </xdr:to>
    <xdr:cxnSp macro="">
      <xdr:nvCxnSpPr>
        <xdr:cNvPr id="817" name="直線コネクタ 816"/>
        <xdr:cNvCxnSpPr/>
      </xdr:nvCxnSpPr>
      <xdr:spPr>
        <a:xfrm>
          <a:off x="21323300" y="13530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68943</xdr:rowOff>
    </xdr:from>
    <xdr:to>
      <xdr:col>107</xdr:col>
      <xdr:colOff>101600</xdr:colOff>
      <xdr:row>80</xdr:row>
      <xdr:rowOff>170543</xdr:rowOff>
    </xdr:to>
    <xdr:sp macro="" textlink="">
      <xdr:nvSpPr>
        <xdr:cNvPr id="818" name="楕円 817"/>
        <xdr:cNvSpPr/>
      </xdr:nvSpPr>
      <xdr:spPr>
        <a:xfrm>
          <a:off x="20383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157843</xdr:rowOff>
    </xdr:from>
    <xdr:to>
      <xdr:col>111</xdr:col>
      <xdr:colOff>177800</xdr:colOff>
      <xdr:row>80</xdr:row>
      <xdr:rowOff>119743</xdr:rowOff>
    </xdr:to>
    <xdr:cxnSp macro="">
      <xdr:nvCxnSpPr>
        <xdr:cNvPr id="819" name="直線コネクタ 818"/>
        <xdr:cNvCxnSpPr/>
      </xdr:nvCxnSpPr>
      <xdr:spPr>
        <a:xfrm flipV="1">
          <a:off x="20434300" y="13530943"/>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79829</xdr:rowOff>
    </xdr:from>
    <xdr:to>
      <xdr:col>102</xdr:col>
      <xdr:colOff>165100</xdr:colOff>
      <xdr:row>81</xdr:row>
      <xdr:rowOff>9979</xdr:rowOff>
    </xdr:to>
    <xdr:sp macro="" textlink="">
      <xdr:nvSpPr>
        <xdr:cNvPr id="820" name="楕円 819"/>
        <xdr:cNvSpPr/>
      </xdr:nvSpPr>
      <xdr:spPr>
        <a:xfrm>
          <a:off x="194945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119743</xdr:rowOff>
    </xdr:from>
    <xdr:to>
      <xdr:col>107</xdr:col>
      <xdr:colOff>50800</xdr:colOff>
      <xdr:row>80</xdr:row>
      <xdr:rowOff>130629</xdr:rowOff>
    </xdr:to>
    <xdr:cxnSp macro="">
      <xdr:nvCxnSpPr>
        <xdr:cNvPr id="821" name="直線コネクタ 820"/>
        <xdr:cNvCxnSpPr/>
      </xdr:nvCxnSpPr>
      <xdr:spPr>
        <a:xfrm flipV="1">
          <a:off x="19545300" y="138357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90714</xdr:rowOff>
    </xdr:from>
    <xdr:to>
      <xdr:col>98</xdr:col>
      <xdr:colOff>38100</xdr:colOff>
      <xdr:row>81</xdr:row>
      <xdr:rowOff>20864</xdr:rowOff>
    </xdr:to>
    <xdr:sp macro="" textlink="">
      <xdr:nvSpPr>
        <xdr:cNvPr id="822" name="楕円 821"/>
        <xdr:cNvSpPr/>
      </xdr:nvSpPr>
      <xdr:spPr>
        <a:xfrm>
          <a:off x="18605500" y="1380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130629</xdr:rowOff>
    </xdr:from>
    <xdr:to>
      <xdr:col>102</xdr:col>
      <xdr:colOff>114300</xdr:colOff>
      <xdr:row>80</xdr:row>
      <xdr:rowOff>141514</xdr:rowOff>
    </xdr:to>
    <xdr:cxnSp macro="">
      <xdr:nvCxnSpPr>
        <xdr:cNvPr id="823" name="直線コネクタ 822"/>
        <xdr:cNvCxnSpPr/>
      </xdr:nvCxnSpPr>
      <xdr:spPr>
        <a:xfrm flipV="1">
          <a:off x="18656300" y="138466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156227</xdr:rowOff>
    </xdr:from>
    <xdr:ext cx="469744" cy="259045"/>
    <xdr:sp macro="" textlink="">
      <xdr:nvSpPr>
        <xdr:cNvPr id="824" name="n_1aveValue【消防施設】&#10;一人当たり面積"/>
        <xdr:cNvSpPr txBox="1"/>
      </xdr:nvSpPr>
      <xdr:spPr>
        <a:xfrm>
          <a:off x="210757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6548</xdr:rowOff>
    </xdr:from>
    <xdr:ext cx="469744" cy="259045"/>
    <xdr:sp macro="" textlink="">
      <xdr:nvSpPr>
        <xdr:cNvPr id="825" name="n_2aveValue【消防施設】&#10;一人当たり面積"/>
        <xdr:cNvSpPr txBox="1"/>
      </xdr:nvSpPr>
      <xdr:spPr>
        <a:xfrm>
          <a:off x="201994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167113</xdr:rowOff>
    </xdr:from>
    <xdr:ext cx="469744" cy="259045"/>
    <xdr:sp macro="" textlink="">
      <xdr:nvSpPr>
        <xdr:cNvPr id="826" name="n_3aveValue【消防施設】&#10;一人当たり面積"/>
        <xdr:cNvSpPr txBox="1"/>
      </xdr:nvSpPr>
      <xdr:spPr>
        <a:xfrm>
          <a:off x="19310427" y="1422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145341</xdr:rowOff>
    </xdr:from>
    <xdr:ext cx="469744" cy="259045"/>
    <xdr:sp macro="" textlink="">
      <xdr:nvSpPr>
        <xdr:cNvPr id="827" name="n_4aveValue【消防施設】&#10;一人当たり面積"/>
        <xdr:cNvSpPr txBox="1"/>
      </xdr:nvSpPr>
      <xdr:spPr>
        <a:xfrm>
          <a:off x="1842142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53720</xdr:rowOff>
    </xdr:from>
    <xdr:ext cx="469744" cy="259045"/>
    <xdr:sp macro="" textlink="">
      <xdr:nvSpPr>
        <xdr:cNvPr id="828" name="n_1mainValue【消防施設】&#10;一人当たり面積"/>
        <xdr:cNvSpPr txBox="1"/>
      </xdr:nvSpPr>
      <xdr:spPr>
        <a:xfrm>
          <a:off x="21075727" y="1325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15620</xdr:rowOff>
    </xdr:from>
    <xdr:ext cx="469744" cy="259045"/>
    <xdr:sp macro="" textlink="">
      <xdr:nvSpPr>
        <xdr:cNvPr id="829" name="n_2mainValue【消防施設】&#10;一人当たり面積"/>
        <xdr:cNvSpPr txBox="1"/>
      </xdr:nvSpPr>
      <xdr:spPr>
        <a:xfrm>
          <a:off x="20199427" y="135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26506</xdr:rowOff>
    </xdr:from>
    <xdr:ext cx="469744" cy="259045"/>
    <xdr:sp macro="" textlink="">
      <xdr:nvSpPr>
        <xdr:cNvPr id="830" name="n_3mainValue【消防施設】&#10;一人当たり面積"/>
        <xdr:cNvSpPr txBox="1"/>
      </xdr:nvSpPr>
      <xdr:spPr>
        <a:xfrm>
          <a:off x="19310427" y="1357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37391</xdr:rowOff>
    </xdr:from>
    <xdr:ext cx="469744" cy="259045"/>
    <xdr:sp macro="" textlink="">
      <xdr:nvSpPr>
        <xdr:cNvPr id="831" name="n_4mainValue【消防施設】&#10;一人当たり面積"/>
        <xdr:cNvSpPr txBox="1"/>
      </xdr:nvSpPr>
      <xdr:spPr>
        <a:xfrm>
          <a:off x="18421427" y="1358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108</xdr:row>
      <xdr:rowOff>161108</xdr:rowOff>
    </xdr:to>
    <xdr:cxnSp macro="">
      <xdr:nvCxnSpPr>
        <xdr:cNvPr id="857" name="直線コネクタ 856"/>
        <xdr:cNvCxnSpPr/>
      </xdr:nvCxnSpPr>
      <xdr:spPr>
        <a:xfrm flipV="1">
          <a:off x="16318864" y="1725875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858" name="【庁舎】&#10;有形固定資産減価償却率最小値テキスト"/>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859" name="直線コネクタ 858"/>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860" name="【庁舎】&#10;有形固定資産減価償却率最大値テキスト"/>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861" name="直線コネクタ 860"/>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38116</xdr:rowOff>
    </xdr:from>
    <xdr:ext cx="405111" cy="259045"/>
    <xdr:sp macro="" textlink="">
      <xdr:nvSpPr>
        <xdr:cNvPr id="862" name="【庁舎】&#10;有形固定資産減価償却率平均値テキスト"/>
        <xdr:cNvSpPr txBox="1"/>
      </xdr:nvSpPr>
      <xdr:spPr>
        <a:xfrm>
          <a:off x="16357600" y="1786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863" name="フローチャート: 判断 862"/>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64" name="フローチャート: 判断 863"/>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51526</xdr:rowOff>
    </xdr:from>
    <xdr:to>
      <xdr:col>76</xdr:col>
      <xdr:colOff>165100</xdr:colOff>
      <xdr:row>104</xdr:row>
      <xdr:rowOff>153126</xdr:rowOff>
    </xdr:to>
    <xdr:sp macro="" textlink="">
      <xdr:nvSpPr>
        <xdr:cNvPr id="865" name="フローチャート: 判断 864"/>
        <xdr:cNvSpPr/>
      </xdr:nvSpPr>
      <xdr:spPr>
        <a:xfrm>
          <a:off x="14541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66" name="フローチャート: 判断 865"/>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28666</xdr:rowOff>
    </xdr:from>
    <xdr:to>
      <xdr:col>67</xdr:col>
      <xdr:colOff>101600</xdr:colOff>
      <xdr:row>104</xdr:row>
      <xdr:rowOff>130266</xdr:rowOff>
    </xdr:to>
    <xdr:sp macro="" textlink="">
      <xdr:nvSpPr>
        <xdr:cNvPr id="867" name="フローチャート: 判断 866"/>
        <xdr:cNvSpPr/>
      </xdr:nvSpPr>
      <xdr:spPr>
        <a:xfrm>
          <a:off x="12763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100512</xdr:rowOff>
    </xdr:from>
    <xdr:to>
      <xdr:col>85</xdr:col>
      <xdr:colOff>177800</xdr:colOff>
      <xdr:row>103</xdr:row>
      <xdr:rowOff>30662</xdr:rowOff>
    </xdr:to>
    <xdr:sp macro="" textlink="">
      <xdr:nvSpPr>
        <xdr:cNvPr id="873" name="楕円 872"/>
        <xdr:cNvSpPr/>
      </xdr:nvSpPr>
      <xdr:spPr>
        <a:xfrm>
          <a:off x="16268700" y="175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123389</xdr:rowOff>
    </xdr:from>
    <xdr:ext cx="405111" cy="259045"/>
    <xdr:sp macro="" textlink="">
      <xdr:nvSpPr>
        <xdr:cNvPr id="874" name="【庁舎】&#10;有形固定資産減価償却率該当値テキスト"/>
        <xdr:cNvSpPr txBox="1"/>
      </xdr:nvSpPr>
      <xdr:spPr>
        <a:xfrm>
          <a:off x="16357600" y="1743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85816</xdr:rowOff>
    </xdr:from>
    <xdr:to>
      <xdr:col>81</xdr:col>
      <xdr:colOff>101600</xdr:colOff>
      <xdr:row>103</xdr:row>
      <xdr:rowOff>15966</xdr:rowOff>
    </xdr:to>
    <xdr:sp macro="" textlink="">
      <xdr:nvSpPr>
        <xdr:cNvPr id="875" name="楕円 874"/>
        <xdr:cNvSpPr/>
      </xdr:nvSpPr>
      <xdr:spPr>
        <a:xfrm>
          <a:off x="15430500" y="175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136616</xdr:rowOff>
    </xdr:from>
    <xdr:to>
      <xdr:col>85</xdr:col>
      <xdr:colOff>127000</xdr:colOff>
      <xdr:row>102</xdr:row>
      <xdr:rowOff>151312</xdr:rowOff>
    </xdr:to>
    <xdr:cxnSp macro="">
      <xdr:nvCxnSpPr>
        <xdr:cNvPr id="876" name="直線コネクタ 875"/>
        <xdr:cNvCxnSpPr/>
      </xdr:nvCxnSpPr>
      <xdr:spPr>
        <a:xfrm>
          <a:off x="15481300" y="17624516"/>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59689</xdr:rowOff>
    </xdr:from>
    <xdr:to>
      <xdr:col>76</xdr:col>
      <xdr:colOff>165100</xdr:colOff>
      <xdr:row>102</xdr:row>
      <xdr:rowOff>161289</xdr:rowOff>
    </xdr:to>
    <xdr:sp macro="" textlink="">
      <xdr:nvSpPr>
        <xdr:cNvPr id="877" name="楕円 876"/>
        <xdr:cNvSpPr/>
      </xdr:nvSpPr>
      <xdr:spPr>
        <a:xfrm>
          <a:off x="14541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110489</xdr:rowOff>
    </xdr:from>
    <xdr:to>
      <xdr:col>81</xdr:col>
      <xdr:colOff>50800</xdr:colOff>
      <xdr:row>102</xdr:row>
      <xdr:rowOff>136616</xdr:rowOff>
    </xdr:to>
    <xdr:cxnSp macro="">
      <xdr:nvCxnSpPr>
        <xdr:cNvPr id="878" name="直線コネクタ 877"/>
        <xdr:cNvCxnSpPr/>
      </xdr:nvCxnSpPr>
      <xdr:spPr>
        <a:xfrm>
          <a:off x="14592300" y="17598389"/>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74386</xdr:rowOff>
    </xdr:from>
    <xdr:to>
      <xdr:col>72</xdr:col>
      <xdr:colOff>38100</xdr:colOff>
      <xdr:row>103</xdr:row>
      <xdr:rowOff>4536</xdr:rowOff>
    </xdr:to>
    <xdr:sp macro="" textlink="">
      <xdr:nvSpPr>
        <xdr:cNvPr id="879" name="楕円 878"/>
        <xdr:cNvSpPr/>
      </xdr:nvSpPr>
      <xdr:spPr>
        <a:xfrm>
          <a:off x="13652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110489</xdr:rowOff>
    </xdr:from>
    <xdr:to>
      <xdr:col>76</xdr:col>
      <xdr:colOff>114300</xdr:colOff>
      <xdr:row>102</xdr:row>
      <xdr:rowOff>125186</xdr:rowOff>
    </xdr:to>
    <xdr:cxnSp macro="">
      <xdr:nvCxnSpPr>
        <xdr:cNvPr id="880" name="直線コネクタ 879"/>
        <xdr:cNvCxnSpPr/>
      </xdr:nvCxnSpPr>
      <xdr:spPr>
        <a:xfrm flipV="1">
          <a:off x="13703300" y="17598389"/>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41729</xdr:rowOff>
    </xdr:from>
    <xdr:to>
      <xdr:col>67</xdr:col>
      <xdr:colOff>101600</xdr:colOff>
      <xdr:row>102</xdr:row>
      <xdr:rowOff>143329</xdr:rowOff>
    </xdr:to>
    <xdr:sp macro="" textlink="">
      <xdr:nvSpPr>
        <xdr:cNvPr id="881" name="楕円 880"/>
        <xdr:cNvSpPr/>
      </xdr:nvSpPr>
      <xdr:spPr>
        <a:xfrm>
          <a:off x="12763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92529</xdr:rowOff>
    </xdr:from>
    <xdr:to>
      <xdr:col>71</xdr:col>
      <xdr:colOff>177800</xdr:colOff>
      <xdr:row>102</xdr:row>
      <xdr:rowOff>125186</xdr:rowOff>
    </xdr:to>
    <xdr:cxnSp macro="">
      <xdr:nvCxnSpPr>
        <xdr:cNvPr id="882" name="直線コネクタ 881"/>
        <xdr:cNvCxnSpPr/>
      </xdr:nvCxnSpPr>
      <xdr:spPr>
        <a:xfrm>
          <a:off x="12814300" y="175804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132822</xdr:rowOff>
    </xdr:from>
    <xdr:ext cx="405111" cy="259045"/>
    <xdr:sp macro="" textlink="">
      <xdr:nvSpPr>
        <xdr:cNvPr id="883" name="n_1aveValue【庁舎】&#10;有形固定資産減価償却率"/>
        <xdr:cNvSpPr txBox="1"/>
      </xdr:nvSpPr>
      <xdr:spPr>
        <a:xfrm>
          <a:off x="15266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144253</xdr:rowOff>
    </xdr:from>
    <xdr:ext cx="405111" cy="259045"/>
    <xdr:sp macro="" textlink="">
      <xdr:nvSpPr>
        <xdr:cNvPr id="884" name="n_2aveValue【庁舎】&#10;有形固定資産減価償却率"/>
        <xdr:cNvSpPr txBox="1"/>
      </xdr:nvSpPr>
      <xdr:spPr>
        <a:xfrm>
          <a:off x="14389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10358</xdr:rowOff>
    </xdr:from>
    <xdr:ext cx="405111" cy="259045"/>
    <xdr:sp macro="" textlink="">
      <xdr:nvSpPr>
        <xdr:cNvPr id="885" name="n_3aveValue【庁舎】&#10;有形固定資産減価償却率"/>
        <xdr:cNvSpPr txBox="1"/>
      </xdr:nvSpPr>
      <xdr:spPr>
        <a:xfrm>
          <a:off x="13500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121393</xdr:rowOff>
    </xdr:from>
    <xdr:ext cx="405111" cy="259045"/>
    <xdr:sp macro="" textlink="">
      <xdr:nvSpPr>
        <xdr:cNvPr id="886" name="n_4aveValue【庁舎】&#10;有形固定資産減価償却率"/>
        <xdr:cNvSpPr txBox="1"/>
      </xdr:nvSpPr>
      <xdr:spPr>
        <a:xfrm>
          <a:off x="12611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32493</xdr:rowOff>
    </xdr:from>
    <xdr:ext cx="405111" cy="259045"/>
    <xdr:sp macro="" textlink="">
      <xdr:nvSpPr>
        <xdr:cNvPr id="887" name="n_1mainValue【庁舎】&#10;有形固定資産減価償却率"/>
        <xdr:cNvSpPr txBox="1"/>
      </xdr:nvSpPr>
      <xdr:spPr>
        <a:xfrm>
          <a:off x="15266044" y="173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6366</xdr:rowOff>
    </xdr:from>
    <xdr:ext cx="405111" cy="259045"/>
    <xdr:sp macro="" textlink="">
      <xdr:nvSpPr>
        <xdr:cNvPr id="888" name="n_2mainValue【庁舎】&#10;有形固定資産減価償却率"/>
        <xdr:cNvSpPr txBox="1"/>
      </xdr:nvSpPr>
      <xdr:spPr>
        <a:xfrm>
          <a:off x="14389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21063</xdr:rowOff>
    </xdr:from>
    <xdr:ext cx="405111" cy="259045"/>
    <xdr:sp macro="" textlink="">
      <xdr:nvSpPr>
        <xdr:cNvPr id="889" name="n_3mainValue【庁舎】&#10;有形固定資産減価償却率"/>
        <xdr:cNvSpPr txBox="1"/>
      </xdr:nvSpPr>
      <xdr:spPr>
        <a:xfrm>
          <a:off x="135007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159856</xdr:rowOff>
    </xdr:from>
    <xdr:ext cx="405111" cy="259045"/>
    <xdr:sp macro="" textlink="">
      <xdr:nvSpPr>
        <xdr:cNvPr id="890" name="n_4mainValue【庁舎】&#10;有形固定資産減価償却率"/>
        <xdr:cNvSpPr txBox="1"/>
      </xdr:nvSpPr>
      <xdr:spPr>
        <a:xfrm>
          <a:off x="126117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1" name="直線コネクタ 90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2" name="テキスト ボックス 90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3" name="直線コネクタ 90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4" name="テキスト ボックス 90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5" name="直線コネクタ 90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6" name="テキスト ボックス 90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7" name="直線コネクタ 90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8" name="テキスト ボックス 90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107</xdr:row>
      <xdr:rowOff>69342</xdr:rowOff>
    </xdr:to>
    <xdr:cxnSp macro="">
      <xdr:nvCxnSpPr>
        <xdr:cNvPr id="912" name="直線コネクタ 911"/>
        <xdr:cNvCxnSpPr/>
      </xdr:nvCxnSpPr>
      <xdr:spPr>
        <a:xfrm flipV="1">
          <a:off x="22160864" y="17495520"/>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913" name="【庁舎】&#10;一人当たり面積最小値テキスト"/>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914" name="直線コネクタ 913"/>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915" name="【庁舎】&#10;一人当たり面積最大値テキスト"/>
        <xdr:cNvSpPr txBox="1"/>
      </xdr:nvSpPr>
      <xdr:spPr>
        <a:xfrm>
          <a:off x="22199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916" name="直線コネクタ 915"/>
        <xdr:cNvCxnSpPr/>
      </xdr:nvCxnSpPr>
      <xdr:spPr>
        <a:xfrm>
          <a:off x="22072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74692</xdr:rowOff>
    </xdr:from>
    <xdr:ext cx="469744" cy="259045"/>
    <xdr:sp macro="" textlink="">
      <xdr:nvSpPr>
        <xdr:cNvPr id="917" name="【庁舎】&#10;一人当たり面積平均値テキスト"/>
        <xdr:cNvSpPr txBox="1"/>
      </xdr:nvSpPr>
      <xdr:spPr>
        <a:xfrm>
          <a:off x="22199600" y="18076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96265</xdr:rowOff>
    </xdr:from>
    <xdr:to>
      <xdr:col>116</xdr:col>
      <xdr:colOff>114300</xdr:colOff>
      <xdr:row>106</xdr:row>
      <xdr:rowOff>26415</xdr:rowOff>
    </xdr:to>
    <xdr:sp macro="" textlink="">
      <xdr:nvSpPr>
        <xdr:cNvPr id="918" name="フローチャート: 判断 917"/>
        <xdr:cNvSpPr/>
      </xdr:nvSpPr>
      <xdr:spPr>
        <a:xfrm>
          <a:off x="221107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96265</xdr:rowOff>
    </xdr:from>
    <xdr:to>
      <xdr:col>112</xdr:col>
      <xdr:colOff>38100</xdr:colOff>
      <xdr:row>106</xdr:row>
      <xdr:rowOff>26415</xdr:rowOff>
    </xdr:to>
    <xdr:sp macro="" textlink="">
      <xdr:nvSpPr>
        <xdr:cNvPr id="919" name="フローチャート: 判断 918"/>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920" name="フローチャート: 判断 919"/>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921" name="フローチャート: 判断 920"/>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99</xdr:row>
      <xdr:rowOff>139700</xdr:rowOff>
    </xdr:from>
    <xdr:to>
      <xdr:col>98</xdr:col>
      <xdr:colOff>38100</xdr:colOff>
      <xdr:row>100</xdr:row>
      <xdr:rowOff>69850</xdr:rowOff>
    </xdr:to>
    <xdr:sp macro="" textlink="">
      <xdr:nvSpPr>
        <xdr:cNvPr id="922" name="フローチャート: 判断 921"/>
        <xdr:cNvSpPr/>
      </xdr:nvSpPr>
      <xdr:spPr>
        <a:xfrm>
          <a:off x="18605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109982</xdr:rowOff>
    </xdr:from>
    <xdr:to>
      <xdr:col>116</xdr:col>
      <xdr:colOff>114300</xdr:colOff>
      <xdr:row>104</xdr:row>
      <xdr:rowOff>40132</xdr:rowOff>
    </xdr:to>
    <xdr:sp macro="" textlink="">
      <xdr:nvSpPr>
        <xdr:cNvPr id="928" name="楕円 927"/>
        <xdr:cNvSpPr/>
      </xdr:nvSpPr>
      <xdr:spPr>
        <a:xfrm>
          <a:off x="22110700" y="177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132859</xdr:rowOff>
    </xdr:from>
    <xdr:ext cx="469744" cy="259045"/>
    <xdr:sp macro="" textlink="">
      <xdr:nvSpPr>
        <xdr:cNvPr id="929" name="【庁舎】&#10;一人当たり面積該当値テキスト"/>
        <xdr:cNvSpPr txBox="1"/>
      </xdr:nvSpPr>
      <xdr:spPr>
        <a:xfrm>
          <a:off x="22199600" y="1762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141987</xdr:rowOff>
    </xdr:from>
    <xdr:to>
      <xdr:col>112</xdr:col>
      <xdr:colOff>38100</xdr:colOff>
      <xdr:row>104</xdr:row>
      <xdr:rowOff>72137</xdr:rowOff>
    </xdr:to>
    <xdr:sp macro="" textlink="">
      <xdr:nvSpPr>
        <xdr:cNvPr id="930" name="楕円 929"/>
        <xdr:cNvSpPr/>
      </xdr:nvSpPr>
      <xdr:spPr>
        <a:xfrm>
          <a:off x="21272500" y="17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160782</xdr:rowOff>
    </xdr:from>
    <xdr:to>
      <xdr:col>116</xdr:col>
      <xdr:colOff>63500</xdr:colOff>
      <xdr:row>104</xdr:row>
      <xdr:rowOff>21337</xdr:rowOff>
    </xdr:to>
    <xdr:cxnSp macro="">
      <xdr:nvCxnSpPr>
        <xdr:cNvPr id="931" name="直線コネクタ 930"/>
        <xdr:cNvCxnSpPr/>
      </xdr:nvCxnSpPr>
      <xdr:spPr>
        <a:xfrm flipV="1">
          <a:off x="21323300" y="17820132"/>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164846</xdr:rowOff>
    </xdr:from>
    <xdr:to>
      <xdr:col>107</xdr:col>
      <xdr:colOff>101600</xdr:colOff>
      <xdr:row>104</xdr:row>
      <xdr:rowOff>94996</xdr:rowOff>
    </xdr:to>
    <xdr:sp macro="" textlink="">
      <xdr:nvSpPr>
        <xdr:cNvPr id="932" name="楕円 931"/>
        <xdr:cNvSpPr/>
      </xdr:nvSpPr>
      <xdr:spPr>
        <a:xfrm>
          <a:off x="20383500" y="178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21337</xdr:rowOff>
    </xdr:from>
    <xdr:to>
      <xdr:col>111</xdr:col>
      <xdr:colOff>177800</xdr:colOff>
      <xdr:row>104</xdr:row>
      <xdr:rowOff>44196</xdr:rowOff>
    </xdr:to>
    <xdr:cxnSp macro="">
      <xdr:nvCxnSpPr>
        <xdr:cNvPr id="933" name="直線コネクタ 932"/>
        <xdr:cNvCxnSpPr/>
      </xdr:nvCxnSpPr>
      <xdr:spPr>
        <a:xfrm flipV="1">
          <a:off x="20434300" y="178521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112268</xdr:rowOff>
    </xdr:from>
    <xdr:to>
      <xdr:col>102</xdr:col>
      <xdr:colOff>165100</xdr:colOff>
      <xdr:row>104</xdr:row>
      <xdr:rowOff>42418</xdr:rowOff>
    </xdr:to>
    <xdr:sp macro="" textlink="">
      <xdr:nvSpPr>
        <xdr:cNvPr id="934" name="楕円 933"/>
        <xdr:cNvSpPr/>
      </xdr:nvSpPr>
      <xdr:spPr>
        <a:xfrm>
          <a:off x="19494500" y="1777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163068</xdr:rowOff>
    </xdr:from>
    <xdr:to>
      <xdr:col>107</xdr:col>
      <xdr:colOff>50800</xdr:colOff>
      <xdr:row>104</xdr:row>
      <xdr:rowOff>44196</xdr:rowOff>
    </xdr:to>
    <xdr:cxnSp macro="">
      <xdr:nvCxnSpPr>
        <xdr:cNvPr id="935" name="直線コネクタ 934"/>
        <xdr:cNvCxnSpPr/>
      </xdr:nvCxnSpPr>
      <xdr:spPr>
        <a:xfrm>
          <a:off x="19545300" y="1782241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119126</xdr:rowOff>
    </xdr:from>
    <xdr:to>
      <xdr:col>98</xdr:col>
      <xdr:colOff>38100</xdr:colOff>
      <xdr:row>104</xdr:row>
      <xdr:rowOff>49276</xdr:rowOff>
    </xdr:to>
    <xdr:sp macro="" textlink="">
      <xdr:nvSpPr>
        <xdr:cNvPr id="936" name="楕円 935"/>
        <xdr:cNvSpPr/>
      </xdr:nvSpPr>
      <xdr:spPr>
        <a:xfrm>
          <a:off x="18605500" y="1777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163068</xdr:rowOff>
    </xdr:from>
    <xdr:to>
      <xdr:col>102</xdr:col>
      <xdr:colOff>114300</xdr:colOff>
      <xdr:row>103</xdr:row>
      <xdr:rowOff>169926</xdr:rowOff>
    </xdr:to>
    <xdr:cxnSp macro="">
      <xdr:nvCxnSpPr>
        <xdr:cNvPr id="937" name="直線コネクタ 936"/>
        <xdr:cNvCxnSpPr/>
      </xdr:nvCxnSpPr>
      <xdr:spPr>
        <a:xfrm flipV="1">
          <a:off x="18656300" y="1782241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17542</xdr:rowOff>
    </xdr:from>
    <xdr:ext cx="469744" cy="259045"/>
    <xdr:sp macro="" textlink="">
      <xdr:nvSpPr>
        <xdr:cNvPr id="938" name="n_1aveValue【庁舎】&#10;一人当たり面積"/>
        <xdr:cNvSpPr txBox="1"/>
      </xdr:nvSpPr>
      <xdr:spPr>
        <a:xfrm>
          <a:off x="210757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939" name="n_2aveValue【庁舎】&#10;一人当たり面積"/>
        <xdr:cNvSpPr txBox="1"/>
      </xdr:nvSpPr>
      <xdr:spPr>
        <a:xfrm>
          <a:off x="20199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940" name="n_3aveValue【庁舎】&#10;一人当たり面積"/>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86377</xdr:rowOff>
    </xdr:from>
    <xdr:ext cx="469744" cy="259045"/>
    <xdr:sp macro="" textlink="">
      <xdr:nvSpPr>
        <xdr:cNvPr id="941" name="n_4aveValue【庁舎】&#10;一人当たり面積"/>
        <xdr:cNvSpPr txBox="1"/>
      </xdr:nvSpPr>
      <xdr:spPr>
        <a:xfrm>
          <a:off x="18421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88664</xdr:rowOff>
    </xdr:from>
    <xdr:ext cx="469744" cy="259045"/>
    <xdr:sp macro="" textlink="">
      <xdr:nvSpPr>
        <xdr:cNvPr id="942" name="n_1mainValue【庁舎】&#10;一人当たり面積"/>
        <xdr:cNvSpPr txBox="1"/>
      </xdr:nvSpPr>
      <xdr:spPr>
        <a:xfrm>
          <a:off x="21075727" y="1757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111523</xdr:rowOff>
    </xdr:from>
    <xdr:ext cx="469744" cy="259045"/>
    <xdr:sp macro="" textlink="">
      <xdr:nvSpPr>
        <xdr:cNvPr id="943" name="n_2mainValue【庁舎】&#10;一人当たり面積"/>
        <xdr:cNvSpPr txBox="1"/>
      </xdr:nvSpPr>
      <xdr:spPr>
        <a:xfrm>
          <a:off x="20199427" y="1759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58945</xdr:rowOff>
    </xdr:from>
    <xdr:ext cx="469744" cy="259045"/>
    <xdr:sp macro="" textlink="">
      <xdr:nvSpPr>
        <xdr:cNvPr id="944" name="n_3mainValue【庁舎】&#10;一人当たり面積"/>
        <xdr:cNvSpPr txBox="1"/>
      </xdr:nvSpPr>
      <xdr:spPr>
        <a:xfrm>
          <a:off x="19310427" y="1754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40403</xdr:rowOff>
    </xdr:from>
    <xdr:ext cx="469744" cy="259045"/>
    <xdr:sp macro="" textlink="">
      <xdr:nvSpPr>
        <xdr:cNvPr id="945" name="n_4mainValue【庁舎】&#10;一人当たり面積"/>
        <xdr:cNvSpPr txBox="1"/>
      </xdr:nvSpPr>
      <xdr:spPr>
        <a:xfrm>
          <a:off x="18421427" y="178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類似団体と比較して、特に有形固定資産減価償却率が高くなっている施設は、図書館であり、特に低くなっている施設は、消防施設、市民会館である。</a:t>
          </a:r>
        </a:p>
        <a:p>
          <a:r>
            <a:rPr kumimoji="1" lang="ja-JP" altLang="en-US" sz="1300">
              <a:latin typeface="ＭＳ Ｐゴシック" panose="020B0600070205080204" pitchFamily="50" charset="-128"/>
              <a:ea typeface="ＭＳ Ｐゴシック" panose="020B0600070205080204" pitchFamily="50" charset="-128"/>
            </a:rPr>
            <a:t>図書館については、昭和４７年度に整備した施設であるため、耐用年数である５０年を経過しつつあり、有形固定資産減価償却率が９６．３％となっていることが要因として挙げられる。</a:t>
          </a:r>
        </a:p>
        <a:p>
          <a:r>
            <a:rPr kumimoji="1" lang="ja-JP" altLang="en-US" sz="1300">
              <a:latin typeface="ＭＳ Ｐゴシック" panose="020B0600070205080204" pitchFamily="50" charset="-128"/>
              <a:ea typeface="ＭＳ Ｐゴシック" panose="020B0600070205080204" pitchFamily="50" charset="-128"/>
            </a:rPr>
            <a:t>消防施設、市民会館については、東日本大震災により被災した施設を新たに整備したことにより、減価償却開始後間もない施設が多いことが要因として挙げられる。</a:t>
          </a:r>
        </a:p>
        <a:p>
          <a:r>
            <a:rPr kumimoji="1" lang="ja-JP" altLang="en-US" sz="1300">
              <a:latin typeface="ＭＳ Ｐゴシック" panose="020B0600070205080204" pitchFamily="50" charset="-128"/>
              <a:ea typeface="ＭＳ Ｐゴシック" panose="020B0600070205080204" pitchFamily="50" charset="-128"/>
            </a:rPr>
            <a:t>特に市民会館について、東日本大震災で被災したことにから、新たな施設として複合文化施設を整備したことにより有形固定資産減価償却率が低くなっている。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140,824
139,524
554.55
255,010,461
179,360,610
5,745,941
40,075,533
84,222,111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財政力指数は前年度から横ばいとなっているが、単年度で見た場合は</a:t>
          </a:r>
          <a:r>
            <a:rPr kumimoji="1" lang="en-US" altLang="ja-JP" sz="1200">
              <a:latin typeface="ＭＳ Ｐゴシック" panose="020B0600070205080204" pitchFamily="50" charset="-128"/>
              <a:ea typeface="ＭＳ Ｐゴシック" panose="020B0600070205080204" pitchFamily="50" charset="-128"/>
            </a:rPr>
            <a:t>0.55</a:t>
          </a:r>
          <a:r>
            <a:rPr kumimoji="1" lang="ja-JP" altLang="en-US" sz="1200">
              <a:latin typeface="ＭＳ Ｐゴシック" panose="020B0600070205080204" pitchFamily="50" charset="-128"/>
              <a:ea typeface="ＭＳ Ｐゴシック" panose="020B0600070205080204" pitchFamily="50" charset="-128"/>
            </a:rPr>
            <a:t>ポイントで前年度比</a:t>
          </a:r>
          <a:r>
            <a:rPr kumimoji="1" lang="en-US" altLang="ja-JP" sz="1200">
              <a:latin typeface="ＭＳ Ｐゴシック" panose="020B0600070205080204" pitchFamily="50" charset="-128"/>
              <a:ea typeface="ＭＳ Ｐゴシック" panose="020B0600070205080204" pitchFamily="50" charset="-128"/>
            </a:rPr>
            <a:t>0.01</a:t>
          </a:r>
          <a:r>
            <a:rPr kumimoji="1" lang="ja-JP" altLang="en-US" sz="1200">
              <a:latin typeface="ＭＳ Ｐゴシック" panose="020B0600070205080204" pitchFamily="50" charset="-128"/>
              <a:ea typeface="ＭＳ Ｐゴシック" panose="020B0600070205080204" pitchFamily="50" charset="-128"/>
            </a:rPr>
            <a:t>ポイント改善している。これは主に地方消費税交付金、法人事業税交付金の増など収入面での改善によるものである。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しかし、他団体と比較すると類似団体平均を</a:t>
          </a:r>
          <a:r>
            <a:rPr kumimoji="1" lang="en-US" altLang="ja-JP" sz="1200">
              <a:latin typeface="ＭＳ Ｐゴシック" panose="020B0600070205080204" pitchFamily="50" charset="-128"/>
              <a:ea typeface="ＭＳ Ｐゴシック" panose="020B0600070205080204" pitchFamily="50" charset="-128"/>
            </a:rPr>
            <a:t>0.28</a:t>
          </a:r>
          <a:r>
            <a:rPr kumimoji="1" lang="ja-JP" altLang="en-US" sz="1200">
              <a:latin typeface="ＭＳ Ｐゴシック" panose="020B0600070205080204" pitchFamily="50" charset="-128"/>
              <a:ea typeface="ＭＳ Ｐゴシック" panose="020B0600070205080204" pitchFamily="50" charset="-128"/>
            </a:rPr>
            <a:t>ポイント下回る状況となっている。</a:t>
          </a:r>
        </a:p>
        <a:p>
          <a:r>
            <a:rPr kumimoji="1" lang="ja-JP" altLang="en-US" sz="1200">
              <a:latin typeface="ＭＳ Ｐゴシック" panose="020B0600070205080204" pitchFamily="50" charset="-128"/>
              <a:ea typeface="ＭＳ Ｐゴシック" panose="020B0600070205080204" pitchFamily="50" charset="-128"/>
            </a:rPr>
            <a:t>　このため、特に通常予算については、歳出の徹底的な見直しと歳入確保に努めるとともに、「行財政改革推進プラン</a:t>
          </a:r>
          <a:r>
            <a:rPr kumimoji="1" lang="en-US" altLang="ja-JP" sz="1200">
              <a:latin typeface="ＭＳ Ｐゴシック" panose="020B0600070205080204" pitchFamily="50" charset="-128"/>
              <a:ea typeface="ＭＳ Ｐゴシック" panose="020B0600070205080204" pitchFamily="50" charset="-128"/>
            </a:rPr>
            <a:t>2025</a:t>
          </a:r>
          <a:r>
            <a:rPr kumimoji="1" lang="ja-JP" altLang="en-US" sz="1200">
              <a:latin typeface="ＭＳ Ｐゴシック" panose="020B0600070205080204" pitchFamily="50" charset="-128"/>
              <a:ea typeface="ＭＳ Ｐゴシック" panose="020B0600070205080204" pitchFamily="50" charset="-128"/>
            </a:rPr>
            <a:t>」に沿った施策の重点化の両立を果たしながら、より一層の財政基盤強化に努めていく。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1" name="直線コネクタ 70"/>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2"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78922</xdr:rowOff>
    </xdr:to>
    <xdr:cxnSp macro="">
      <xdr:nvCxnSpPr>
        <xdr:cNvPr id="74" name="直線コネクタ 73"/>
        <xdr:cNvCxnSpPr/>
      </xdr:nvCxnSpPr>
      <xdr:spPr>
        <a:xfrm flipV="1">
          <a:off x="3225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78922</xdr:rowOff>
    </xdr:from>
    <xdr:to>
      <xdr:col>15</xdr:col>
      <xdr:colOff>82550</xdr:colOff>
      <xdr:row>44</xdr:row>
      <xdr:rowOff>96157</xdr:rowOff>
    </xdr:to>
    <xdr:cxnSp macro="">
      <xdr:nvCxnSpPr>
        <xdr:cNvPr id="77" name="直線コネクタ 76"/>
        <xdr:cNvCxnSpPr/>
      </xdr:nvCxnSpPr>
      <xdr:spPr>
        <a:xfrm flipV="1">
          <a:off x="2336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96157</xdr:rowOff>
    </xdr:from>
    <xdr:to>
      <xdr:col>11</xdr:col>
      <xdr:colOff>31750</xdr:colOff>
      <xdr:row>44</xdr:row>
      <xdr:rowOff>113393</xdr:rowOff>
    </xdr:to>
    <xdr:cxnSp macro="">
      <xdr:nvCxnSpPr>
        <xdr:cNvPr id="80" name="直線コネクタ 79"/>
        <xdr:cNvCxnSpPr/>
      </xdr:nvCxnSpPr>
      <xdr:spPr>
        <a:xfrm flipV="1">
          <a:off x="1447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82" name="テキスト ボックス 81"/>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4" name="テキスト ボックス 83"/>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1"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2" name="楕円 91"/>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3" name="テキスト ボックス 92"/>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28122</xdr:rowOff>
    </xdr:from>
    <xdr:to>
      <xdr:col>15</xdr:col>
      <xdr:colOff>133350</xdr:colOff>
      <xdr:row>44</xdr:row>
      <xdr:rowOff>129722</xdr:rowOff>
    </xdr:to>
    <xdr:sp macro="" textlink="">
      <xdr:nvSpPr>
        <xdr:cNvPr id="94" name="楕円 93"/>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114499</xdr:rowOff>
    </xdr:from>
    <xdr:ext cx="762000" cy="259045"/>
    <xdr:sp macro="" textlink="">
      <xdr:nvSpPr>
        <xdr:cNvPr id="95" name="テキスト ボックス 94"/>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45357</xdr:rowOff>
    </xdr:from>
    <xdr:to>
      <xdr:col>11</xdr:col>
      <xdr:colOff>82550</xdr:colOff>
      <xdr:row>44</xdr:row>
      <xdr:rowOff>146957</xdr:rowOff>
    </xdr:to>
    <xdr:sp macro="" textlink="">
      <xdr:nvSpPr>
        <xdr:cNvPr id="96" name="楕円 95"/>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97" name="テキスト ボックス 96"/>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62593</xdr:rowOff>
    </xdr:from>
    <xdr:to>
      <xdr:col>7</xdr:col>
      <xdr:colOff>31750</xdr:colOff>
      <xdr:row>44</xdr:row>
      <xdr:rowOff>164193</xdr:rowOff>
    </xdr:to>
    <xdr:sp macro="" textlink="">
      <xdr:nvSpPr>
        <xdr:cNvPr id="98" name="楕円 97"/>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148970</xdr:rowOff>
    </xdr:from>
    <xdr:ext cx="762000" cy="259045"/>
    <xdr:sp macro="" textlink="">
      <xdr:nvSpPr>
        <xdr:cNvPr id="99" name="テキスト ボックス 98"/>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改善している。令和元年度は借換債の発行を行わず償還したが、令和２年度は借換を行ったために経常的支出が減少した。公債費については将来負担とのバランスを考え、計画的な地方債の発行と償還が必要に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今後、復旧・復興事業により新設した施設の管理費等新たな増要因も見込まれる。「公共施設等総合管理計画」等に基づき、計画的な施設の管理・整備・統廃合を図り、経費の削減に努めていく。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66</xdr:row>
      <xdr:rowOff>70485</xdr:rowOff>
    </xdr:to>
    <xdr:cxnSp macro="">
      <xdr:nvCxnSpPr>
        <xdr:cNvPr id="125" name="直線コネクタ 124"/>
        <xdr:cNvCxnSpPr/>
      </xdr:nvCxnSpPr>
      <xdr:spPr>
        <a:xfrm flipV="1">
          <a:off x="4953000" y="10282238"/>
          <a:ext cx="0" cy="11039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42562</xdr:rowOff>
    </xdr:from>
    <xdr:ext cx="762000" cy="259045"/>
    <xdr:sp macro="" textlink="">
      <xdr:nvSpPr>
        <xdr:cNvPr id="126" name="財政構造の弾力性最小値テキスト"/>
        <xdr:cNvSpPr txBox="1"/>
      </xdr:nvSpPr>
      <xdr:spPr>
        <a:xfrm>
          <a:off x="5041900" y="113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70485</xdr:rowOff>
    </xdr:from>
    <xdr:to>
      <xdr:col>24</xdr:col>
      <xdr:colOff>12700</xdr:colOff>
      <xdr:row>66</xdr:row>
      <xdr:rowOff>70485</xdr:rowOff>
    </xdr:to>
    <xdr:cxnSp macro="">
      <xdr:nvCxnSpPr>
        <xdr:cNvPr id="127" name="直線コネクタ 126"/>
        <xdr:cNvCxnSpPr/>
      </xdr:nvCxnSpPr>
      <xdr:spPr>
        <a:xfrm>
          <a:off x="4864100" y="113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8"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9" name="直線コネクタ 128"/>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70485</xdr:rowOff>
    </xdr:from>
    <xdr:to>
      <xdr:col>23</xdr:col>
      <xdr:colOff>133350</xdr:colOff>
      <xdr:row>67</xdr:row>
      <xdr:rowOff>43815</xdr:rowOff>
    </xdr:to>
    <xdr:cxnSp macro="">
      <xdr:nvCxnSpPr>
        <xdr:cNvPr id="130" name="直線コネクタ 129"/>
        <xdr:cNvCxnSpPr/>
      </xdr:nvCxnSpPr>
      <xdr:spPr>
        <a:xfrm flipV="1">
          <a:off x="4114800" y="11386185"/>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43832</xdr:rowOff>
    </xdr:from>
    <xdr:ext cx="762000" cy="259045"/>
    <xdr:sp macro="" textlink="">
      <xdr:nvSpPr>
        <xdr:cNvPr id="131" name="財政構造の弾力性平均値テキスト"/>
        <xdr:cNvSpPr txBox="1"/>
      </xdr:nvSpPr>
      <xdr:spPr>
        <a:xfrm>
          <a:off x="5041900" y="10673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27305</xdr:rowOff>
    </xdr:from>
    <xdr:to>
      <xdr:col>23</xdr:col>
      <xdr:colOff>184150</xdr:colOff>
      <xdr:row>63</xdr:row>
      <xdr:rowOff>128905</xdr:rowOff>
    </xdr:to>
    <xdr:sp macro="" textlink="">
      <xdr:nvSpPr>
        <xdr:cNvPr id="132" name="フローチャート: 判断 131"/>
        <xdr:cNvSpPr/>
      </xdr:nvSpPr>
      <xdr:spPr>
        <a:xfrm>
          <a:off x="49022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76518</xdr:rowOff>
    </xdr:from>
    <xdr:to>
      <xdr:col>19</xdr:col>
      <xdr:colOff>133350</xdr:colOff>
      <xdr:row>67</xdr:row>
      <xdr:rowOff>43815</xdr:rowOff>
    </xdr:to>
    <xdr:cxnSp macro="">
      <xdr:nvCxnSpPr>
        <xdr:cNvPr id="133" name="直線コネクタ 132"/>
        <xdr:cNvCxnSpPr/>
      </xdr:nvCxnSpPr>
      <xdr:spPr>
        <a:xfrm>
          <a:off x="3225800" y="11392218"/>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4" name="フローチャート: 判断 133"/>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5" name="テキスト ボックス 134"/>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64453</xdr:rowOff>
    </xdr:from>
    <xdr:to>
      <xdr:col>15</xdr:col>
      <xdr:colOff>82550</xdr:colOff>
      <xdr:row>66</xdr:row>
      <xdr:rowOff>76518</xdr:rowOff>
    </xdr:to>
    <xdr:cxnSp macro="">
      <xdr:nvCxnSpPr>
        <xdr:cNvPr id="136" name="直線コネクタ 135"/>
        <xdr:cNvCxnSpPr/>
      </xdr:nvCxnSpPr>
      <xdr:spPr>
        <a:xfrm>
          <a:off x="2336800" y="1138015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7" name="フローチャート: 判断 136"/>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38" name="テキスト ボックス 137"/>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16193</xdr:rowOff>
    </xdr:from>
    <xdr:to>
      <xdr:col>11</xdr:col>
      <xdr:colOff>31750</xdr:colOff>
      <xdr:row>66</xdr:row>
      <xdr:rowOff>64453</xdr:rowOff>
    </xdr:to>
    <xdr:cxnSp macro="">
      <xdr:nvCxnSpPr>
        <xdr:cNvPr id="139" name="直線コネクタ 138"/>
        <xdr:cNvCxnSpPr/>
      </xdr:nvCxnSpPr>
      <xdr:spPr>
        <a:xfrm>
          <a:off x="1447800" y="1133189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108268</xdr:rowOff>
    </xdr:from>
    <xdr:to>
      <xdr:col>11</xdr:col>
      <xdr:colOff>82550</xdr:colOff>
      <xdr:row>63</xdr:row>
      <xdr:rowOff>38418</xdr:rowOff>
    </xdr:to>
    <xdr:sp macro="" textlink="">
      <xdr:nvSpPr>
        <xdr:cNvPr id="140" name="フローチャート: 判断 139"/>
        <xdr:cNvSpPr/>
      </xdr:nvSpPr>
      <xdr:spPr>
        <a:xfrm>
          <a:off x="2286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48595</xdr:rowOff>
    </xdr:from>
    <xdr:ext cx="762000" cy="259045"/>
    <xdr:sp macro="" textlink="">
      <xdr:nvSpPr>
        <xdr:cNvPr id="141" name="テキスト ボックス 140"/>
        <xdr:cNvSpPr txBox="1"/>
      </xdr:nvSpPr>
      <xdr:spPr>
        <a:xfrm>
          <a:off x="1955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42" name="フローチャート: 判断 141"/>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78757</xdr:rowOff>
    </xdr:from>
    <xdr:ext cx="762000" cy="259045"/>
    <xdr:sp macro="" textlink="">
      <xdr:nvSpPr>
        <xdr:cNvPr id="143" name="テキスト ボックス 142"/>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19685</xdr:rowOff>
    </xdr:from>
    <xdr:to>
      <xdr:col>23</xdr:col>
      <xdr:colOff>184150</xdr:colOff>
      <xdr:row>66</xdr:row>
      <xdr:rowOff>121285</xdr:rowOff>
    </xdr:to>
    <xdr:sp macro="" textlink="">
      <xdr:nvSpPr>
        <xdr:cNvPr id="149" name="楕円 148"/>
        <xdr:cNvSpPr/>
      </xdr:nvSpPr>
      <xdr:spPr>
        <a:xfrm>
          <a:off x="49022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87012</xdr:rowOff>
    </xdr:from>
    <xdr:ext cx="762000" cy="259045"/>
    <xdr:sp macro="" textlink="">
      <xdr:nvSpPr>
        <xdr:cNvPr id="150" name="財政構造の弾力性該当値テキスト"/>
        <xdr:cNvSpPr txBox="1"/>
      </xdr:nvSpPr>
      <xdr:spPr>
        <a:xfrm>
          <a:off x="5041900" y="1123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164465</xdr:rowOff>
    </xdr:from>
    <xdr:to>
      <xdr:col>19</xdr:col>
      <xdr:colOff>184150</xdr:colOff>
      <xdr:row>67</xdr:row>
      <xdr:rowOff>94615</xdr:rowOff>
    </xdr:to>
    <xdr:sp macro="" textlink="">
      <xdr:nvSpPr>
        <xdr:cNvPr id="151" name="楕円 150"/>
        <xdr:cNvSpPr/>
      </xdr:nvSpPr>
      <xdr:spPr>
        <a:xfrm>
          <a:off x="4064000" y="1148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79392</xdr:rowOff>
    </xdr:from>
    <xdr:ext cx="736600" cy="259045"/>
    <xdr:sp macro="" textlink="">
      <xdr:nvSpPr>
        <xdr:cNvPr id="152" name="テキスト ボックス 151"/>
        <xdr:cNvSpPr txBox="1"/>
      </xdr:nvSpPr>
      <xdr:spPr>
        <a:xfrm>
          <a:off x="3733800" y="11566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25718</xdr:rowOff>
    </xdr:from>
    <xdr:to>
      <xdr:col>15</xdr:col>
      <xdr:colOff>133350</xdr:colOff>
      <xdr:row>66</xdr:row>
      <xdr:rowOff>127318</xdr:rowOff>
    </xdr:to>
    <xdr:sp macro="" textlink="">
      <xdr:nvSpPr>
        <xdr:cNvPr id="153" name="楕円 152"/>
        <xdr:cNvSpPr/>
      </xdr:nvSpPr>
      <xdr:spPr>
        <a:xfrm>
          <a:off x="3175000" y="1134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112095</xdr:rowOff>
    </xdr:from>
    <xdr:ext cx="762000" cy="259045"/>
    <xdr:sp macro="" textlink="">
      <xdr:nvSpPr>
        <xdr:cNvPr id="154" name="テキスト ボックス 153"/>
        <xdr:cNvSpPr txBox="1"/>
      </xdr:nvSpPr>
      <xdr:spPr>
        <a:xfrm>
          <a:off x="2844800" y="1142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13653</xdr:rowOff>
    </xdr:from>
    <xdr:to>
      <xdr:col>11</xdr:col>
      <xdr:colOff>82550</xdr:colOff>
      <xdr:row>66</xdr:row>
      <xdr:rowOff>115253</xdr:rowOff>
    </xdr:to>
    <xdr:sp macro="" textlink="">
      <xdr:nvSpPr>
        <xdr:cNvPr id="155" name="楕円 154"/>
        <xdr:cNvSpPr/>
      </xdr:nvSpPr>
      <xdr:spPr>
        <a:xfrm>
          <a:off x="2286000" y="1132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100030</xdr:rowOff>
    </xdr:from>
    <xdr:ext cx="762000" cy="259045"/>
    <xdr:sp macro="" textlink="">
      <xdr:nvSpPr>
        <xdr:cNvPr id="156" name="テキスト ボックス 155"/>
        <xdr:cNvSpPr txBox="1"/>
      </xdr:nvSpPr>
      <xdr:spPr>
        <a:xfrm>
          <a:off x="1955800" y="1141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136843</xdr:rowOff>
    </xdr:from>
    <xdr:to>
      <xdr:col>7</xdr:col>
      <xdr:colOff>31750</xdr:colOff>
      <xdr:row>66</xdr:row>
      <xdr:rowOff>66993</xdr:rowOff>
    </xdr:to>
    <xdr:sp macro="" textlink="">
      <xdr:nvSpPr>
        <xdr:cNvPr id="157" name="楕円 156"/>
        <xdr:cNvSpPr/>
      </xdr:nvSpPr>
      <xdr:spPr>
        <a:xfrm>
          <a:off x="1397000" y="1128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51770</xdr:rowOff>
    </xdr:from>
    <xdr:ext cx="762000" cy="259045"/>
    <xdr:sp macro="" textlink="">
      <xdr:nvSpPr>
        <xdr:cNvPr id="158" name="テキスト ボックス 157"/>
        <xdr:cNvSpPr txBox="1"/>
      </xdr:nvSpPr>
      <xdr:spPr>
        <a:xfrm>
          <a:off x="1066800" y="1136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[187,292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人口減少の影響はもとより、会計年度任用職員制度の新設に伴う期末手当の増等の理由により、前年度と比較し</a:t>
          </a:r>
          <a:r>
            <a:rPr kumimoji="1" lang="en-US" altLang="ja-JP" sz="1300">
              <a:latin typeface="ＭＳ Ｐゴシック" panose="020B0600070205080204" pitchFamily="50" charset="-128"/>
              <a:ea typeface="ＭＳ Ｐゴシック" panose="020B0600070205080204" pitchFamily="50" charset="-128"/>
            </a:rPr>
            <a:t>8,610</a:t>
          </a:r>
          <a:r>
            <a:rPr kumimoji="1" lang="ja-JP" altLang="en-US" sz="1300">
              <a:latin typeface="ＭＳ Ｐゴシック" panose="020B0600070205080204" pitchFamily="50" charset="-128"/>
              <a:ea typeface="ＭＳ Ｐゴシック" panose="020B0600070205080204" pitchFamily="50" charset="-128"/>
            </a:rPr>
            <a:t>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震災からの復旧・復興に伴い多くの人件費や物件費を必要としてきたが、今後においては「職員定員適正化計画」等に基づき人員の精査を行うなどし歳出の抑制に努めていく。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121758</xdr:rowOff>
    </xdr:from>
    <xdr:to>
      <xdr:col>23</xdr:col>
      <xdr:colOff>133350</xdr:colOff>
      <xdr:row>88</xdr:row>
      <xdr:rowOff>160155</xdr:rowOff>
    </xdr:to>
    <xdr:cxnSp macro="">
      <xdr:nvCxnSpPr>
        <xdr:cNvPr id="190" name="直線コネクタ 189"/>
        <xdr:cNvCxnSpPr/>
      </xdr:nvCxnSpPr>
      <xdr:spPr>
        <a:xfrm flipV="1">
          <a:off x="4953000" y="13666308"/>
          <a:ext cx="0" cy="1581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132232</xdr:rowOff>
    </xdr:from>
    <xdr:ext cx="762000" cy="259045"/>
    <xdr:sp macro="" textlink="">
      <xdr:nvSpPr>
        <xdr:cNvPr id="191" name="人件費・物件費等の状況最小値テキスト"/>
        <xdr:cNvSpPr txBox="1"/>
      </xdr:nvSpPr>
      <xdr:spPr>
        <a:xfrm>
          <a:off x="5041900" y="1521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160155</xdr:rowOff>
    </xdr:from>
    <xdr:to>
      <xdr:col>24</xdr:col>
      <xdr:colOff>12700</xdr:colOff>
      <xdr:row>88</xdr:row>
      <xdr:rowOff>160155</xdr:rowOff>
    </xdr:to>
    <xdr:cxnSp macro="">
      <xdr:nvCxnSpPr>
        <xdr:cNvPr id="192" name="直線コネクタ 191"/>
        <xdr:cNvCxnSpPr/>
      </xdr:nvCxnSpPr>
      <xdr:spPr>
        <a:xfrm>
          <a:off x="4864100" y="1524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36685</xdr:rowOff>
    </xdr:from>
    <xdr:ext cx="762000" cy="259045"/>
    <xdr:sp macro="" textlink="">
      <xdr:nvSpPr>
        <xdr:cNvPr id="193" name="人件費・物件費等の状況最大値テキスト"/>
        <xdr:cNvSpPr txBox="1"/>
      </xdr:nvSpPr>
      <xdr:spPr>
        <a:xfrm>
          <a:off x="5041900" y="134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121758</xdr:rowOff>
    </xdr:from>
    <xdr:to>
      <xdr:col>24</xdr:col>
      <xdr:colOff>12700</xdr:colOff>
      <xdr:row>79</xdr:row>
      <xdr:rowOff>121758</xdr:rowOff>
    </xdr:to>
    <xdr:cxnSp macro="">
      <xdr:nvCxnSpPr>
        <xdr:cNvPr id="194" name="直線コネクタ 193"/>
        <xdr:cNvCxnSpPr/>
      </xdr:nvCxnSpPr>
      <xdr:spPr>
        <a:xfrm>
          <a:off x="4864100" y="13666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11754</xdr:rowOff>
    </xdr:from>
    <xdr:to>
      <xdr:col>23</xdr:col>
      <xdr:colOff>133350</xdr:colOff>
      <xdr:row>88</xdr:row>
      <xdr:rowOff>160155</xdr:rowOff>
    </xdr:to>
    <xdr:cxnSp macro="">
      <xdr:nvCxnSpPr>
        <xdr:cNvPr id="195" name="直線コネクタ 194"/>
        <xdr:cNvCxnSpPr/>
      </xdr:nvCxnSpPr>
      <xdr:spPr>
        <a:xfrm>
          <a:off x="4114800" y="15099354"/>
          <a:ext cx="838200" cy="14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67301</xdr:rowOff>
    </xdr:from>
    <xdr:ext cx="762000" cy="259045"/>
    <xdr:sp macro="" textlink="">
      <xdr:nvSpPr>
        <xdr:cNvPr id="196" name="人件費・物件費等の状況平均値テキスト"/>
        <xdr:cNvSpPr txBox="1"/>
      </xdr:nvSpPr>
      <xdr:spPr>
        <a:xfrm>
          <a:off x="5041900" y="139547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50774</xdr:rowOff>
    </xdr:from>
    <xdr:to>
      <xdr:col>23</xdr:col>
      <xdr:colOff>184150</xdr:colOff>
      <xdr:row>82</xdr:row>
      <xdr:rowOff>152374</xdr:rowOff>
    </xdr:to>
    <xdr:sp macro="" textlink="">
      <xdr:nvSpPr>
        <xdr:cNvPr id="197" name="フローチャート: 判断 196"/>
        <xdr:cNvSpPr/>
      </xdr:nvSpPr>
      <xdr:spPr>
        <a:xfrm>
          <a:off x="49022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124879</xdr:rowOff>
    </xdr:from>
    <xdr:to>
      <xdr:col>19</xdr:col>
      <xdr:colOff>133350</xdr:colOff>
      <xdr:row>88</xdr:row>
      <xdr:rowOff>11754</xdr:rowOff>
    </xdr:to>
    <xdr:cxnSp macro="">
      <xdr:nvCxnSpPr>
        <xdr:cNvPr id="198" name="直線コネクタ 197"/>
        <xdr:cNvCxnSpPr/>
      </xdr:nvCxnSpPr>
      <xdr:spPr>
        <a:xfrm>
          <a:off x="3225800" y="15041029"/>
          <a:ext cx="889000" cy="5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102298</xdr:rowOff>
    </xdr:from>
    <xdr:to>
      <xdr:col>19</xdr:col>
      <xdr:colOff>184150</xdr:colOff>
      <xdr:row>82</xdr:row>
      <xdr:rowOff>32448</xdr:rowOff>
    </xdr:to>
    <xdr:sp macro="" textlink="">
      <xdr:nvSpPr>
        <xdr:cNvPr id="199" name="フローチャート: 判断 198"/>
        <xdr:cNvSpPr/>
      </xdr:nvSpPr>
      <xdr:spPr>
        <a:xfrm>
          <a:off x="4064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42625</xdr:rowOff>
    </xdr:from>
    <xdr:ext cx="736600" cy="259045"/>
    <xdr:sp macro="" textlink="">
      <xdr:nvSpPr>
        <xdr:cNvPr id="200" name="テキスト ボックス 199"/>
        <xdr:cNvSpPr txBox="1"/>
      </xdr:nvSpPr>
      <xdr:spPr>
        <a:xfrm>
          <a:off x="3733800" y="13758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124879</xdr:rowOff>
    </xdr:from>
    <xdr:to>
      <xdr:col>15</xdr:col>
      <xdr:colOff>82550</xdr:colOff>
      <xdr:row>87</xdr:row>
      <xdr:rowOff>140701</xdr:rowOff>
    </xdr:to>
    <xdr:cxnSp macro="">
      <xdr:nvCxnSpPr>
        <xdr:cNvPr id="201" name="直線コネクタ 200"/>
        <xdr:cNvCxnSpPr/>
      </xdr:nvCxnSpPr>
      <xdr:spPr>
        <a:xfrm flipV="1">
          <a:off x="2336800" y="15041029"/>
          <a:ext cx="889000" cy="1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31855</xdr:rowOff>
    </xdr:from>
    <xdr:to>
      <xdr:col>15</xdr:col>
      <xdr:colOff>133350</xdr:colOff>
      <xdr:row>81</xdr:row>
      <xdr:rowOff>133455</xdr:rowOff>
    </xdr:to>
    <xdr:sp macro="" textlink="">
      <xdr:nvSpPr>
        <xdr:cNvPr id="202" name="フローチャート: 判断 201"/>
        <xdr:cNvSpPr/>
      </xdr:nvSpPr>
      <xdr:spPr>
        <a:xfrm>
          <a:off x="3175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143632</xdr:rowOff>
    </xdr:from>
    <xdr:ext cx="762000" cy="259045"/>
    <xdr:sp macro="" textlink="">
      <xdr:nvSpPr>
        <xdr:cNvPr id="203" name="テキスト ボックス 202"/>
        <xdr:cNvSpPr txBox="1"/>
      </xdr:nvSpPr>
      <xdr:spPr>
        <a:xfrm>
          <a:off x="2844800" y="1368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65227</xdr:rowOff>
    </xdr:from>
    <xdr:to>
      <xdr:col>11</xdr:col>
      <xdr:colOff>31750</xdr:colOff>
      <xdr:row>87</xdr:row>
      <xdr:rowOff>140701</xdr:rowOff>
    </xdr:to>
    <xdr:cxnSp macro="">
      <xdr:nvCxnSpPr>
        <xdr:cNvPr id="204" name="直線コネクタ 203"/>
        <xdr:cNvCxnSpPr/>
      </xdr:nvCxnSpPr>
      <xdr:spPr>
        <a:xfrm>
          <a:off x="1447800" y="14981377"/>
          <a:ext cx="889000" cy="7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14275</xdr:rowOff>
    </xdr:from>
    <xdr:to>
      <xdr:col>11</xdr:col>
      <xdr:colOff>82550</xdr:colOff>
      <xdr:row>81</xdr:row>
      <xdr:rowOff>115875</xdr:rowOff>
    </xdr:to>
    <xdr:sp macro="" textlink="">
      <xdr:nvSpPr>
        <xdr:cNvPr id="205" name="フローチャート: 判断 204"/>
        <xdr:cNvSpPr/>
      </xdr:nvSpPr>
      <xdr:spPr>
        <a:xfrm>
          <a:off x="2286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126052</xdr:rowOff>
    </xdr:from>
    <xdr:ext cx="762000" cy="259045"/>
    <xdr:sp macro="" textlink="">
      <xdr:nvSpPr>
        <xdr:cNvPr id="206" name="テキスト ボックス 205"/>
        <xdr:cNvSpPr txBox="1"/>
      </xdr:nvSpPr>
      <xdr:spPr>
        <a:xfrm>
          <a:off x="1955800" y="1367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20704</xdr:rowOff>
    </xdr:from>
    <xdr:to>
      <xdr:col>7</xdr:col>
      <xdr:colOff>31750</xdr:colOff>
      <xdr:row>81</xdr:row>
      <xdr:rowOff>122304</xdr:rowOff>
    </xdr:to>
    <xdr:sp macro="" textlink="">
      <xdr:nvSpPr>
        <xdr:cNvPr id="207" name="フローチャート: 判断 206"/>
        <xdr:cNvSpPr/>
      </xdr:nvSpPr>
      <xdr:spPr>
        <a:xfrm>
          <a:off x="1397000" y="139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132481</xdr:rowOff>
    </xdr:from>
    <xdr:ext cx="762000" cy="259045"/>
    <xdr:sp macro="" textlink="">
      <xdr:nvSpPr>
        <xdr:cNvPr id="208" name="テキスト ボックス 207"/>
        <xdr:cNvSpPr txBox="1"/>
      </xdr:nvSpPr>
      <xdr:spPr>
        <a:xfrm>
          <a:off x="1066800" y="1367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109355</xdr:rowOff>
    </xdr:from>
    <xdr:to>
      <xdr:col>23</xdr:col>
      <xdr:colOff>184150</xdr:colOff>
      <xdr:row>89</xdr:row>
      <xdr:rowOff>39505</xdr:rowOff>
    </xdr:to>
    <xdr:sp macro="" textlink="">
      <xdr:nvSpPr>
        <xdr:cNvPr id="214" name="楕円 213"/>
        <xdr:cNvSpPr/>
      </xdr:nvSpPr>
      <xdr:spPr>
        <a:xfrm>
          <a:off x="4902200" y="1519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5232</xdr:rowOff>
    </xdr:from>
    <xdr:ext cx="762000" cy="259045"/>
    <xdr:sp macro="" textlink="">
      <xdr:nvSpPr>
        <xdr:cNvPr id="215" name="人件費・物件費等の状況該当値テキスト"/>
        <xdr:cNvSpPr txBox="1"/>
      </xdr:nvSpPr>
      <xdr:spPr>
        <a:xfrm>
          <a:off x="5041900" y="1509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132404</xdr:rowOff>
    </xdr:from>
    <xdr:to>
      <xdr:col>19</xdr:col>
      <xdr:colOff>184150</xdr:colOff>
      <xdr:row>88</xdr:row>
      <xdr:rowOff>62554</xdr:rowOff>
    </xdr:to>
    <xdr:sp macro="" textlink="">
      <xdr:nvSpPr>
        <xdr:cNvPr id="216" name="楕円 215"/>
        <xdr:cNvSpPr/>
      </xdr:nvSpPr>
      <xdr:spPr>
        <a:xfrm>
          <a:off x="4064000" y="150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47331</xdr:rowOff>
    </xdr:from>
    <xdr:ext cx="736600" cy="259045"/>
    <xdr:sp macro="" textlink="">
      <xdr:nvSpPr>
        <xdr:cNvPr id="217" name="テキスト ボックス 216"/>
        <xdr:cNvSpPr txBox="1"/>
      </xdr:nvSpPr>
      <xdr:spPr>
        <a:xfrm>
          <a:off x="3733800" y="15134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74079</xdr:rowOff>
    </xdr:from>
    <xdr:to>
      <xdr:col>15</xdr:col>
      <xdr:colOff>133350</xdr:colOff>
      <xdr:row>88</xdr:row>
      <xdr:rowOff>4229</xdr:rowOff>
    </xdr:to>
    <xdr:sp macro="" textlink="">
      <xdr:nvSpPr>
        <xdr:cNvPr id="218" name="楕円 217"/>
        <xdr:cNvSpPr/>
      </xdr:nvSpPr>
      <xdr:spPr>
        <a:xfrm>
          <a:off x="3175000" y="1499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160456</xdr:rowOff>
    </xdr:from>
    <xdr:ext cx="762000" cy="259045"/>
    <xdr:sp macro="" textlink="">
      <xdr:nvSpPr>
        <xdr:cNvPr id="219" name="テキスト ボックス 218"/>
        <xdr:cNvSpPr txBox="1"/>
      </xdr:nvSpPr>
      <xdr:spPr>
        <a:xfrm>
          <a:off x="2844800" y="1507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89901</xdr:rowOff>
    </xdr:from>
    <xdr:to>
      <xdr:col>11</xdr:col>
      <xdr:colOff>82550</xdr:colOff>
      <xdr:row>88</xdr:row>
      <xdr:rowOff>20051</xdr:rowOff>
    </xdr:to>
    <xdr:sp macro="" textlink="">
      <xdr:nvSpPr>
        <xdr:cNvPr id="220" name="楕円 219"/>
        <xdr:cNvSpPr/>
      </xdr:nvSpPr>
      <xdr:spPr>
        <a:xfrm>
          <a:off x="2286000" y="1500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4828</xdr:rowOff>
    </xdr:from>
    <xdr:ext cx="762000" cy="259045"/>
    <xdr:sp macro="" textlink="">
      <xdr:nvSpPr>
        <xdr:cNvPr id="221" name="テキスト ボックス 220"/>
        <xdr:cNvSpPr txBox="1"/>
      </xdr:nvSpPr>
      <xdr:spPr>
        <a:xfrm>
          <a:off x="1955800" y="1509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14427</xdr:rowOff>
    </xdr:from>
    <xdr:to>
      <xdr:col>7</xdr:col>
      <xdr:colOff>31750</xdr:colOff>
      <xdr:row>87</xdr:row>
      <xdr:rowOff>116027</xdr:rowOff>
    </xdr:to>
    <xdr:sp macro="" textlink="">
      <xdr:nvSpPr>
        <xdr:cNvPr id="222" name="楕円 221"/>
        <xdr:cNvSpPr/>
      </xdr:nvSpPr>
      <xdr:spPr>
        <a:xfrm>
          <a:off x="1397000" y="1493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100804</xdr:rowOff>
    </xdr:from>
    <xdr:ext cx="762000" cy="259045"/>
    <xdr:sp macro="" textlink="">
      <xdr:nvSpPr>
        <xdr:cNvPr id="223" name="テキスト ボックス 222"/>
        <xdr:cNvSpPr txBox="1"/>
      </xdr:nvSpPr>
      <xdr:spPr>
        <a:xfrm>
          <a:off x="1066800" y="1501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実施済の給与削減計画により類似団体の中でも低い水準にあり、引き続き縮減に努めていく。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118111</xdr:rowOff>
    </xdr:to>
    <xdr:cxnSp macro="">
      <xdr:nvCxnSpPr>
        <xdr:cNvPr id="250" name="直線コネクタ 249"/>
        <xdr:cNvCxnSpPr/>
      </xdr:nvCxnSpPr>
      <xdr:spPr>
        <a:xfrm flipV="1">
          <a:off x="17018000" y="13881100"/>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1"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2" name="直線コネクタ 251"/>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41911</xdr:rowOff>
    </xdr:from>
    <xdr:to>
      <xdr:col>81</xdr:col>
      <xdr:colOff>44450</xdr:colOff>
      <xdr:row>82</xdr:row>
      <xdr:rowOff>160020</xdr:rowOff>
    </xdr:to>
    <xdr:cxnSp macro="">
      <xdr:nvCxnSpPr>
        <xdr:cNvPr id="255" name="直線コネクタ 254"/>
        <xdr:cNvCxnSpPr/>
      </xdr:nvCxnSpPr>
      <xdr:spPr>
        <a:xfrm flipV="1">
          <a:off x="16179800" y="13929361"/>
          <a:ext cx="8382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121938</xdr:rowOff>
    </xdr:from>
    <xdr:ext cx="762000" cy="259045"/>
    <xdr:sp macro="" textlink="">
      <xdr:nvSpPr>
        <xdr:cNvPr id="256" name="給与水準   （国との比較）平均値テキスト"/>
        <xdr:cNvSpPr txBox="1"/>
      </xdr:nvSpPr>
      <xdr:spPr>
        <a:xfrm>
          <a:off x="17106900" y="1469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7" name="フローチャート: 判断 256"/>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82</xdr:row>
      <xdr:rowOff>160020</xdr:rowOff>
    </xdr:to>
    <xdr:cxnSp macro="">
      <xdr:nvCxnSpPr>
        <xdr:cNvPr id="258" name="直線コネクタ 257"/>
        <xdr:cNvCxnSpPr/>
      </xdr:nvCxnSpPr>
      <xdr:spPr>
        <a:xfrm>
          <a:off x="15290800" y="141224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59" name="フローチャート: 判断 258"/>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64788</xdr:rowOff>
    </xdr:from>
    <xdr:ext cx="736600" cy="259045"/>
    <xdr:sp macro="" textlink="">
      <xdr:nvSpPr>
        <xdr:cNvPr id="260" name="テキスト ボックス 259"/>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82</xdr:row>
      <xdr:rowOff>111761</xdr:rowOff>
    </xdr:to>
    <xdr:cxnSp macro="">
      <xdr:nvCxnSpPr>
        <xdr:cNvPr id="261" name="直線コネクタ 260"/>
        <xdr:cNvCxnSpPr/>
      </xdr:nvCxnSpPr>
      <xdr:spPr>
        <a:xfrm flipV="1">
          <a:off x="14401800" y="141224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2" name="フローチャート: 判断 261"/>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63" name="テキスト ボックス 262"/>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17780</xdr:rowOff>
    </xdr:from>
    <xdr:to>
      <xdr:col>68</xdr:col>
      <xdr:colOff>152400</xdr:colOff>
      <xdr:row>82</xdr:row>
      <xdr:rowOff>111761</xdr:rowOff>
    </xdr:to>
    <xdr:cxnSp macro="">
      <xdr:nvCxnSpPr>
        <xdr:cNvPr id="264" name="直線コネクタ 263"/>
        <xdr:cNvCxnSpPr/>
      </xdr:nvCxnSpPr>
      <xdr:spPr>
        <a:xfrm>
          <a:off x="13512800" y="13905230"/>
          <a:ext cx="8890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5" name="フローチャート: 判断 264"/>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66" name="テキスト ボックス 265"/>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67" name="フローチャート: 判断 266"/>
        <xdr:cNvSpPr/>
      </xdr:nvSpPr>
      <xdr:spPr>
        <a:xfrm>
          <a:off x="13462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64788</xdr:rowOff>
    </xdr:from>
    <xdr:ext cx="762000" cy="259045"/>
    <xdr:sp macro="" textlink="">
      <xdr:nvSpPr>
        <xdr:cNvPr id="268" name="テキスト ボックス 267"/>
        <xdr:cNvSpPr txBox="1"/>
      </xdr:nvSpPr>
      <xdr:spPr>
        <a:xfrm>
          <a:off x="13131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162561</xdr:rowOff>
    </xdr:from>
    <xdr:to>
      <xdr:col>81</xdr:col>
      <xdr:colOff>95250</xdr:colOff>
      <xdr:row>81</xdr:row>
      <xdr:rowOff>92711</xdr:rowOff>
    </xdr:to>
    <xdr:sp macro="" textlink="">
      <xdr:nvSpPr>
        <xdr:cNvPr id="274" name="楕円 273"/>
        <xdr:cNvSpPr/>
      </xdr:nvSpPr>
      <xdr:spPr>
        <a:xfrm>
          <a:off x="169672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83838</xdr:rowOff>
    </xdr:from>
    <xdr:ext cx="762000" cy="259045"/>
    <xdr:sp macro="" textlink="">
      <xdr:nvSpPr>
        <xdr:cNvPr id="275" name="給与水準   （国との比較）該当値テキスト"/>
        <xdr:cNvSpPr txBox="1"/>
      </xdr:nvSpPr>
      <xdr:spPr>
        <a:xfrm>
          <a:off x="17106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109220</xdr:rowOff>
    </xdr:from>
    <xdr:to>
      <xdr:col>77</xdr:col>
      <xdr:colOff>95250</xdr:colOff>
      <xdr:row>83</xdr:row>
      <xdr:rowOff>39370</xdr:rowOff>
    </xdr:to>
    <xdr:sp macro="" textlink="">
      <xdr:nvSpPr>
        <xdr:cNvPr id="276" name="楕円 275"/>
        <xdr:cNvSpPr/>
      </xdr:nvSpPr>
      <xdr:spPr>
        <a:xfrm>
          <a:off x="161290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49547</xdr:rowOff>
    </xdr:from>
    <xdr:ext cx="736600" cy="259045"/>
    <xdr:sp macro="" textlink="">
      <xdr:nvSpPr>
        <xdr:cNvPr id="277" name="テキスト ボックス 276"/>
        <xdr:cNvSpPr txBox="1"/>
      </xdr:nvSpPr>
      <xdr:spPr>
        <a:xfrm>
          <a:off x="15798800" y="1393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12700</xdr:rowOff>
    </xdr:from>
    <xdr:to>
      <xdr:col>73</xdr:col>
      <xdr:colOff>44450</xdr:colOff>
      <xdr:row>82</xdr:row>
      <xdr:rowOff>114300</xdr:rowOff>
    </xdr:to>
    <xdr:sp macro="" textlink="">
      <xdr:nvSpPr>
        <xdr:cNvPr id="278" name="楕円 277"/>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124477</xdr:rowOff>
    </xdr:from>
    <xdr:ext cx="762000" cy="259045"/>
    <xdr:sp macro="" textlink="">
      <xdr:nvSpPr>
        <xdr:cNvPr id="279" name="テキスト ボックス 278"/>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60961</xdr:rowOff>
    </xdr:from>
    <xdr:to>
      <xdr:col>68</xdr:col>
      <xdr:colOff>203200</xdr:colOff>
      <xdr:row>82</xdr:row>
      <xdr:rowOff>162561</xdr:rowOff>
    </xdr:to>
    <xdr:sp macro="" textlink="">
      <xdr:nvSpPr>
        <xdr:cNvPr id="280" name="楕円 279"/>
        <xdr:cNvSpPr/>
      </xdr:nvSpPr>
      <xdr:spPr>
        <a:xfrm>
          <a:off x="143510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1288</xdr:rowOff>
    </xdr:from>
    <xdr:ext cx="762000" cy="259045"/>
    <xdr:sp macro="" textlink="">
      <xdr:nvSpPr>
        <xdr:cNvPr id="281" name="テキスト ボックス 280"/>
        <xdr:cNvSpPr txBox="1"/>
      </xdr:nvSpPr>
      <xdr:spPr>
        <a:xfrm>
          <a:off x="14020800" y="138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138430</xdr:rowOff>
    </xdr:from>
    <xdr:to>
      <xdr:col>64</xdr:col>
      <xdr:colOff>152400</xdr:colOff>
      <xdr:row>81</xdr:row>
      <xdr:rowOff>68580</xdr:rowOff>
    </xdr:to>
    <xdr:sp macro="" textlink="">
      <xdr:nvSpPr>
        <xdr:cNvPr id="282" name="楕円 281"/>
        <xdr:cNvSpPr/>
      </xdr:nvSpPr>
      <xdr:spPr>
        <a:xfrm>
          <a:off x="13462000" y="1385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78757</xdr:rowOff>
    </xdr:from>
    <xdr:ext cx="762000" cy="259045"/>
    <xdr:sp macro="" textlink="">
      <xdr:nvSpPr>
        <xdr:cNvPr id="283" name="テキスト ボックス 282"/>
        <xdr:cNvSpPr txBox="1"/>
      </xdr:nvSpPr>
      <xdr:spPr>
        <a:xfrm>
          <a:off x="13131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市の面積が広大であることもあり、類似団体と比較して支所等を多く配置しなければならないことや、復興事業の推進のため、退職者の再任用や任期付職員の採用を進めている関係上、平均を約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人上回る状況となっている。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一方で、復興事業の進捗等により減少傾向にあり、令和元年度と比較して</a:t>
          </a:r>
          <a:r>
            <a:rPr kumimoji="1" lang="en-US" altLang="ja-JP" sz="1300">
              <a:latin typeface="ＭＳ Ｐゴシック" panose="020B0600070205080204" pitchFamily="50" charset="-128"/>
              <a:ea typeface="ＭＳ Ｐゴシック" panose="020B0600070205080204" pitchFamily="50" charset="-128"/>
            </a:rPr>
            <a:t>0.54</a:t>
          </a:r>
          <a:r>
            <a:rPr kumimoji="1" lang="ja-JP" altLang="en-US" sz="1300">
              <a:latin typeface="ＭＳ Ｐゴシック" panose="020B0600070205080204" pitchFamily="50" charset="-128"/>
              <a:ea typeface="ＭＳ Ｐゴシック" panose="020B0600070205080204" pitchFamily="50" charset="-128"/>
            </a:rPr>
            <a:t>人下回った。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今後においては「職員定員適正化計画」に基づき、退職・採用及び職員の適正な配置に努めていくものとする。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167217</xdr:rowOff>
    </xdr:from>
    <xdr:to>
      <xdr:col>81</xdr:col>
      <xdr:colOff>44450</xdr:colOff>
      <xdr:row>65</xdr:row>
      <xdr:rowOff>6668</xdr:rowOff>
    </xdr:to>
    <xdr:cxnSp macro="">
      <xdr:nvCxnSpPr>
        <xdr:cNvPr id="313" name="直線コネクタ 312"/>
        <xdr:cNvCxnSpPr/>
      </xdr:nvCxnSpPr>
      <xdr:spPr>
        <a:xfrm flipV="1">
          <a:off x="17018000" y="10111317"/>
          <a:ext cx="0" cy="1039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150195</xdr:rowOff>
    </xdr:from>
    <xdr:ext cx="762000" cy="259045"/>
    <xdr:sp macro="" textlink="">
      <xdr:nvSpPr>
        <xdr:cNvPr id="314" name="定員管理の状況最小値テキスト"/>
        <xdr:cNvSpPr txBox="1"/>
      </xdr:nvSpPr>
      <xdr:spPr>
        <a:xfrm>
          <a:off x="17106900" y="11122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6668</xdr:rowOff>
    </xdr:from>
    <xdr:to>
      <xdr:col>81</xdr:col>
      <xdr:colOff>133350</xdr:colOff>
      <xdr:row>65</xdr:row>
      <xdr:rowOff>6668</xdr:rowOff>
    </xdr:to>
    <xdr:cxnSp macro="">
      <xdr:nvCxnSpPr>
        <xdr:cNvPr id="315" name="直線コネクタ 314"/>
        <xdr:cNvCxnSpPr/>
      </xdr:nvCxnSpPr>
      <xdr:spPr>
        <a:xfrm>
          <a:off x="16929100" y="1115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82144</xdr:rowOff>
    </xdr:from>
    <xdr:ext cx="762000" cy="259045"/>
    <xdr:sp macro="" textlink="">
      <xdr:nvSpPr>
        <xdr:cNvPr id="316" name="定員管理の状況最大値テキスト"/>
        <xdr:cNvSpPr txBox="1"/>
      </xdr:nvSpPr>
      <xdr:spPr>
        <a:xfrm>
          <a:off x="17106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167217</xdr:rowOff>
    </xdr:from>
    <xdr:to>
      <xdr:col>81</xdr:col>
      <xdr:colOff>133350</xdr:colOff>
      <xdr:row>58</xdr:row>
      <xdr:rowOff>167217</xdr:rowOff>
    </xdr:to>
    <xdr:cxnSp macro="">
      <xdr:nvCxnSpPr>
        <xdr:cNvPr id="317" name="直線コネクタ 316"/>
        <xdr:cNvCxnSpPr/>
      </xdr:nvCxnSpPr>
      <xdr:spPr>
        <a:xfrm>
          <a:off x="16929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6668</xdr:rowOff>
    </xdr:from>
    <xdr:to>
      <xdr:col>81</xdr:col>
      <xdr:colOff>44450</xdr:colOff>
      <xdr:row>65</xdr:row>
      <xdr:rowOff>115253</xdr:rowOff>
    </xdr:to>
    <xdr:cxnSp macro="">
      <xdr:nvCxnSpPr>
        <xdr:cNvPr id="318" name="直線コネクタ 317"/>
        <xdr:cNvCxnSpPr/>
      </xdr:nvCxnSpPr>
      <xdr:spPr>
        <a:xfrm flipV="1">
          <a:off x="16179800" y="11150918"/>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10706</xdr:rowOff>
    </xdr:from>
    <xdr:ext cx="762000" cy="259045"/>
    <xdr:sp macro="" textlink="">
      <xdr:nvSpPr>
        <xdr:cNvPr id="319" name="定員管理の状況平均値テキスト"/>
        <xdr:cNvSpPr txBox="1"/>
      </xdr:nvSpPr>
      <xdr:spPr>
        <a:xfrm>
          <a:off x="17106900" y="102977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165629</xdr:rowOff>
    </xdr:from>
    <xdr:to>
      <xdr:col>81</xdr:col>
      <xdr:colOff>95250</xdr:colOff>
      <xdr:row>61</xdr:row>
      <xdr:rowOff>95779</xdr:rowOff>
    </xdr:to>
    <xdr:sp macro="" textlink="">
      <xdr:nvSpPr>
        <xdr:cNvPr id="320" name="フローチャート: 判断 319"/>
        <xdr:cNvSpPr/>
      </xdr:nvSpPr>
      <xdr:spPr>
        <a:xfrm>
          <a:off x="16967200" y="1045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115253</xdr:rowOff>
    </xdr:from>
    <xdr:to>
      <xdr:col>77</xdr:col>
      <xdr:colOff>44450</xdr:colOff>
      <xdr:row>65</xdr:row>
      <xdr:rowOff>159491</xdr:rowOff>
    </xdr:to>
    <xdr:cxnSp macro="">
      <xdr:nvCxnSpPr>
        <xdr:cNvPr id="321" name="直線コネクタ 320"/>
        <xdr:cNvCxnSpPr/>
      </xdr:nvCxnSpPr>
      <xdr:spPr>
        <a:xfrm flipV="1">
          <a:off x="15290800" y="11259503"/>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16298</xdr:rowOff>
    </xdr:from>
    <xdr:to>
      <xdr:col>77</xdr:col>
      <xdr:colOff>95250</xdr:colOff>
      <xdr:row>61</xdr:row>
      <xdr:rowOff>117898</xdr:rowOff>
    </xdr:to>
    <xdr:sp macro="" textlink="">
      <xdr:nvSpPr>
        <xdr:cNvPr id="322" name="フローチャート: 判断 321"/>
        <xdr:cNvSpPr/>
      </xdr:nvSpPr>
      <xdr:spPr>
        <a:xfrm>
          <a:off x="16129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128075</xdr:rowOff>
    </xdr:from>
    <xdr:ext cx="736600" cy="259045"/>
    <xdr:sp macro="" textlink="">
      <xdr:nvSpPr>
        <xdr:cNvPr id="323" name="テキスト ボックス 322"/>
        <xdr:cNvSpPr txBox="1"/>
      </xdr:nvSpPr>
      <xdr:spPr>
        <a:xfrm>
          <a:off x="15798800" y="1024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155469</xdr:rowOff>
    </xdr:from>
    <xdr:to>
      <xdr:col>72</xdr:col>
      <xdr:colOff>203200</xdr:colOff>
      <xdr:row>65</xdr:row>
      <xdr:rowOff>159491</xdr:rowOff>
    </xdr:to>
    <xdr:cxnSp macro="">
      <xdr:nvCxnSpPr>
        <xdr:cNvPr id="324" name="直線コネクタ 323"/>
        <xdr:cNvCxnSpPr/>
      </xdr:nvCxnSpPr>
      <xdr:spPr>
        <a:xfrm>
          <a:off x="14401800" y="1129971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157586</xdr:rowOff>
    </xdr:from>
    <xdr:to>
      <xdr:col>73</xdr:col>
      <xdr:colOff>44450</xdr:colOff>
      <xdr:row>61</xdr:row>
      <xdr:rowOff>87736</xdr:rowOff>
    </xdr:to>
    <xdr:sp macro="" textlink="">
      <xdr:nvSpPr>
        <xdr:cNvPr id="325" name="フローチャート: 判断 324"/>
        <xdr:cNvSpPr/>
      </xdr:nvSpPr>
      <xdr:spPr>
        <a:xfrm>
          <a:off x="15240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97913</xdr:rowOff>
    </xdr:from>
    <xdr:ext cx="762000" cy="259045"/>
    <xdr:sp macro="" textlink="">
      <xdr:nvSpPr>
        <xdr:cNvPr id="326" name="テキスト ボックス 325"/>
        <xdr:cNvSpPr txBox="1"/>
      </xdr:nvSpPr>
      <xdr:spPr>
        <a:xfrm>
          <a:off x="14909800" y="102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153458</xdr:rowOff>
    </xdr:from>
    <xdr:to>
      <xdr:col>68</xdr:col>
      <xdr:colOff>152400</xdr:colOff>
      <xdr:row>65</xdr:row>
      <xdr:rowOff>155469</xdr:rowOff>
    </xdr:to>
    <xdr:cxnSp macro="">
      <xdr:nvCxnSpPr>
        <xdr:cNvPr id="327" name="直線コネクタ 326"/>
        <xdr:cNvCxnSpPr/>
      </xdr:nvCxnSpPr>
      <xdr:spPr>
        <a:xfrm>
          <a:off x="13512800" y="1129770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159596</xdr:rowOff>
    </xdr:from>
    <xdr:to>
      <xdr:col>68</xdr:col>
      <xdr:colOff>203200</xdr:colOff>
      <xdr:row>61</xdr:row>
      <xdr:rowOff>89746</xdr:rowOff>
    </xdr:to>
    <xdr:sp macro="" textlink="">
      <xdr:nvSpPr>
        <xdr:cNvPr id="328" name="フローチャート: 判断 327"/>
        <xdr:cNvSpPr/>
      </xdr:nvSpPr>
      <xdr:spPr>
        <a:xfrm>
          <a:off x="14351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99923</xdr:rowOff>
    </xdr:from>
    <xdr:ext cx="762000" cy="259045"/>
    <xdr:sp macro="" textlink="">
      <xdr:nvSpPr>
        <xdr:cNvPr id="329" name="テキスト ボックス 328"/>
        <xdr:cNvSpPr txBox="1"/>
      </xdr:nvSpPr>
      <xdr:spPr>
        <a:xfrm>
          <a:off x="14020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212</xdr:rowOff>
    </xdr:from>
    <xdr:to>
      <xdr:col>64</xdr:col>
      <xdr:colOff>152400</xdr:colOff>
      <xdr:row>61</xdr:row>
      <xdr:rowOff>101812</xdr:rowOff>
    </xdr:to>
    <xdr:sp macro="" textlink="">
      <xdr:nvSpPr>
        <xdr:cNvPr id="330" name="フローチャート: 判断 329"/>
        <xdr:cNvSpPr/>
      </xdr:nvSpPr>
      <xdr:spPr>
        <a:xfrm>
          <a:off x="13462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111989</xdr:rowOff>
    </xdr:from>
    <xdr:ext cx="762000" cy="259045"/>
    <xdr:sp macro="" textlink="">
      <xdr:nvSpPr>
        <xdr:cNvPr id="331" name="テキスト ボックス 330"/>
        <xdr:cNvSpPr txBox="1"/>
      </xdr:nvSpPr>
      <xdr:spPr>
        <a:xfrm>
          <a:off x="13131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127318</xdr:rowOff>
    </xdr:from>
    <xdr:to>
      <xdr:col>81</xdr:col>
      <xdr:colOff>95250</xdr:colOff>
      <xdr:row>65</xdr:row>
      <xdr:rowOff>57468</xdr:rowOff>
    </xdr:to>
    <xdr:sp macro="" textlink="">
      <xdr:nvSpPr>
        <xdr:cNvPr id="337" name="楕円 336"/>
        <xdr:cNvSpPr/>
      </xdr:nvSpPr>
      <xdr:spPr>
        <a:xfrm>
          <a:off x="16967200" y="111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23195</xdr:rowOff>
    </xdr:from>
    <xdr:ext cx="762000" cy="259045"/>
    <xdr:sp macro="" textlink="">
      <xdr:nvSpPr>
        <xdr:cNvPr id="338" name="定員管理の状況該当値テキスト"/>
        <xdr:cNvSpPr txBox="1"/>
      </xdr:nvSpPr>
      <xdr:spPr>
        <a:xfrm>
          <a:off x="17106900" y="10995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64453</xdr:rowOff>
    </xdr:from>
    <xdr:to>
      <xdr:col>77</xdr:col>
      <xdr:colOff>95250</xdr:colOff>
      <xdr:row>65</xdr:row>
      <xdr:rowOff>166053</xdr:rowOff>
    </xdr:to>
    <xdr:sp macro="" textlink="">
      <xdr:nvSpPr>
        <xdr:cNvPr id="339" name="楕円 338"/>
        <xdr:cNvSpPr/>
      </xdr:nvSpPr>
      <xdr:spPr>
        <a:xfrm>
          <a:off x="16129000" y="1120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150830</xdr:rowOff>
    </xdr:from>
    <xdr:ext cx="736600" cy="259045"/>
    <xdr:sp macro="" textlink="">
      <xdr:nvSpPr>
        <xdr:cNvPr id="340" name="テキスト ボックス 339"/>
        <xdr:cNvSpPr txBox="1"/>
      </xdr:nvSpPr>
      <xdr:spPr>
        <a:xfrm>
          <a:off x="15798800" y="11295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108691</xdr:rowOff>
    </xdr:from>
    <xdr:to>
      <xdr:col>73</xdr:col>
      <xdr:colOff>44450</xdr:colOff>
      <xdr:row>66</xdr:row>
      <xdr:rowOff>38841</xdr:rowOff>
    </xdr:to>
    <xdr:sp macro="" textlink="">
      <xdr:nvSpPr>
        <xdr:cNvPr id="341" name="楕円 340"/>
        <xdr:cNvSpPr/>
      </xdr:nvSpPr>
      <xdr:spPr>
        <a:xfrm>
          <a:off x="15240000" y="1125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23618</xdr:rowOff>
    </xdr:from>
    <xdr:ext cx="762000" cy="259045"/>
    <xdr:sp macro="" textlink="">
      <xdr:nvSpPr>
        <xdr:cNvPr id="342" name="テキスト ボックス 341"/>
        <xdr:cNvSpPr txBox="1"/>
      </xdr:nvSpPr>
      <xdr:spPr>
        <a:xfrm>
          <a:off x="14909800" y="11339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104669</xdr:rowOff>
    </xdr:from>
    <xdr:to>
      <xdr:col>68</xdr:col>
      <xdr:colOff>203200</xdr:colOff>
      <xdr:row>66</xdr:row>
      <xdr:rowOff>34819</xdr:rowOff>
    </xdr:to>
    <xdr:sp macro="" textlink="">
      <xdr:nvSpPr>
        <xdr:cNvPr id="343" name="楕円 342"/>
        <xdr:cNvSpPr/>
      </xdr:nvSpPr>
      <xdr:spPr>
        <a:xfrm>
          <a:off x="14351000" y="1124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19596</xdr:rowOff>
    </xdr:from>
    <xdr:ext cx="762000" cy="259045"/>
    <xdr:sp macro="" textlink="">
      <xdr:nvSpPr>
        <xdr:cNvPr id="344" name="テキスト ボックス 343"/>
        <xdr:cNvSpPr txBox="1"/>
      </xdr:nvSpPr>
      <xdr:spPr>
        <a:xfrm>
          <a:off x="14020800" y="1133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102658</xdr:rowOff>
    </xdr:from>
    <xdr:to>
      <xdr:col>64</xdr:col>
      <xdr:colOff>152400</xdr:colOff>
      <xdr:row>66</xdr:row>
      <xdr:rowOff>32808</xdr:rowOff>
    </xdr:to>
    <xdr:sp macro="" textlink="">
      <xdr:nvSpPr>
        <xdr:cNvPr id="345" name="楕円 344"/>
        <xdr:cNvSpPr/>
      </xdr:nvSpPr>
      <xdr:spPr>
        <a:xfrm>
          <a:off x="13462000" y="112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17585</xdr:rowOff>
    </xdr:from>
    <xdr:ext cx="762000" cy="259045"/>
    <xdr:sp macro="" textlink="">
      <xdr:nvSpPr>
        <xdr:cNvPr id="346" name="テキスト ボックス 345"/>
        <xdr:cNvSpPr txBox="1"/>
      </xdr:nvSpPr>
      <xdr:spPr>
        <a:xfrm>
          <a:off x="13131800" y="1133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実質公債費比率が改善した要因は、合併特例債事業（新庁舎建設事業）の償還終了等による元利償還金の減少と、法人事業税交付金や地方消費税交付金等の交付金の増加が主なものである。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しかし、類似団体と比較すると依然として高い状況にある。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施設の老朽化対策・長寿命化等による起債額も多額となることが見込まれているが、施設の統廃合計画を踏まえ、緊急度・住民ニーズを的確に把握した中で、起債に大きく頼ることのない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44</xdr:row>
      <xdr:rowOff>61685</xdr:rowOff>
    </xdr:to>
    <xdr:cxnSp macro="">
      <xdr:nvCxnSpPr>
        <xdr:cNvPr id="377" name="直線コネクタ 376"/>
        <xdr:cNvCxnSpPr/>
      </xdr:nvCxnSpPr>
      <xdr:spPr>
        <a:xfrm flipV="1">
          <a:off x="17018000" y="6111724"/>
          <a:ext cx="0" cy="1493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8"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9" name="直線コネクタ 378"/>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80"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81" name="直線コネクタ 380"/>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139398</xdr:rowOff>
    </xdr:from>
    <xdr:to>
      <xdr:col>81</xdr:col>
      <xdr:colOff>44450</xdr:colOff>
      <xdr:row>41</xdr:row>
      <xdr:rowOff>162378</xdr:rowOff>
    </xdr:to>
    <xdr:cxnSp macro="">
      <xdr:nvCxnSpPr>
        <xdr:cNvPr id="382" name="直線コネクタ 381"/>
        <xdr:cNvCxnSpPr/>
      </xdr:nvCxnSpPr>
      <xdr:spPr>
        <a:xfrm flipV="1">
          <a:off x="16179800" y="7168848"/>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171346</xdr:rowOff>
    </xdr:from>
    <xdr:ext cx="762000" cy="259045"/>
    <xdr:sp macro="" textlink="">
      <xdr:nvSpPr>
        <xdr:cNvPr id="383" name="公債費負担の状況平均値テキスト"/>
        <xdr:cNvSpPr txBox="1"/>
      </xdr:nvSpPr>
      <xdr:spPr>
        <a:xfrm>
          <a:off x="17106900" y="651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154819</xdr:rowOff>
    </xdr:from>
    <xdr:to>
      <xdr:col>81</xdr:col>
      <xdr:colOff>95250</xdr:colOff>
      <xdr:row>39</xdr:row>
      <xdr:rowOff>84969</xdr:rowOff>
    </xdr:to>
    <xdr:sp macro="" textlink="">
      <xdr:nvSpPr>
        <xdr:cNvPr id="384" name="フローチャート: 判断 383"/>
        <xdr:cNvSpPr/>
      </xdr:nvSpPr>
      <xdr:spPr>
        <a:xfrm>
          <a:off x="16967200" y="666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162378</xdr:rowOff>
    </xdr:from>
    <xdr:to>
      <xdr:col>77</xdr:col>
      <xdr:colOff>44450</xdr:colOff>
      <xdr:row>42</xdr:row>
      <xdr:rowOff>13909</xdr:rowOff>
    </xdr:to>
    <xdr:cxnSp macro="">
      <xdr:nvCxnSpPr>
        <xdr:cNvPr id="385" name="直線コネクタ 384"/>
        <xdr:cNvCxnSpPr/>
      </xdr:nvCxnSpPr>
      <xdr:spPr>
        <a:xfrm flipV="1">
          <a:off x="15290800" y="71918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143328</xdr:rowOff>
    </xdr:from>
    <xdr:to>
      <xdr:col>77</xdr:col>
      <xdr:colOff>95250</xdr:colOff>
      <xdr:row>39</xdr:row>
      <xdr:rowOff>73478</xdr:rowOff>
    </xdr:to>
    <xdr:sp macro="" textlink="">
      <xdr:nvSpPr>
        <xdr:cNvPr id="386" name="フローチャート: 判断 385"/>
        <xdr:cNvSpPr/>
      </xdr:nvSpPr>
      <xdr:spPr>
        <a:xfrm>
          <a:off x="16129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83655</xdr:rowOff>
    </xdr:from>
    <xdr:ext cx="736600" cy="259045"/>
    <xdr:sp macro="" textlink="">
      <xdr:nvSpPr>
        <xdr:cNvPr id="387" name="テキスト ボックス 386"/>
        <xdr:cNvSpPr txBox="1"/>
      </xdr:nvSpPr>
      <xdr:spPr>
        <a:xfrm>
          <a:off x="15798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13909</xdr:rowOff>
    </xdr:from>
    <xdr:to>
      <xdr:col>72</xdr:col>
      <xdr:colOff>203200</xdr:colOff>
      <xdr:row>42</xdr:row>
      <xdr:rowOff>105833</xdr:rowOff>
    </xdr:to>
    <xdr:cxnSp macro="">
      <xdr:nvCxnSpPr>
        <xdr:cNvPr id="388" name="直線コネクタ 387"/>
        <xdr:cNvCxnSpPr/>
      </xdr:nvCxnSpPr>
      <xdr:spPr>
        <a:xfrm flipV="1">
          <a:off x="14401800" y="7214809"/>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131838</xdr:rowOff>
    </xdr:from>
    <xdr:to>
      <xdr:col>73</xdr:col>
      <xdr:colOff>44450</xdr:colOff>
      <xdr:row>39</xdr:row>
      <xdr:rowOff>61988</xdr:rowOff>
    </xdr:to>
    <xdr:sp macro="" textlink="">
      <xdr:nvSpPr>
        <xdr:cNvPr id="389" name="フローチャート: 判断 388"/>
        <xdr:cNvSpPr/>
      </xdr:nvSpPr>
      <xdr:spPr>
        <a:xfrm>
          <a:off x="15240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72165</xdr:rowOff>
    </xdr:from>
    <xdr:ext cx="762000" cy="259045"/>
    <xdr:sp macro="" textlink="">
      <xdr:nvSpPr>
        <xdr:cNvPr id="390" name="テキスト ボックス 389"/>
        <xdr:cNvSpPr txBox="1"/>
      </xdr:nvSpPr>
      <xdr:spPr>
        <a:xfrm>
          <a:off x="14909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44</xdr:row>
      <xdr:rowOff>119138</xdr:rowOff>
    </xdr:to>
    <xdr:cxnSp macro="">
      <xdr:nvCxnSpPr>
        <xdr:cNvPr id="391" name="直線コネクタ 390"/>
        <xdr:cNvCxnSpPr/>
      </xdr:nvCxnSpPr>
      <xdr:spPr>
        <a:xfrm flipV="1">
          <a:off x="13512800" y="7306733"/>
          <a:ext cx="889000" cy="35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166309</xdr:rowOff>
    </xdr:from>
    <xdr:to>
      <xdr:col>68</xdr:col>
      <xdr:colOff>203200</xdr:colOff>
      <xdr:row>39</xdr:row>
      <xdr:rowOff>96459</xdr:rowOff>
    </xdr:to>
    <xdr:sp macro="" textlink="">
      <xdr:nvSpPr>
        <xdr:cNvPr id="392" name="フローチャート: 判断 391"/>
        <xdr:cNvSpPr/>
      </xdr:nvSpPr>
      <xdr:spPr>
        <a:xfrm>
          <a:off x="14351000" y="66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106636</xdr:rowOff>
    </xdr:from>
    <xdr:ext cx="762000" cy="259045"/>
    <xdr:sp macro="" textlink="">
      <xdr:nvSpPr>
        <xdr:cNvPr id="393" name="テキスト ボックス 392"/>
        <xdr:cNvSpPr txBox="1"/>
      </xdr:nvSpPr>
      <xdr:spPr>
        <a:xfrm>
          <a:off x="14020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394" name="フローチャート: 判断 393"/>
        <xdr:cNvSpPr/>
      </xdr:nvSpPr>
      <xdr:spPr>
        <a:xfrm>
          <a:off x="13462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4129</xdr:rowOff>
    </xdr:from>
    <xdr:ext cx="762000" cy="259045"/>
    <xdr:sp macro="" textlink="">
      <xdr:nvSpPr>
        <xdr:cNvPr id="395" name="テキスト ボックス 394"/>
        <xdr:cNvSpPr txBox="1"/>
      </xdr:nvSpPr>
      <xdr:spPr>
        <a:xfrm>
          <a:off x="13131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88598</xdr:rowOff>
    </xdr:from>
    <xdr:to>
      <xdr:col>81</xdr:col>
      <xdr:colOff>95250</xdr:colOff>
      <xdr:row>42</xdr:row>
      <xdr:rowOff>18748</xdr:rowOff>
    </xdr:to>
    <xdr:sp macro="" textlink="">
      <xdr:nvSpPr>
        <xdr:cNvPr id="401" name="楕円 400"/>
        <xdr:cNvSpPr/>
      </xdr:nvSpPr>
      <xdr:spPr>
        <a:xfrm>
          <a:off x="169672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60675</xdr:rowOff>
    </xdr:from>
    <xdr:ext cx="762000" cy="259045"/>
    <xdr:sp macro="" textlink="">
      <xdr:nvSpPr>
        <xdr:cNvPr id="402" name="公債費負担の状況該当値テキスト"/>
        <xdr:cNvSpPr txBox="1"/>
      </xdr:nvSpPr>
      <xdr:spPr>
        <a:xfrm>
          <a:off x="17106900" y="709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111578</xdr:rowOff>
    </xdr:from>
    <xdr:to>
      <xdr:col>77</xdr:col>
      <xdr:colOff>95250</xdr:colOff>
      <xdr:row>42</xdr:row>
      <xdr:rowOff>41728</xdr:rowOff>
    </xdr:to>
    <xdr:sp macro="" textlink="">
      <xdr:nvSpPr>
        <xdr:cNvPr id="403" name="楕円 402"/>
        <xdr:cNvSpPr/>
      </xdr:nvSpPr>
      <xdr:spPr>
        <a:xfrm>
          <a:off x="16129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26505</xdr:rowOff>
    </xdr:from>
    <xdr:ext cx="736600" cy="259045"/>
    <xdr:sp macro="" textlink="">
      <xdr:nvSpPr>
        <xdr:cNvPr id="404" name="テキスト ボックス 403"/>
        <xdr:cNvSpPr txBox="1"/>
      </xdr:nvSpPr>
      <xdr:spPr>
        <a:xfrm>
          <a:off x="15798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134559</xdr:rowOff>
    </xdr:from>
    <xdr:to>
      <xdr:col>73</xdr:col>
      <xdr:colOff>44450</xdr:colOff>
      <xdr:row>42</xdr:row>
      <xdr:rowOff>64709</xdr:rowOff>
    </xdr:to>
    <xdr:sp macro="" textlink="">
      <xdr:nvSpPr>
        <xdr:cNvPr id="405" name="楕円 404"/>
        <xdr:cNvSpPr/>
      </xdr:nvSpPr>
      <xdr:spPr>
        <a:xfrm>
          <a:off x="15240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49486</xdr:rowOff>
    </xdr:from>
    <xdr:ext cx="762000" cy="259045"/>
    <xdr:sp macro="" textlink="">
      <xdr:nvSpPr>
        <xdr:cNvPr id="406" name="テキスト ボックス 405"/>
        <xdr:cNvSpPr txBox="1"/>
      </xdr:nvSpPr>
      <xdr:spPr>
        <a:xfrm>
          <a:off x="14909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55033</xdr:rowOff>
    </xdr:from>
    <xdr:to>
      <xdr:col>68</xdr:col>
      <xdr:colOff>203200</xdr:colOff>
      <xdr:row>42</xdr:row>
      <xdr:rowOff>156633</xdr:rowOff>
    </xdr:to>
    <xdr:sp macro="" textlink="">
      <xdr:nvSpPr>
        <xdr:cNvPr id="407" name="楕円 406"/>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141410</xdr:rowOff>
    </xdr:from>
    <xdr:ext cx="762000" cy="259045"/>
    <xdr:sp macro="" textlink="">
      <xdr:nvSpPr>
        <xdr:cNvPr id="408" name="テキスト ボックス 407"/>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68338</xdr:rowOff>
    </xdr:from>
    <xdr:to>
      <xdr:col>64</xdr:col>
      <xdr:colOff>152400</xdr:colOff>
      <xdr:row>44</xdr:row>
      <xdr:rowOff>169938</xdr:rowOff>
    </xdr:to>
    <xdr:sp macro="" textlink="">
      <xdr:nvSpPr>
        <xdr:cNvPr id="409" name="楕円 408"/>
        <xdr:cNvSpPr/>
      </xdr:nvSpPr>
      <xdr:spPr>
        <a:xfrm>
          <a:off x="13462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154715</xdr:rowOff>
    </xdr:from>
    <xdr:ext cx="762000" cy="259045"/>
    <xdr:sp macro="" textlink="">
      <xdr:nvSpPr>
        <xdr:cNvPr id="410" name="テキスト ボックス 409"/>
        <xdr:cNvSpPr txBox="1"/>
      </xdr:nvSpPr>
      <xdr:spPr>
        <a:xfrm>
          <a:off x="13131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将来負担比率が悪化しているが、これは地方債の残高増加等による将来負担額の増加と、復興事業の進捗に伴う復興財源の取り崩しによる充当可能財源等の減少が主な要因である。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今後においては、地方債発行事業を再度検討し、地方債発行の抑制を図るとともに、行財政運営の見直しを的確に行いながら、健全な財政運営に努めていく。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1" name="直線コネクタ 440"/>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2" name="将来負担の状況最小値テキスト"/>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3" name="直線コネクタ 442"/>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78334</xdr:rowOff>
    </xdr:from>
    <xdr:ext cx="762000" cy="259045"/>
    <xdr:sp macro="" textlink="">
      <xdr:nvSpPr>
        <xdr:cNvPr id="446" name="将来負担の状況平均値テキスト"/>
        <xdr:cNvSpPr txBox="1"/>
      </xdr:nvSpPr>
      <xdr:spPr>
        <a:xfrm>
          <a:off x="17106900" y="23071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101358</xdr:rowOff>
    </xdr:from>
    <xdr:to>
      <xdr:col>81</xdr:col>
      <xdr:colOff>95250</xdr:colOff>
      <xdr:row>14</xdr:row>
      <xdr:rowOff>31508</xdr:rowOff>
    </xdr:to>
    <xdr:sp macro="" textlink="">
      <xdr:nvSpPr>
        <xdr:cNvPr id="447" name="フローチャート: 判断 446"/>
        <xdr:cNvSpPr/>
      </xdr:nvSpPr>
      <xdr:spPr>
        <a:xfrm>
          <a:off x="16967200" y="233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165947</xdr:rowOff>
    </xdr:from>
    <xdr:to>
      <xdr:col>68</xdr:col>
      <xdr:colOff>152400</xdr:colOff>
      <xdr:row>15</xdr:row>
      <xdr:rowOff>29875</xdr:rowOff>
    </xdr:to>
    <xdr:cxnSp macro="">
      <xdr:nvCxnSpPr>
        <xdr:cNvPr id="448" name="直線コネクタ 447"/>
        <xdr:cNvCxnSpPr/>
      </xdr:nvCxnSpPr>
      <xdr:spPr>
        <a:xfrm flipV="1">
          <a:off x="13512800" y="2394797"/>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39310</xdr:rowOff>
    </xdr:from>
    <xdr:to>
      <xdr:col>77</xdr:col>
      <xdr:colOff>95250</xdr:colOff>
      <xdr:row>13</xdr:row>
      <xdr:rowOff>140910</xdr:rowOff>
    </xdr:to>
    <xdr:sp macro="" textlink="">
      <xdr:nvSpPr>
        <xdr:cNvPr id="449" name="フローチャート: 判断 448"/>
        <xdr:cNvSpPr/>
      </xdr:nvSpPr>
      <xdr:spPr>
        <a:xfrm>
          <a:off x="161290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151087</xdr:rowOff>
    </xdr:from>
    <xdr:ext cx="736600" cy="259045"/>
    <xdr:sp macro="" textlink="">
      <xdr:nvSpPr>
        <xdr:cNvPr id="450" name="テキスト ボックス 449"/>
        <xdr:cNvSpPr txBox="1"/>
      </xdr:nvSpPr>
      <xdr:spPr>
        <a:xfrm>
          <a:off x="15798800" y="203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64588</xdr:rowOff>
    </xdr:from>
    <xdr:to>
      <xdr:col>73</xdr:col>
      <xdr:colOff>44450</xdr:colOff>
      <xdr:row>13</xdr:row>
      <xdr:rowOff>166188</xdr:rowOff>
    </xdr:to>
    <xdr:sp macro="" textlink="">
      <xdr:nvSpPr>
        <xdr:cNvPr id="451" name="フローチャート: 判断 450"/>
        <xdr:cNvSpPr/>
      </xdr:nvSpPr>
      <xdr:spPr>
        <a:xfrm>
          <a:off x="15240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4915</xdr:rowOff>
    </xdr:from>
    <xdr:ext cx="762000" cy="259045"/>
    <xdr:sp macro="" textlink="">
      <xdr:nvSpPr>
        <xdr:cNvPr id="452" name="テキスト ボックス 451"/>
        <xdr:cNvSpPr txBox="1"/>
      </xdr:nvSpPr>
      <xdr:spPr>
        <a:xfrm>
          <a:off x="14909800" y="206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100209</xdr:rowOff>
    </xdr:from>
    <xdr:to>
      <xdr:col>68</xdr:col>
      <xdr:colOff>203200</xdr:colOff>
      <xdr:row>14</xdr:row>
      <xdr:rowOff>30359</xdr:rowOff>
    </xdr:to>
    <xdr:sp macro="" textlink="">
      <xdr:nvSpPr>
        <xdr:cNvPr id="453" name="フローチャート: 判断 452"/>
        <xdr:cNvSpPr/>
      </xdr:nvSpPr>
      <xdr:spPr>
        <a:xfrm>
          <a:off x="14351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40536</xdr:rowOff>
    </xdr:from>
    <xdr:ext cx="762000" cy="259045"/>
    <xdr:sp macro="" textlink="">
      <xdr:nvSpPr>
        <xdr:cNvPr id="454" name="テキスト ボックス 453"/>
        <xdr:cNvSpPr txBox="1"/>
      </xdr:nvSpPr>
      <xdr:spPr>
        <a:xfrm>
          <a:off x="14020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108252</xdr:rowOff>
    </xdr:from>
    <xdr:to>
      <xdr:col>64</xdr:col>
      <xdr:colOff>152400</xdr:colOff>
      <xdr:row>14</xdr:row>
      <xdr:rowOff>38402</xdr:rowOff>
    </xdr:to>
    <xdr:sp macro="" textlink="">
      <xdr:nvSpPr>
        <xdr:cNvPr id="455" name="フローチャート: 判断 454"/>
        <xdr:cNvSpPr/>
      </xdr:nvSpPr>
      <xdr:spPr>
        <a:xfrm>
          <a:off x="13462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48579</xdr:rowOff>
    </xdr:from>
    <xdr:ext cx="762000" cy="259045"/>
    <xdr:sp macro="" textlink="">
      <xdr:nvSpPr>
        <xdr:cNvPr id="456" name="テキスト ボックス 455"/>
        <xdr:cNvSpPr txBox="1"/>
      </xdr:nvSpPr>
      <xdr:spPr>
        <a:xfrm>
          <a:off x="13131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42757</xdr:rowOff>
    </xdr:from>
    <xdr:to>
      <xdr:col>81</xdr:col>
      <xdr:colOff>95250</xdr:colOff>
      <xdr:row>13</xdr:row>
      <xdr:rowOff>144357</xdr:rowOff>
    </xdr:to>
    <xdr:sp macro="" textlink="">
      <xdr:nvSpPr>
        <xdr:cNvPr id="462" name="楕円 461"/>
        <xdr:cNvSpPr/>
      </xdr:nvSpPr>
      <xdr:spPr>
        <a:xfrm>
          <a:off x="16967200" y="227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12</xdr:row>
      <xdr:rowOff>135484</xdr:rowOff>
    </xdr:from>
    <xdr:ext cx="762000" cy="259045"/>
    <xdr:sp macro="" textlink="">
      <xdr:nvSpPr>
        <xdr:cNvPr id="463" name="将来負担の状況該当値テキスト"/>
        <xdr:cNvSpPr txBox="1"/>
      </xdr:nvSpPr>
      <xdr:spPr>
        <a:xfrm>
          <a:off x="17106900" y="219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115147</xdr:rowOff>
    </xdr:from>
    <xdr:to>
      <xdr:col>68</xdr:col>
      <xdr:colOff>203200</xdr:colOff>
      <xdr:row>14</xdr:row>
      <xdr:rowOff>45297</xdr:rowOff>
    </xdr:to>
    <xdr:sp macro="" textlink="">
      <xdr:nvSpPr>
        <xdr:cNvPr id="464" name="楕円 463"/>
        <xdr:cNvSpPr/>
      </xdr:nvSpPr>
      <xdr:spPr>
        <a:xfrm>
          <a:off x="14351000" y="234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30074</xdr:rowOff>
    </xdr:from>
    <xdr:ext cx="762000" cy="259045"/>
    <xdr:sp macro="" textlink="">
      <xdr:nvSpPr>
        <xdr:cNvPr id="465" name="テキスト ボックス 464"/>
        <xdr:cNvSpPr txBox="1"/>
      </xdr:nvSpPr>
      <xdr:spPr>
        <a:xfrm>
          <a:off x="14020800" y="243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150525</xdr:rowOff>
    </xdr:from>
    <xdr:to>
      <xdr:col>64</xdr:col>
      <xdr:colOff>152400</xdr:colOff>
      <xdr:row>15</xdr:row>
      <xdr:rowOff>80675</xdr:rowOff>
    </xdr:to>
    <xdr:sp macro="" textlink="">
      <xdr:nvSpPr>
        <xdr:cNvPr id="466" name="楕円 465"/>
        <xdr:cNvSpPr/>
      </xdr:nvSpPr>
      <xdr:spPr>
        <a:xfrm>
          <a:off x="13462000" y="25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65452</xdr:rowOff>
    </xdr:from>
    <xdr:ext cx="762000" cy="259045"/>
    <xdr:sp macro="" textlink="">
      <xdr:nvSpPr>
        <xdr:cNvPr id="467" name="テキスト ボックス 466"/>
        <xdr:cNvSpPr txBox="1"/>
      </xdr:nvSpPr>
      <xdr:spPr>
        <a:xfrm>
          <a:off x="13131800" y="263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140,824
139,524
554.55
255,010,461
179,360,610
5,745,941
40,075,533
84,222,111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会計年度任用職員制度の新設により、これまで物件費として扱ってきたものが人件費扱いとなったほか、期末手当分の純増等により、人件費に係る経常収支比率は悪化している。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「職員定員適正化計画」に基づき、退職・採用及び職員の適正な配置を進めている状況であり、会計年度任用職員も含めて職員数の適正化や業務の改善に努めていく。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120650</xdr:rowOff>
    </xdr:from>
    <xdr:to>
      <xdr:col>24</xdr:col>
      <xdr:colOff>25400</xdr:colOff>
      <xdr:row>41</xdr:row>
      <xdr:rowOff>107950</xdr:rowOff>
    </xdr:to>
    <xdr:cxnSp macro="">
      <xdr:nvCxnSpPr>
        <xdr:cNvPr id="61" name="直線コネクタ 60"/>
        <xdr:cNvCxnSpPr/>
      </xdr:nvCxnSpPr>
      <xdr:spPr>
        <a:xfrm flipV="1">
          <a:off x="4826000" y="5778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2"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3" name="直線コネクタ 62"/>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35577</xdr:rowOff>
    </xdr:from>
    <xdr:ext cx="762000" cy="259045"/>
    <xdr:sp macro="" textlink="">
      <xdr:nvSpPr>
        <xdr:cNvPr id="64" name="人件費最大値テキスト"/>
        <xdr:cNvSpPr txBox="1"/>
      </xdr:nvSpPr>
      <xdr:spPr>
        <a:xfrm>
          <a:off x="4914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120650</xdr:rowOff>
    </xdr:from>
    <xdr:to>
      <xdr:col>24</xdr:col>
      <xdr:colOff>114300</xdr:colOff>
      <xdr:row>33</xdr:row>
      <xdr:rowOff>120650</xdr:rowOff>
    </xdr:to>
    <xdr:cxnSp macro="">
      <xdr:nvCxnSpPr>
        <xdr:cNvPr id="65" name="直線コネクタ 64"/>
        <xdr:cNvCxnSpPr/>
      </xdr:nvCxnSpPr>
      <xdr:spPr>
        <a:xfrm>
          <a:off x="47371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39</xdr:row>
      <xdr:rowOff>146050</xdr:rowOff>
    </xdr:to>
    <xdr:cxnSp macro="">
      <xdr:nvCxnSpPr>
        <xdr:cNvPr id="66" name="直線コネクタ 65"/>
        <xdr:cNvCxnSpPr/>
      </xdr:nvCxnSpPr>
      <xdr:spPr>
        <a:xfrm>
          <a:off x="3987800" y="6299200"/>
          <a:ext cx="8382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107950</xdr:rowOff>
    </xdr:to>
    <xdr:cxnSp macro="">
      <xdr:nvCxnSpPr>
        <xdr:cNvPr id="69" name="直線コネクタ 68"/>
        <xdr:cNvCxnSpPr/>
      </xdr:nvCxnSpPr>
      <xdr:spPr>
        <a:xfrm flipV="1">
          <a:off x="3098800" y="6299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48277</xdr:rowOff>
    </xdr:from>
    <xdr:ext cx="736600" cy="259045"/>
    <xdr:sp macro="" textlink="">
      <xdr:nvSpPr>
        <xdr:cNvPr id="71" name="テキスト ボックス 70"/>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107950</xdr:rowOff>
    </xdr:from>
    <xdr:to>
      <xdr:col>15</xdr:col>
      <xdr:colOff>98425</xdr:colOff>
      <xdr:row>39</xdr:row>
      <xdr:rowOff>57150</xdr:rowOff>
    </xdr:to>
    <xdr:cxnSp macro="">
      <xdr:nvCxnSpPr>
        <xdr:cNvPr id="72" name="直線コネクタ 71"/>
        <xdr:cNvCxnSpPr/>
      </xdr:nvCxnSpPr>
      <xdr:spPr>
        <a:xfrm flipV="1">
          <a:off x="2209800" y="64516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107950</xdr:rowOff>
    </xdr:from>
    <xdr:to>
      <xdr:col>15</xdr:col>
      <xdr:colOff>149225</xdr:colOff>
      <xdr:row>36</xdr:row>
      <xdr:rowOff>38100</xdr:rowOff>
    </xdr:to>
    <xdr:sp macro="" textlink="">
      <xdr:nvSpPr>
        <xdr:cNvPr id="73" name="フローチャート: 判断 72"/>
        <xdr:cNvSpPr/>
      </xdr:nvSpPr>
      <xdr:spPr>
        <a:xfrm>
          <a:off x="3048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48277</xdr:rowOff>
    </xdr:from>
    <xdr:ext cx="762000" cy="259045"/>
    <xdr:sp macro="" textlink="">
      <xdr:nvSpPr>
        <xdr:cNvPr id="74" name="テキスト ボックス 73"/>
        <xdr:cNvSpPr txBox="1"/>
      </xdr:nvSpPr>
      <xdr:spPr>
        <a:xfrm>
          <a:off x="2717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152400</xdr:rowOff>
    </xdr:from>
    <xdr:to>
      <xdr:col>11</xdr:col>
      <xdr:colOff>9525</xdr:colOff>
      <xdr:row>39</xdr:row>
      <xdr:rowOff>57150</xdr:rowOff>
    </xdr:to>
    <xdr:cxnSp macro="">
      <xdr:nvCxnSpPr>
        <xdr:cNvPr id="75" name="直線コネクタ 74"/>
        <xdr:cNvCxnSpPr/>
      </xdr:nvCxnSpPr>
      <xdr:spPr>
        <a:xfrm>
          <a:off x="1320800" y="6667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158750</xdr:rowOff>
    </xdr:from>
    <xdr:to>
      <xdr:col>11</xdr:col>
      <xdr:colOff>60325</xdr:colOff>
      <xdr:row>36</xdr:row>
      <xdr:rowOff>88900</xdr:rowOff>
    </xdr:to>
    <xdr:sp macro="" textlink="">
      <xdr:nvSpPr>
        <xdr:cNvPr id="76" name="フローチャート: 判断 75"/>
        <xdr:cNvSpPr/>
      </xdr:nvSpPr>
      <xdr:spPr>
        <a:xfrm>
          <a:off x="2159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99077</xdr:rowOff>
    </xdr:from>
    <xdr:ext cx="762000" cy="259045"/>
    <xdr:sp macro="" textlink="">
      <xdr:nvSpPr>
        <xdr:cNvPr id="77" name="テキスト ボックス 76"/>
        <xdr:cNvSpPr txBox="1"/>
      </xdr:nvSpPr>
      <xdr:spPr>
        <a:xfrm>
          <a:off x="1828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79" name="テキスト ボックス 78"/>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95250</xdr:rowOff>
    </xdr:from>
    <xdr:to>
      <xdr:col>24</xdr:col>
      <xdr:colOff>76200</xdr:colOff>
      <xdr:row>40</xdr:row>
      <xdr:rowOff>25400</xdr:rowOff>
    </xdr:to>
    <xdr:sp macro="" textlink="">
      <xdr:nvSpPr>
        <xdr:cNvPr id="85" name="楕円 84"/>
        <xdr:cNvSpPr/>
      </xdr:nvSpPr>
      <xdr:spPr>
        <a:xfrm>
          <a:off x="47752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67327</xdr:rowOff>
    </xdr:from>
    <xdr:ext cx="762000" cy="259045"/>
    <xdr:sp macro="" textlink="">
      <xdr:nvSpPr>
        <xdr:cNvPr id="86" name="人件費該当値テキスト"/>
        <xdr:cNvSpPr txBox="1"/>
      </xdr:nvSpPr>
      <xdr:spPr>
        <a:xfrm>
          <a:off x="49149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88" name="テキスト ボックス 87"/>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57150</xdr:rowOff>
    </xdr:from>
    <xdr:to>
      <xdr:col>15</xdr:col>
      <xdr:colOff>149225</xdr:colOff>
      <xdr:row>37</xdr:row>
      <xdr:rowOff>158750</xdr:rowOff>
    </xdr:to>
    <xdr:sp macro="" textlink="">
      <xdr:nvSpPr>
        <xdr:cNvPr id="89" name="楕円 88"/>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90" name="テキスト ボックス 89"/>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6350</xdr:rowOff>
    </xdr:from>
    <xdr:to>
      <xdr:col>11</xdr:col>
      <xdr:colOff>60325</xdr:colOff>
      <xdr:row>39</xdr:row>
      <xdr:rowOff>107950</xdr:rowOff>
    </xdr:to>
    <xdr:sp macro="" textlink="">
      <xdr:nvSpPr>
        <xdr:cNvPr id="91" name="楕円 90"/>
        <xdr:cNvSpPr/>
      </xdr:nvSpPr>
      <xdr:spPr>
        <a:xfrm>
          <a:off x="215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92727</xdr:rowOff>
    </xdr:from>
    <xdr:ext cx="762000" cy="259045"/>
    <xdr:sp macro="" textlink="">
      <xdr:nvSpPr>
        <xdr:cNvPr id="92" name="テキスト ボックス 91"/>
        <xdr:cNvSpPr txBox="1"/>
      </xdr:nvSpPr>
      <xdr:spPr>
        <a:xfrm>
          <a:off x="1828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101600</xdr:rowOff>
    </xdr:from>
    <xdr:to>
      <xdr:col>6</xdr:col>
      <xdr:colOff>171450</xdr:colOff>
      <xdr:row>39</xdr:row>
      <xdr:rowOff>31750</xdr:rowOff>
    </xdr:to>
    <xdr:sp macro="" textlink="">
      <xdr:nvSpPr>
        <xdr:cNvPr id="93" name="楕円 92"/>
        <xdr:cNvSpPr/>
      </xdr:nvSpPr>
      <xdr:spPr>
        <a:xfrm>
          <a:off x="1270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16527</xdr:rowOff>
    </xdr:from>
    <xdr:ext cx="762000" cy="259045"/>
    <xdr:sp macro="" textlink="">
      <xdr:nvSpPr>
        <xdr:cNvPr id="94" name="テキスト ボックス 93"/>
        <xdr:cNvSpPr txBox="1"/>
      </xdr:nvSpPr>
      <xdr:spPr>
        <a:xfrm>
          <a:off x="93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会計年度任用職員制度の新設により、臨時的職員賃金として扱ってきたものが人件費扱いとなったことから、物件費に係る経常収支比率は改善している。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一方、震災からの復旧・復興事業により建設した建物の維持管理や老朽化した公共施設への対応等により、管理経費や修繕費用など物件費の増大が懸念される。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「公共施設等総合管理計画」に基づき、計画的な施設の管理・整備・統廃合を図っていく。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101600</xdr:rowOff>
    </xdr:from>
    <xdr:to>
      <xdr:col>82</xdr:col>
      <xdr:colOff>107950</xdr:colOff>
      <xdr:row>22</xdr:row>
      <xdr:rowOff>63500</xdr:rowOff>
    </xdr:to>
    <xdr:cxnSp macro="">
      <xdr:nvCxnSpPr>
        <xdr:cNvPr id="122" name="直線コネクタ 121"/>
        <xdr:cNvCxnSpPr/>
      </xdr:nvCxnSpPr>
      <xdr:spPr>
        <a:xfrm flipV="1">
          <a:off x="16510000" y="21590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101600</xdr:rowOff>
    </xdr:from>
    <xdr:to>
      <xdr:col>82</xdr:col>
      <xdr:colOff>196850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15</xdr:row>
      <xdr:rowOff>107950</xdr:rowOff>
    </xdr:to>
    <xdr:cxnSp macro="">
      <xdr:nvCxnSpPr>
        <xdr:cNvPr id="127" name="直線コネクタ 126"/>
        <xdr:cNvCxnSpPr/>
      </xdr:nvCxnSpPr>
      <xdr:spPr>
        <a:xfrm flipV="1">
          <a:off x="15671800" y="24511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41927</xdr:rowOff>
    </xdr:from>
    <xdr:ext cx="762000" cy="259045"/>
    <xdr:sp macro="" textlink="">
      <xdr:nvSpPr>
        <xdr:cNvPr id="128" name="物件費平均値テキスト"/>
        <xdr:cNvSpPr txBox="1"/>
      </xdr:nvSpPr>
      <xdr:spPr>
        <a:xfrm>
          <a:off x="16598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15</xdr:row>
      <xdr:rowOff>107950</xdr:rowOff>
    </xdr:to>
    <xdr:cxnSp macro="">
      <xdr:nvCxnSpPr>
        <xdr:cNvPr id="130" name="直線コネクタ 129"/>
        <xdr:cNvCxnSpPr/>
      </xdr:nvCxnSpPr>
      <xdr:spPr>
        <a:xfrm>
          <a:off x="14782800" y="264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15</xdr:row>
      <xdr:rowOff>69850</xdr:rowOff>
    </xdr:to>
    <xdr:cxnSp macro="">
      <xdr:nvCxnSpPr>
        <xdr:cNvPr id="133" name="直線コネクタ 132"/>
        <xdr:cNvCxnSpPr/>
      </xdr:nvCxnSpPr>
      <xdr:spPr>
        <a:xfrm>
          <a:off x="13893800" y="2527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4" name="フローチャート: 判断 133"/>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35" name="テキスト ボックス 134"/>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xdr:rowOff>
    </xdr:from>
    <xdr:to>
      <xdr:col>69</xdr:col>
      <xdr:colOff>92075</xdr:colOff>
      <xdr:row>14</xdr:row>
      <xdr:rowOff>127000</xdr:rowOff>
    </xdr:to>
    <xdr:cxnSp macro="">
      <xdr:nvCxnSpPr>
        <xdr:cNvPr id="136" name="直線コネクタ 135"/>
        <xdr:cNvCxnSpPr/>
      </xdr:nvCxnSpPr>
      <xdr:spPr>
        <a:xfrm>
          <a:off x="13004800" y="2413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7" name="フローチャート: 判断 136"/>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8" name="テキスト ボックス 137"/>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99077</xdr:rowOff>
    </xdr:from>
    <xdr:ext cx="762000" cy="259045"/>
    <xdr:sp macro="" textlink="">
      <xdr:nvSpPr>
        <xdr:cNvPr id="140" name="テキスト ボックス 139"/>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0</xdr:rowOff>
    </xdr:from>
    <xdr:to>
      <xdr:col>82</xdr:col>
      <xdr:colOff>158750</xdr:colOff>
      <xdr:row>14</xdr:row>
      <xdr:rowOff>101600</xdr:rowOff>
    </xdr:to>
    <xdr:sp macro="" textlink="">
      <xdr:nvSpPr>
        <xdr:cNvPr id="146" name="楕円 145"/>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16527</xdr:rowOff>
    </xdr:from>
    <xdr:ext cx="762000" cy="259045"/>
    <xdr:sp macro="" textlink="">
      <xdr:nvSpPr>
        <xdr:cNvPr id="147" name="物件費該当値テキスト"/>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48" name="楕円 147"/>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49" name="テキスト ボックス 148"/>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19050</xdr:rowOff>
    </xdr:from>
    <xdr:to>
      <xdr:col>74</xdr:col>
      <xdr:colOff>31750</xdr:colOff>
      <xdr:row>15</xdr:row>
      <xdr:rowOff>120650</xdr:rowOff>
    </xdr:to>
    <xdr:sp macro="" textlink="">
      <xdr:nvSpPr>
        <xdr:cNvPr id="150" name="楕円 149"/>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51" name="テキスト ボックス 150"/>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2" name="楕円 151"/>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3" name="テキスト ボックス 152"/>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54" name="楕円 153"/>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55" name="テキスト ボックス 154"/>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児童扶養手当の制度改正に伴う減（令和元年</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月の法改正により令和元年度の支給時期は計</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ヶ月あった）や、臨時的職員賃金が皆減（会計年度任用職員制度の新設により人件費扱いとなったため）したことから、扶助費に係る経常収支比率は改善している。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近年は上昇傾向にあり、社会情勢により今後も上昇が続くことが懸念される。　生活保護受給者に係る資格審査の適正実施等、精査に努めていく。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61</xdr:row>
      <xdr:rowOff>115570</xdr:rowOff>
    </xdr:to>
    <xdr:cxnSp macro="">
      <xdr:nvCxnSpPr>
        <xdr:cNvPr id="181" name="直線コネクタ 180"/>
        <xdr:cNvCxnSpPr/>
      </xdr:nvCxnSpPr>
      <xdr:spPr>
        <a:xfrm flipV="1">
          <a:off x="4826000" y="92252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4"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5" name="直線コネクタ 184"/>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149860</xdr:rowOff>
    </xdr:from>
    <xdr:to>
      <xdr:col>24</xdr:col>
      <xdr:colOff>25400</xdr:colOff>
      <xdr:row>57</xdr:row>
      <xdr:rowOff>24130</xdr:rowOff>
    </xdr:to>
    <xdr:cxnSp macro="">
      <xdr:nvCxnSpPr>
        <xdr:cNvPr id="186" name="直線コネクタ 185"/>
        <xdr:cNvCxnSpPr/>
      </xdr:nvCxnSpPr>
      <xdr:spPr>
        <a:xfrm flipV="1">
          <a:off x="3987800" y="9408160"/>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105427</xdr:rowOff>
    </xdr:from>
    <xdr:ext cx="762000" cy="259045"/>
    <xdr:sp macro="" textlink="">
      <xdr:nvSpPr>
        <xdr:cNvPr id="187" name="扶助費平均値テキスト"/>
        <xdr:cNvSpPr txBox="1"/>
      </xdr:nvSpPr>
      <xdr:spPr>
        <a:xfrm>
          <a:off x="4914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58420</xdr:rowOff>
    </xdr:from>
    <xdr:to>
      <xdr:col>19</xdr:col>
      <xdr:colOff>187325</xdr:colOff>
      <xdr:row>57</xdr:row>
      <xdr:rowOff>24130</xdr:rowOff>
    </xdr:to>
    <xdr:cxnSp macro="">
      <xdr:nvCxnSpPr>
        <xdr:cNvPr id="189" name="直線コネクタ 188"/>
        <xdr:cNvCxnSpPr/>
      </xdr:nvCxnSpPr>
      <xdr:spPr>
        <a:xfrm>
          <a:off x="3098800" y="96596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121920</xdr:rowOff>
    </xdr:from>
    <xdr:to>
      <xdr:col>20</xdr:col>
      <xdr:colOff>38100</xdr:colOff>
      <xdr:row>59</xdr:row>
      <xdr:rowOff>52070</xdr:rowOff>
    </xdr:to>
    <xdr:sp macro="" textlink="">
      <xdr:nvSpPr>
        <xdr:cNvPr id="190" name="フローチャート: 判断 189"/>
        <xdr:cNvSpPr/>
      </xdr:nvSpPr>
      <xdr:spPr>
        <a:xfrm>
          <a:off x="3937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36847</xdr:rowOff>
    </xdr:from>
    <xdr:ext cx="736600" cy="259045"/>
    <xdr:sp macro="" textlink="">
      <xdr:nvSpPr>
        <xdr:cNvPr id="191" name="テキスト ボックス 190"/>
        <xdr:cNvSpPr txBox="1"/>
      </xdr:nvSpPr>
      <xdr:spPr>
        <a:xfrm>
          <a:off x="3606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161290</xdr:rowOff>
    </xdr:from>
    <xdr:to>
      <xdr:col>15</xdr:col>
      <xdr:colOff>98425</xdr:colOff>
      <xdr:row>56</xdr:row>
      <xdr:rowOff>58420</xdr:rowOff>
    </xdr:to>
    <xdr:cxnSp macro="">
      <xdr:nvCxnSpPr>
        <xdr:cNvPr id="192" name="直線コネクタ 191"/>
        <xdr:cNvCxnSpPr/>
      </xdr:nvCxnSpPr>
      <xdr:spPr>
        <a:xfrm>
          <a:off x="2209800" y="9591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xdr:rowOff>
    </xdr:from>
    <xdr:to>
      <xdr:col>15</xdr:col>
      <xdr:colOff>149225</xdr:colOff>
      <xdr:row>58</xdr:row>
      <xdr:rowOff>109220</xdr:rowOff>
    </xdr:to>
    <xdr:sp macro="" textlink="">
      <xdr:nvSpPr>
        <xdr:cNvPr id="193" name="フローチャート: 判断 192"/>
        <xdr:cNvSpPr/>
      </xdr:nvSpPr>
      <xdr:spPr>
        <a:xfrm>
          <a:off x="3048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93997</xdr:rowOff>
    </xdr:from>
    <xdr:ext cx="762000" cy="259045"/>
    <xdr:sp macro="" textlink="">
      <xdr:nvSpPr>
        <xdr:cNvPr id="194" name="テキスト ボックス 193"/>
        <xdr:cNvSpPr txBox="1"/>
      </xdr:nvSpPr>
      <xdr:spPr>
        <a:xfrm>
          <a:off x="2717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24130</xdr:rowOff>
    </xdr:from>
    <xdr:to>
      <xdr:col>11</xdr:col>
      <xdr:colOff>9525</xdr:colOff>
      <xdr:row>55</xdr:row>
      <xdr:rowOff>161290</xdr:rowOff>
    </xdr:to>
    <xdr:cxnSp macro="">
      <xdr:nvCxnSpPr>
        <xdr:cNvPr id="195" name="直線コネクタ 194"/>
        <xdr:cNvCxnSpPr/>
      </xdr:nvCxnSpPr>
      <xdr:spPr>
        <a:xfrm>
          <a:off x="1320800" y="94538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xdr:rowOff>
    </xdr:from>
    <xdr:to>
      <xdr:col>11</xdr:col>
      <xdr:colOff>60325</xdr:colOff>
      <xdr:row>58</xdr:row>
      <xdr:rowOff>109220</xdr:rowOff>
    </xdr:to>
    <xdr:sp macro="" textlink="">
      <xdr:nvSpPr>
        <xdr:cNvPr id="196" name="フローチャート: 判断 195"/>
        <xdr:cNvSpPr/>
      </xdr:nvSpPr>
      <xdr:spPr>
        <a:xfrm>
          <a:off x="2159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93997</xdr:rowOff>
    </xdr:from>
    <xdr:ext cx="762000" cy="259045"/>
    <xdr:sp macro="" textlink="">
      <xdr:nvSpPr>
        <xdr:cNvPr id="197" name="テキスト ボックス 196"/>
        <xdr:cNvSpPr txBox="1"/>
      </xdr:nvSpPr>
      <xdr:spPr>
        <a:xfrm>
          <a:off x="1828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198" name="フローチャート: 判断 197"/>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25417</xdr:rowOff>
    </xdr:from>
    <xdr:ext cx="762000" cy="259045"/>
    <xdr:sp macro="" textlink="">
      <xdr:nvSpPr>
        <xdr:cNvPr id="199" name="テキスト ボックス 198"/>
        <xdr:cNvSpPr txBox="1"/>
      </xdr:nvSpPr>
      <xdr:spPr>
        <a:xfrm>
          <a:off x="939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99060</xdr:rowOff>
    </xdr:from>
    <xdr:to>
      <xdr:col>24</xdr:col>
      <xdr:colOff>76200</xdr:colOff>
      <xdr:row>55</xdr:row>
      <xdr:rowOff>29210</xdr:rowOff>
    </xdr:to>
    <xdr:sp macro="" textlink="">
      <xdr:nvSpPr>
        <xdr:cNvPr id="205" name="楕円 204"/>
        <xdr:cNvSpPr/>
      </xdr:nvSpPr>
      <xdr:spPr>
        <a:xfrm>
          <a:off x="4775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115587</xdr:rowOff>
    </xdr:from>
    <xdr:ext cx="762000" cy="259045"/>
    <xdr:sp macro="" textlink="">
      <xdr:nvSpPr>
        <xdr:cNvPr id="206" name="扶助費該当値テキスト"/>
        <xdr:cNvSpPr txBox="1"/>
      </xdr:nvSpPr>
      <xdr:spPr>
        <a:xfrm>
          <a:off x="4914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144780</xdr:rowOff>
    </xdr:from>
    <xdr:to>
      <xdr:col>20</xdr:col>
      <xdr:colOff>38100</xdr:colOff>
      <xdr:row>57</xdr:row>
      <xdr:rowOff>74930</xdr:rowOff>
    </xdr:to>
    <xdr:sp macro="" textlink="">
      <xdr:nvSpPr>
        <xdr:cNvPr id="207" name="楕円 206"/>
        <xdr:cNvSpPr/>
      </xdr:nvSpPr>
      <xdr:spPr>
        <a:xfrm>
          <a:off x="3937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85107</xdr:rowOff>
    </xdr:from>
    <xdr:ext cx="736600" cy="259045"/>
    <xdr:sp macro="" textlink="">
      <xdr:nvSpPr>
        <xdr:cNvPr id="208" name="テキスト ボックス 207"/>
        <xdr:cNvSpPr txBox="1"/>
      </xdr:nvSpPr>
      <xdr:spPr>
        <a:xfrm>
          <a:off x="3606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xdr:rowOff>
    </xdr:from>
    <xdr:to>
      <xdr:col>15</xdr:col>
      <xdr:colOff>149225</xdr:colOff>
      <xdr:row>56</xdr:row>
      <xdr:rowOff>109220</xdr:rowOff>
    </xdr:to>
    <xdr:sp macro="" textlink="">
      <xdr:nvSpPr>
        <xdr:cNvPr id="209" name="楕円 208"/>
        <xdr:cNvSpPr/>
      </xdr:nvSpPr>
      <xdr:spPr>
        <a:xfrm>
          <a:off x="3048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119397</xdr:rowOff>
    </xdr:from>
    <xdr:ext cx="762000" cy="259045"/>
    <xdr:sp macro="" textlink="">
      <xdr:nvSpPr>
        <xdr:cNvPr id="210" name="テキスト ボックス 209"/>
        <xdr:cNvSpPr txBox="1"/>
      </xdr:nvSpPr>
      <xdr:spPr>
        <a:xfrm>
          <a:off x="2717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110490</xdr:rowOff>
    </xdr:from>
    <xdr:to>
      <xdr:col>11</xdr:col>
      <xdr:colOff>60325</xdr:colOff>
      <xdr:row>56</xdr:row>
      <xdr:rowOff>40640</xdr:rowOff>
    </xdr:to>
    <xdr:sp macro="" textlink="">
      <xdr:nvSpPr>
        <xdr:cNvPr id="211" name="楕円 210"/>
        <xdr:cNvSpPr/>
      </xdr:nvSpPr>
      <xdr:spPr>
        <a:xfrm>
          <a:off x="2159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50817</xdr:rowOff>
    </xdr:from>
    <xdr:ext cx="762000" cy="259045"/>
    <xdr:sp macro="" textlink="">
      <xdr:nvSpPr>
        <xdr:cNvPr id="212" name="テキスト ボックス 211"/>
        <xdr:cNvSpPr txBox="1"/>
      </xdr:nvSpPr>
      <xdr:spPr>
        <a:xfrm>
          <a:off x="1828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144780</xdr:rowOff>
    </xdr:from>
    <xdr:to>
      <xdr:col>6</xdr:col>
      <xdr:colOff>171450</xdr:colOff>
      <xdr:row>55</xdr:row>
      <xdr:rowOff>74930</xdr:rowOff>
    </xdr:to>
    <xdr:sp macro="" textlink="">
      <xdr:nvSpPr>
        <xdr:cNvPr id="213" name="楕円 212"/>
        <xdr:cNvSpPr/>
      </xdr:nvSpPr>
      <xdr:spPr>
        <a:xfrm>
          <a:off x="1270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85107</xdr:rowOff>
    </xdr:from>
    <xdr:ext cx="762000" cy="259045"/>
    <xdr:sp macro="" textlink="">
      <xdr:nvSpPr>
        <xdr:cNvPr id="214" name="テキスト ボックス 213"/>
        <xdr:cNvSpPr txBox="1"/>
      </xdr:nvSpPr>
      <xdr:spPr>
        <a:xfrm>
          <a:off x="939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令和２年度から下水道事業が公営企業会計へ移行したことに伴い、下水道事業特別会計繰出金から下水道事業補助金に振り替わったことにより、類似団体の平均に近い数値へ改善した。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本項目には各特別会計への繰出金が含まれており、特別会計での事業等を精査し、改善に努めていく。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48078</xdr:rowOff>
    </xdr:from>
    <xdr:to>
      <xdr:col>82</xdr:col>
      <xdr:colOff>107950</xdr:colOff>
      <xdr:row>59</xdr:row>
      <xdr:rowOff>75293</xdr:rowOff>
    </xdr:to>
    <xdr:cxnSp macro="">
      <xdr:nvCxnSpPr>
        <xdr:cNvPr id="244" name="直線コネクタ 243"/>
        <xdr:cNvCxnSpPr/>
      </xdr:nvCxnSpPr>
      <xdr:spPr>
        <a:xfrm flipV="1">
          <a:off x="16510000" y="9134928"/>
          <a:ext cx="0" cy="105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47370</xdr:rowOff>
    </xdr:from>
    <xdr:ext cx="762000" cy="259045"/>
    <xdr:sp macro="" textlink="">
      <xdr:nvSpPr>
        <xdr:cNvPr id="245" name="その他最小値テキスト"/>
        <xdr:cNvSpPr txBox="1"/>
      </xdr:nvSpPr>
      <xdr:spPr>
        <a:xfrm>
          <a:off x="16598900" y="1016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75293</xdr:rowOff>
    </xdr:from>
    <xdr:to>
      <xdr:col>82</xdr:col>
      <xdr:colOff>196850</xdr:colOff>
      <xdr:row>59</xdr:row>
      <xdr:rowOff>75293</xdr:rowOff>
    </xdr:to>
    <xdr:cxnSp macro="">
      <xdr:nvCxnSpPr>
        <xdr:cNvPr id="246" name="直線コネクタ 245"/>
        <xdr:cNvCxnSpPr/>
      </xdr:nvCxnSpPr>
      <xdr:spPr>
        <a:xfrm>
          <a:off x="16421100" y="1019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134455</xdr:rowOff>
    </xdr:from>
    <xdr:ext cx="762000" cy="259045"/>
    <xdr:sp macro="" textlink="">
      <xdr:nvSpPr>
        <xdr:cNvPr id="247" name="その他最大値テキスト"/>
        <xdr:cNvSpPr txBox="1"/>
      </xdr:nvSpPr>
      <xdr:spPr>
        <a:xfrm>
          <a:off x="16598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48078</xdr:rowOff>
    </xdr:from>
    <xdr:to>
      <xdr:col>82</xdr:col>
      <xdr:colOff>196850</xdr:colOff>
      <xdr:row>53</xdr:row>
      <xdr:rowOff>48078</xdr:rowOff>
    </xdr:to>
    <xdr:cxnSp macro="">
      <xdr:nvCxnSpPr>
        <xdr:cNvPr id="248" name="直線コネクタ 247"/>
        <xdr:cNvCxnSpPr/>
      </xdr:nvCxnSpPr>
      <xdr:spPr>
        <a:xfrm>
          <a:off x="16421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58965</xdr:rowOff>
    </xdr:from>
    <xdr:to>
      <xdr:col>82</xdr:col>
      <xdr:colOff>107950</xdr:colOff>
      <xdr:row>61</xdr:row>
      <xdr:rowOff>156935</xdr:rowOff>
    </xdr:to>
    <xdr:cxnSp macro="">
      <xdr:nvCxnSpPr>
        <xdr:cNvPr id="249" name="直線コネクタ 248"/>
        <xdr:cNvCxnSpPr/>
      </xdr:nvCxnSpPr>
      <xdr:spPr>
        <a:xfrm flipV="1">
          <a:off x="15671800" y="9831615"/>
          <a:ext cx="838200" cy="78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141712</xdr:rowOff>
    </xdr:from>
    <xdr:ext cx="762000" cy="259045"/>
    <xdr:sp macro="" textlink="">
      <xdr:nvSpPr>
        <xdr:cNvPr id="250" name="その他平均値テキスト"/>
        <xdr:cNvSpPr txBox="1"/>
      </xdr:nvSpPr>
      <xdr:spPr>
        <a:xfrm>
          <a:off x="16598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15422</xdr:rowOff>
    </xdr:from>
    <xdr:to>
      <xdr:col>78</xdr:col>
      <xdr:colOff>69850</xdr:colOff>
      <xdr:row>61</xdr:row>
      <xdr:rowOff>156935</xdr:rowOff>
    </xdr:to>
    <xdr:cxnSp macro="">
      <xdr:nvCxnSpPr>
        <xdr:cNvPr id="252" name="直線コネクタ 251"/>
        <xdr:cNvCxnSpPr/>
      </xdr:nvCxnSpPr>
      <xdr:spPr>
        <a:xfrm>
          <a:off x="14782800" y="10473872"/>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3" name="フローチャート: 判断 252"/>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13805</xdr:rowOff>
    </xdr:from>
    <xdr:ext cx="736600" cy="259045"/>
    <xdr:sp macro="" textlink="">
      <xdr:nvSpPr>
        <xdr:cNvPr id="254" name="テキスト ボックス 253"/>
        <xdr:cNvSpPr txBox="1"/>
      </xdr:nvSpPr>
      <xdr:spPr>
        <a:xfrm>
          <a:off x="15290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15422</xdr:rowOff>
    </xdr:from>
    <xdr:to>
      <xdr:col>73</xdr:col>
      <xdr:colOff>180975</xdr:colOff>
      <xdr:row>61</xdr:row>
      <xdr:rowOff>80735</xdr:rowOff>
    </xdr:to>
    <xdr:cxnSp macro="">
      <xdr:nvCxnSpPr>
        <xdr:cNvPr id="255" name="直線コネクタ 254"/>
        <xdr:cNvCxnSpPr/>
      </xdr:nvCxnSpPr>
      <xdr:spPr>
        <a:xfrm flipV="1">
          <a:off x="13893800" y="10473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29935</xdr:rowOff>
    </xdr:from>
    <xdr:to>
      <xdr:col>74</xdr:col>
      <xdr:colOff>31750</xdr:colOff>
      <xdr:row>57</xdr:row>
      <xdr:rowOff>131535</xdr:rowOff>
    </xdr:to>
    <xdr:sp macro="" textlink="">
      <xdr:nvSpPr>
        <xdr:cNvPr id="256" name="フローチャート: 判断 255"/>
        <xdr:cNvSpPr/>
      </xdr:nvSpPr>
      <xdr:spPr>
        <a:xfrm>
          <a:off x="14732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141712</xdr:rowOff>
    </xdr:from>
    <xdr:ext cx="762000" cy="259045"/>
    <xdr:sp macro="" textlink="">
      <xdr:nvSpPr>
        <xdr:cNvPr id="257" name="テキスト ボックス 256"/>
        <xdr:cNvSpPr txBox="1"/>
      </xdr:nvSpPr>
      <xdr:spPr>
        <a:xfrm>
          <a:off x="14401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37193</xdr:rowOff>
    </xdr:from>
    <xdr:to>
      <xdr:col>69</xdr:col>
      <xdr:colOff>92075</xdr:colOff>
      <xdr:row>61</xdr:row>
      <xdr:rowOff>80735</xdr:rowOff>
    </xdr:to>
    <xdr:cxnSp macro="">
      <xdr:nvCxnSpPr>
        <xdr:cNvPr id="258" name="直線コネクタ 257"/>
        <xdr:cNvCxnSpPr/>
      </xdr:nvCxnSpPr>
      <xdr:spPr>
        <a:xfrm>
          <a:off x="13004800" y="104956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40822</xdr:rowOff>
    </xdr:from>
    <xdr:to>
      <xdr:col>69</xdr:col>
      <xdr:colOff>142875</xdr:colOff>
      <xdr:row>57</xdr:row>
      <xdr:rowOff>142422</xdr:rowOff>
    </xdr:to>
    <xdr:sp macro="" textlink="">
      <xdr:nvSpPr>
        <xdr:cNvPr id="259" name="フローチャート: 判断 258"/>
        <xdr:cNvSpPr/>
      </xdr:nvSpPr>
      <xdr:spPr>
        <a:xfrm>
          <a:off x="13843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152599</xdr:rowOff>
    </xdr:from>
    <xdr:ext cx="762000" cy="259045"/>
    <xdr:sp macro="" textlink="">
      <xdr:nvSpPr>
        <xdr:cNvPr id="260" name="テキスト ボックス 259"/>
        <xdr:cNvSpPr txBox="1"/>
      </xdr:nvSpPr>
      <xdr:spPr>
        <a:xfrm>
          <a:off x="13512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1" name="フローチャート: 判断 260"/>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2" name="テキスト ボックス 261"/>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68" name="楕円 267"/>
        <xdr:cNvSpPr/>
      </xdr:nvSpPr>
      <xdr:spPr>
        <a:xfrm>
          <a:off x="164592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151692</xdr:rowOff>
    </xdr:from>
    <xdr:ext cx="762000" cy="259045"/>
    <xdr:sp macro="" textlink="">
      <xdr:nvSpPr>
        <xdr:cNvPr id="269" name="その他該当値テキスト"/>
        <xdr:cNvSpPr txBox="1"/>
      </xdr:nvSpPr>
      <xdr:spPr>
        <a:xfrm>
          <a:off x="16598900" y="975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106135</xdr:rowOff>
    </xdr:from>
    <xdr:to>
      <xdr:col>78</xdr:col>
      <xdr:colOff>120650</xdr:colOff>
      <xdr:row>62</xdr:row>
      <xdr:rowOff>36285</xdr:rowOff>
    </xdr:to>
    <xdr:sp macro="" textlink="">
      <xdr:nvSpPr>
        <xdr:cNvPr id="270" name="楕円 269"/>
        <xdr:cNvSpPr/>
      </xdr:nvSpPr>
      <xdr:spPr>
        <a:xfrm>
          <a:off x="15621000" y="1056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62</xdr:row>
      <xdr:rowOff>21062</xdr:rowOff>
    </xdr:from>
    <xdr:ext cx="736600" cy="259045"/>
    <xdr:sp macro="" textlink="">
      <xdr:nvSpPr>
        <xdr:cNvPr id="271" name="テキスト ボックス 270"/>
        <xdr:cNvSpPr txBox="1"/>
      </xdr:nvSpPr>
      <xdr:spPr>
        <a:xfrm>
          <a:off x="15290800" y="1065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136072</xdr:rowOff>
    </xdr:from>
    <xdr:to>
      <xdr:col>74</xdr:col>
      <xdr:colOff>31750</xdr:colOff>
      <xdr:row>61</xdr:row>
      <xdr:rowOff>66222</xdr:rowOff>
    </xdr:to>
    <xdr:sp macro="" textlink="">
      <xdr:nvSpPr>
        <xdr:cNvPr id="272" name="楕円 271"/>
        <xdr:cNvSpPr/>
      </xdr:nvSpPr>
      <xdr:spPr>
        <a:xfrm>
          <a:off x="147320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50999</xdr:rowOff>
    </xdr:from>
    <xdr:ext cx="762000" cy="259045"/>
    <xdr:sp macro="" textlink="">
      <xdr:nvSpPr>
        <xdr:cNvPr id="273" name="テキスト ボックス 272"/>
        <xdr:cNvSpPr txBox="1"/>
      </xdr:nvSpPr>
      <xdr:spPr>
        <a:xfrm>
          <a:off x="14401800" y="1050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29935</xdr:rowOff>
    </xdr:from>
    <xdr:to>
      <xdr:col>69</xdr:col>
      <xdr:colOff>142875</xdr:colOff>
      <xdr:row>61</xdr:row>
      <xdr:rowOff>131535</xdr:rowOff>
    </xdr:to>
    <xdr:sp macro="" textlink="">
      <xdr:nvSpPr>
        <xdr:cNvPr id="274" name="楕円 273"/>
        <xdr:cNvSpPr/>
      </xdr:nvSpPr>
      <xdr:spPr>
        <a:xfrm>
          <a:off x="13843000" y="104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116312</xdr:rowOff>
    </xdr:from>
    <xdr:ext cx="762000" cy="259045"/>
    <xdr:sp macro="" textlink="">
      <xdr:nvSpPr>
        <xdr:cNvPr id="275" name="テキスト ボックス 274"/>
        <xdr:cNvSpPr txBox="1"/>
      </xdr:nvSpPr>
      <xdr:spPr>
        <a:xfrm>
          <a:off x="13512800" y="1057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157843</xdr:rowOff>
    </xdr:from>
    <xdr:to>
      <xdr:col>65</xdr:col>
      <xdr:colOff>53975</xdr:colOff>
      <xdr:row>61</xdr:row>
      <xdr:rowOff>87993</xdr:rowOff>
    </xdr:to>
    <xdr:sp macro="" textlink="">
      <xdr:nvSpPr>
        <xdr:cNvPr id="276" name="楕円 275"/>
        <xdr:cNvSpPr/>
      </xdr:nvSpPr>
      <xdr:spPr>
        <a:xfrm>
          <a:off x="12954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72770</xdr:rowOff>
    </xdr:from>
    <xdr:ext cx="762000" cy="259045"/>
    <xdr:sp macro="" textlink="">
      <xdr:nvSpPr>
        <xdr:cNvPr id="277" name="テキスト ボックス 276"/>
        <xdr:cNvSpPr txBox="1"/>
      </xdr:nvSpPr>
      <xdr:spPr>
        <a:xfrm>
          <a:off x="12623800" y="105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令和２年度から下水道事業が公営企業会計へ移行したことに伴い、下水道事業特別会計繰出金から下水道事業補助金に振り替わったことにより、補助費等に係る経常収支比率は悪化している。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また、補助費等には市立病院事業への運営費補助金等も含まれており、類似団体と比較して高い水準となっている。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各企業会計運営の健全化や各種団体への補助金交付の精査等、負担額の抑制に努めていく。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107950</xdr:rowOff>
    </xdr:to>
    <xdr:cxnSp macro="">
      <xdr:nvCxnSpPr>
        <xdr:cNvPr id="305" name="直線コネクタ 304"/>
        <xdr:cNvCxnSpPr/>
      </xdr:nvCxnSpPr>
      <xdr:spPr>
        <a:xfrm flipV="1">
          <a:off x="16510000" y="563626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06"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07" name="直線コネクタ 306"/>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58420</xdr:rowOff>
    </xdr:from>
    <xdr:to>
      <xdr:col>82</xdr:col>
      <xdr:colOff>107950</xdr:colOff>
      <xdr:row>41</xdr:row>
      <xdr:rowOff>107950</xdr:rowOff>
    </xdr:to>
    <xdr:cxnSp macro="">
      <xdr:nvCxnSpPr>
        <xdr:cNvPr id="310" name="直線コネクタ 309"/>
        <xdr:cNvCxnSpPr/>
      </xdr:nvCxnSpPr>
      <xdr:spPr>
        <a:xfrm>
          <a:off x="15671800" y="6573520"/>
          <a:ext cx="838200" cy="56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119397</xdr:rowOff>
    </xdr:from>
    <xdr:ext cx="762000" cy="259045"/>
    <xdr:sp macro="" textlink="">
      <xdr:nvSpPr>
        <xdr:cNvPr id="311" name="補助費等平均値テキスト"/>
        <xdr:cNvSpPr txBox="1"/>
      </xdr:nvSpPr>
      <xdr:spPr>
        <a:xfrm>
          <a:off x="16598900" y="5948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2" name="フローチャート: 判断 311"/>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58420</xdr:rowOff>
    </xdr:from>
    <xdr:to>
      <xdr:col>78</xdr:col>
      <xdr:colOff>69850</xdr:colOff>
      <xdr:row>38</xdr:row>
      <xdr:rowOff>66040</xdr:rowOff>
    </xdr:to>
    <xdr:cxnSp macro="">
      <xdr:nvCxnSpPr>
        <xdr:cNvPr id="313" name="直線コネクタ 312"/>
        <xdr:cNvCxnSpPr/>
      </xdr:nvCxnSpPr>
      <xdr:spPr>
        <a:xfrm flipV="1">
          <a:off x="14782800" y="6573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41910</xdr:rowOff>
    </xdr:from>
    <xdr:to>
      <xdr:col>78</xdr:col>
      <xdr:colOff>120650</xdr:colOff>
      <xdr:row>35</xdr:row>
      <xdr:rowOff>143510</xdr:rowOff>
    </xdr:to>
    <xdr:sp macro="" textlink="">
      <xdr:nvSpPr>
        <xdr:cNvPr id="314" name="フローチャート: 判断 313"/>
        <xdr:cNvSpPr/>
      </xdr:nvSpPr>
      <xdr:spPr>
        <a:xfrm>
          <a:off x="15621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15" name="テキスト ボックス 314"/>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146050</xdr:rowOff>
    </xdr:from>
    <xdr:to>
      <xdr:col>73</xdr:col>
      <xdr:colOff>180975</xdr:colOff>
      <xdr:row>38</xdr:row>
      <xdr:rowOff>66040</xdr:rowOff>
    </xdr:to>
    <xdr:cxnSp macro="">
      <xdr:nvCxnSpPr>
        <xdr:cNvPr id="316" name="直線コネクタ 315"/>
        <xdr:cNvCxnSpPr/>
      </xdr:nvCxnSpPr>
      <xdr:spPr>
        <a:xfrm>
          <a:off x="13893800" y="64897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19050</xdr:rowOff>
    </xdr:from>
    <xdr:to>
      <xdr:col>74</xdr:col>
      <xdr:colOff>31750</xdr:colOff>
      <xdr:row>35</xdr:row>
      <xdr:rowOff>120650</xdr:rowOff>
    </xdr:to>
    <xdr:sp macro="" textlink="">
      <xdr:nvSpPr>
        <xdr:cNvPr id="317" name="フローチャート: 判断 316"/>
        <xdr:cNvSpPr/>
      </xdr:nvSpPr>
      <xdr:spPr>
        <a:xfrm>
          <a:off x="14732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18" name="テキスト ボックス 317"/>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77470</xdr:rowOff>
    </xdr:from>
    <xdr:to>
      <xdr:col>69</xdr:col>
      <xdr:colOff>92075</xdr:colOff>
      <xdr:row>37</xdr:row>
      <xdr:rowOff>146050</xdr:rowOff>
    </xdr:to>
    <xdr:cxnSp macro="">
      <xdr:nvCxnSpPr>
        <xdr:cNvPr id="319" name="直線コネクタ 318"/>
        <xdr:cNvCxnSpPr/>
      </xdr:nvCxnSpPr>
      <xdr:spPr>
        <a:xfrm>
          <a:off x="13004800" y="6421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160020</xdr:rowOff>
    </xdr:from>
    <xdr:to>
      <xdr:col>69</xdr:col>
      <xdr:colOff>142875</xdr:colOff>
      <xdr:row>35</xdr:row>
      <xdr:rowOff>90170</xdr:rowOff>
    </xdr:to>
    <xdr:sp macro="" textlink="">
      <xdr:nvSpPr>
        <xdr:cNvPr id="320" name="フローチャート: 判断 319"/>
        <xdr:cNvSpPr/>
      </xdr:nvSpPr>
      <xdr:spPr>
        <a:xfrm>
          <a:off x="13843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100347</xdr:rowOff>
    </xdr:from>
    <xdr:ext cx="762000" cy="259045"/>
    <xdr:sp macro="" textlink="">
      <xdr:nvSpPr>
        <xdr:cNvPr id="321" name="テキスト ボックス 320"/>
        <xdr:cNvSpPr txBox="1"/>
      </xdr:nvSpPr>
      <xdr:spPr>
        <a:xfrm>
          <a:off x="13512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xdr:rowOff>
    </xdr:from>
    <xdr:to>
      <xdr:col>65</xdr:col>
      <xdr:colOff>53975</xdr:colOff>
      <xdr:row>35</xdr:row>
      <xdr:rowOff>105410</xdr:rowOff>
    </xdr:to>
    <xdr:sp macro="" textlink="">
      <xdr:nvSpPr>
        <xdr:cNvPr id="322" name="フローチャート: 判断 321"/>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115587</xdr:rowOff>
    </xdr:from>
    <xdr:ext cx="762000" cy="259045"/>
    <xdr:sp macro="" textlink="">
      <xdr:nvSpPr>
        <xdr:cNvPr id="323" name="テキスト ボックス 322"/>
        <xdr:cNvSpPr txBox="1"/>
      </xdr:nvSpPr>
      <xdr:spPr>
        <a:xfrm>
          <a:off x="12623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57150</xdr:rowOff>
    </xdr:from>
    <xdr:to>
      <xdr:col>82</xdr:col>
      <xdr:colOff>158750</xdr:colOff>
      <xdr:row>41</xdr:row>
      <xdr:rowOff>158750</xdr:rowOff>
    </xdr:to>
    <xdr:sp macro="" textlink="">
      <xdr:nvSpPr>
        <xdr:cNvPr id="329" name="楕円 328"/>
        <xdr:cNvSpPr/>
      </xdr:nvSpPr>
      <xdr:spPr>
        <a:xfrm>
          <a:off x="164592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137177</xdr:rowOff>
    </xdr:from>
    <xdr:ext cx="762000" cy="259045"/>
    <xdr:sp macro="" textlink="">
      <xdr:nvSpPr>
        <xdr:cNvPr id="330" name="補助費等該当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xdr:rowOff>
    </xdr:from>
    <xdr:to>
      <xdr:col>78</xdr:col>
      <xdr:colOff>120650</xdr:colOff>
      <xdr:row>38</xdr:row>
      <xdr:rowOff>109220</xdr:rowOff>
    </xdr:to>
    <xdr:sp macro="" textlink="">
      <xdr:nvSpPr>
        <xdr:cNvPr id="331" name="楕円 330"/>
        <xdr:cNvSpPr/>
      </xdr:nvSpPr>
      <xdr:spPr>
        <a:xfrm>
          <a:off x="15621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93997</xdr:rowOff>
    </xdr:from>
    <xdr:ext cx="736600" cy="259045"/>
    <xdr:sp macro="" textlink="">
      <xdr:nvSpPr>
        <xdr:cNvPr id="332" name="テキスト ボックス 331"/>
        <xdr:cNvSpPr txBox="1"/>
      </xdr:nvSpPr>
      <xdr:spPr>
        <a:xfrm>
          <a:off x="15290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15240</xdr:rowOff>
    </xdr:from>
    <xdr:to>
      <xdr:col>74</xdr:col>
      <xdr:colOff>31750</xdr:colOff>
      <xdr:row>38</xdr:row>
      <xdr:rowOff>116840</xdr:rowOff>
    </xdr:to>
    <xdr:sp macro="" textlink="">
      <xdr:nvSpPr>
        <xdr:cNvPr id="333" name="楕円 332"/>
        <xdr:cNvSpPr/>
      </xdr:nvSpPr>
      <xdr:spPr>
        <a:xfrm>
          <a:off x="14732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101617</xdr:rowOff>
    </xdr:from>
    <xdr:ext cx="762000" cy="259045"/>
    <xdr:sp macro="" textlink="">
      <xdr:nvSpPr>
        <xdr:cNvPr id="334" name="テキスト ボックス 333"/>
        <xdr:cNvSpPr txBox="1"/>
      </xdr:nvSpPr>
      <xdr:spPr>
        <a:xfrm>
          <a:off x="14401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95250</xdr:rowOff>
    </xdr:from>
    <xdr:to>
      <xdr:col>69</xdr:col>
      <xdr:colOff>142875</xdr:colOff>
      <xdr:row>38</xdr:row>
      <xdr:rowOff>25400</xdr:rowOff>
    </xdr:to>
    <xdr:sp macro="" textlink="">
      <xdr:nvSpPr>
        <xdr:cNvPr id="335" name="楕円 334"/>
        <xdr:cNvSpPr/>
      </xdr:nvSpPr>
      <xdr:spPr>
        <a:xfrm>
          <a:off x="13843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10177</xdr:rowOff>
    </xdr:from>
    <xdr:ext cx="762000" cy="259045"/>
    <xdr:sp macro="" textlink="">
      <xdr:nvSpPr>
        <xdr:cNvPr id="336" name="テキスト ボックス 335"/>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37" name="楕円 336"/>
        <xdr:cNvSpPr/>
      </xdr:nvSpPr>
      <xdr:spPr>
        <a:xfrm>
          <a:off x="12954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113047</xdr:rowOff>
    </xdr:from>
    <xdr:ext cx="762000" cy="259045"/>
    <xdr:sp macro="" textlink="">
      <xdr:nvSpPr>
        <xdr:cNvPr id="338" name="テキスト ボックス 337"/>
        <xdr:cNvSpPr txBox="1"/>
      </xdr:nvSpPr>
      <xdr:spPr>
        <a:xfrm>
          <a:off x="12623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千万円の借換債の発行を行わず償還したが、令和２年度は</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千万円の借換を行ったことで、公債費に係る経常収支比率は改善している。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近年の複合文化施設整備や最終処分場建設等により、後年の公債費負担額が増大することが懸念される。繰上償還の実施検討、起債事業の検討・抑制等を行い、後年度の負担軽減に努めていく。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80</xdr:row>
      <xdr:rowOff>165100</xdr:rowOff>
    </xdr:to>
    <xdr:cxnSp macro="">
      <xdr:nvCxnSpPr>
        <xdr:cNvPr id="366" name="直線コネクタ 365"/>
        <xdr:cNvCxnSpPr/>
      </xdr:nvCxnSpPr>
      <xdr:spPr>
        <a:xfrm flipV="1">
          <a:off x="4826000" y="125018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67"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68" name="直線コネクタ 367"/>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69"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0" name="直線コネクタ 369"/>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77</xdr:row>
      <xdr:rowOff>69850</xdr:rowOff>
    </xdr:to>
    <xdr:cxnSp macro="">
      <xdr:nvCxnSpPr>
        <xdr:cNvPr id="371" name="直線コネクタ 370"/>
        <xdr:cNvCxnSpPr/>
      </xdr:nvCxnSpPr>
      <xdr:spPr>
        <a:xfrm flipV="1">
          <a:off x="3987800" y="13020039"/>
          <a:ext cx="8382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21607</xdr:rowOff>
    </xdr:from>
    <xdr:ext cx="762000" cy="259045"/>
    <xdr:sp macro="" textlink="">
      <xdr:nvSpPr>
        <xdr:cNvPr id="372" name="公債費平均値テキスト"/>
        <xdr:cNvSpPr txBox="1"/>
      </xdr:nvSpPr>
      <xdr:spPr>
        <a:xfrm>
          <a:off x="4914900" y="1322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73" name="フローチャート: 判断 372"/>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134620</xdr:rowOff>
    </xdr:from>
    <xdr:to>
      <xdr:col>19</xdr:col>
      <xdr:colOff>187325</xdr:colOff>
      <xdr:row>77</xdr:row>
      <xdr:rowOff>69850</xdr:rowOff>
    </xdr:to>
    <xdr:cxnSp macro="">
      <xdr:nvCxnSpPr>
        <xdr:cNvPr id="374" name="直線コネクタ 373"/>
        <xdr:cNvCxnSpPr/>
      </xdr:nvCxnSpPr>
      <xdr:spPr>
        <a:xfrm>
          <a:off x="3098800" y="131648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5" name="フローチャート: 判断 374"/>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6" name="テキスト ボックス 375"/>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134620</xdr:rowOff>
    </xdr:to>
    <xdr:cxnSp macro="">
      <xdr:nvCxnSpPr>
        <xdr:cNvPr id="377" name="直線コネクタ 376"/>
        <xdr:cNvCxnSpPr/>
      </xdr:nvCxnSpPr>
      <xdr:spPr>
        <a:xfrm>
          <a:off x="2209800" y="13111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78" name="フローチャート: 判断 377"/>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79" name="テキスト ボックス 378"/>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77</xdr:row>
      <xdr:rowOff>107950</xdr:rowOff>
    </xdr:to>
    <xdr:cxnSp macro="">
      <xdr:nvCxnSpPr>
        <xdr:cNvPr id="380" name="直線コネクタ 379"/>
        <xdr:cNvCxnSpPr/>
      </xdr:nvCxnSpPr>
      <xdr:spPr>
        <a:xfrm flipV="1">
          <a:off x="1320800" y="131114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1" name="フローチャート: 判断 380"/>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120666</xdr:rowOff>
    </xdr:from>
    <xdr:ext cx="762000" cy="259045"/>
    <xdr:sp macro="" textlink="">
      <xdr:nvSpPr>
        <xdr:cNvPr id="382" name="テキスト ボックス 381"/>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3" name="フローチャート: 判断 382"/>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84" name="テキスト ボックス 383"/>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90" name="楕円 389"/>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127017</xdr:rowOff>
    </xdr:from>
    <xdr:ext cx="762000" cy="259045"/>
    <xdr:sp macro="" textlink="">
      <xdr:nvSpPr>
        <xdr:cNvPr id="391" name="公債費該当値テキスト"/>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92" name="楕円 391"/>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93" name="テキスト ボックス 392"/>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83820</xdr:rowOff>
    </xdr:from>
    <xdr:to>
      <xdr:col>15</xdr:col>
      <xdr:colOff>149225</xdr:colOff>
      <xdr:row>77</xdr:row>
      <xdr:rowOff>13970</xdr:rowOff>
    </xdr:to>
    <xdr:sp macro="" textlink="">
      <xdr:nvSpPr>
        <xdr:cNvPr id="394" name="楕円 393"/>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24147</xdr:rowOff>
    </xdr:from>
    <xdr:ext cx="762000" cy="259045"/>
    <xdr:sp macro="" textlink="">
      <xdr:nvSpPr>
        <xdr:cNvPr id="395" name="テキスト ボックス 394"/>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30480</xdr:rowOff>
    </xdr:from>
    <xdr:to>
      <xdr:col>11</xdr:col>
      <xdr:colOff>60325</xdr:colOff>
      <xdr:row>76</xdr:row>
      <xdr:rowOff>132080</xdr:rowOff>
    </xdr:to>
    <xdr:sp macro="" textlink="">
      <xdr:nvSpPr>
        <xdr:cNvPr id="396" name="楕円 395"/>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97" name="テキスト ボックス 396"/>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57150</xdr:rowOff>
    </xdr:from>
    <xdr:to>
      <xdr:col>6</xdr:col>
      <xdr:colOff>171450</xdr:colOff>
      <xdr:row>77</xdr:row>
      <xdr:rowOff>158750</xdr:rowOff>
    </xdr:to>
    <xdr:sp macro="" textlink="">
      <xdr:nvSpPr>
        <xdr:cNvPr id="398" name="楕円 397"/>
        <xdr:cNvSpPr/>
      </xdr:nvSpPr>
      <xdr:spPr>
        <a:xfrm>
          <a:off x="1270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143527</xdr:rowOff>
    </xdr:from>
    <xdr:ext cx="762000" cy="259045"/>
    <xdr:sp macro="" textlink="">
      <xdr:nvSpPr>
        <xdr:cNvPr id="399" name="テキスト ボックス 398"/>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経常収支比率が類似団体平均を上回っている状況が続いており、これは病院事業会計や下水道事業会計への補助金が大きな要因であると考えられる。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今後は、「行財政改革推進プラン</a:t>
          </a:r>
          <a:r>
            <a:rPr kumimoji="1" lang="en-US" altLang="ja-JP" sz="1300">
              <a:latin typeface="ＭＳ Ｐゴシック" panose="020B0600070205080204" pitchFamily="50" charset="-128"/>
              <a:ea typeface="ＭＳ Ｐゴシック" panose="020B0600070205080204" pitchFamily="50" charset="-128"/>
            </a:rPr>
            <a:t>2025</a:t>
          </a:r>
          <a:r>
            <a:rPr kumimoji="1" lang="ja-JP" altLang="en-US" sz="1300">
              <a:latin typeface="ＭＳ Ｐゴシック" panose="020B0600070205080204" pitchFamily="50" charset="-128"/>
              <a:ea typeface="ＭＳ Ｐゴシック" panose="020B0600070205080204" pitchFamily="50" charset="-128"/>
            </a:rPr>
            <a:t>」等に基づき、施策の重点化の両立を果たしながら、歳入確保や経費削減に努めていく。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28702</xdr:rowOff>
    </xdr:from>
    <xdr:to>
      <xdr:col>82</xdr:col>
      <xdr:colOff>107950</xdr:colOff>
      <xdr:row>80</xdr:row>
      <xdr:rowOff>154432</xdr:rowOff>
    </xdr:to>
    <xdr:cxnSp macro="">
      <xdr:nvCxnSpPr>
        <xdr:cNvPr id="425" name="直線コネクタ 424"/>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6"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7" name="直線コネクタ 426"/>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115079</xdr:rowOff>
    </xdr:from>
    <xdr:ext cx="762000" cy="259045"/>
    <xdr:sp macro="" textlink="">
      <xdr:nvSpPr>
        <xdr:cNvPr id="428"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28702</xdr:rowOff>
    </xdr:from>
    <xdr:to>
      <xdr:col>82</xdr:col>
      <xdr:colOff>196850</xdr:colOff>
      <xdr:row>75</xdr:row>
      <xdr:rowOff>28702</xdr:rowOff>
    </xdr:to>
    <xdr:cxnSp macro="">
      <xdr:nvCxnSpPr>
        <xdr:cNvPr id="429" name="直線コネクタ 428"/>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113285</xdr:rowOff>
    </xdr:from>
    <xdr:to>
      <xdr:col>82</xdr:col>
      <xdr:colOff>107950</xdr:colOff>
      <xdr:row>80</xdr:row>
      <xdr:rowOff>154432</xdr:rowOff>
    </xdr:to>
    <xdr:cxnSp macro="">
      <xdr:nvCxnSpPr>
        <xdr:cNvPr id="430" name="直線コネクタ 429"/>
        <xdr:cNvCxnSpPr/>
      </xdr:nvCxnSpPr>
      <xdr:spPr>
        <a:xfrm>
          <a:off x="15671800" y="13829285"/>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1"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2" name="フローチャート: 判断 431"/>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72137</xdr:rowOff>
    </xdr:from>
    <xdr:to>
      <xdr:col>78</xdr:col>
      <xdr:colOff>69850</xdr:colOff>
      <xdr:row>80</xdr:row>
      <xdr:rowOff>113285</xdr:rowOff>
    </xdr:to>
    <xdr:cxnSp macro="">
      <xdr:nvCxnSpPr>
        <xdr:cNvPr id="433" name="直線コネクタ 432"/>
        <xdr:cNvCxnSpPr/>
      </xdr:nvCxnSpPr>
      <xdr:spPr>
        <a:xfrm>
          <a:off x="14782800" y="1378813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69342</xdr:rowOff>
    </xdr:from>
    <xdr:to>
      <xdr:col>78</xdr:col>
      <xdr:colOff>120650</xdr:colOff>
      <xdr:row>77</xdr:row>
      <xdr:rowOff>170942</xdr:rowOff>
    </xdr:to>
    <xdr:sp macro="" textlink="">
      <xdr:nvSpPr>
        <xdr:cNvPr id="434" name="フローチャート: 判断 433"/>
        <xdr:cNvSpPr/>
      </xdr:nvSpPr>
      <xdr:spPr>
        <a:xfrm>
          <a:off x="15621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9669</xdr:rowOff>
    </xdr:from>
    <xdr:ext cx="736600" cy="259045"/>
    <xdr:sp macro="" textlink="">
      <xdr:nvSpPr>
        <xdr:cNvPr id="435" name="テキスト ボックス 434"/>
        <xdr:cNvSpPr txBox="1"/>
      </xdr:nvSpPr>
      <xdr:spPr>
        <a:xfrm>
          <a:off x="15290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72137</xdr:rowOff>
    </xdr:from>
    <xdr:to>
      <xdr:col>73</xdr:col>
      <xdr:colOff>180975</xdr:colOff>
      <xdr:row>80</xdr:row>
      <xdr:rowOff>94996</xdr:rowOff>
    </xdr:to>
    <xdr:cxnSp macro="">
      <xdr:nvCxnSpPr>
        <xdr:cNvPr id="436" name="直線コネクタ 435"/>
        <xdr:cNvCxnSpPr/>
      </xdr:nvCxnSpPr>
      <xdr:spPr>
        <a:xfrm flipV="1">
          <a:off x="13893800" y="137881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8" name="テキスト ボックス 437"/>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110998</xdr:rowOff>
    </xdr:from>
    <xdr:to>
      <xdr:col>69</xdr:col>
      <xdr:colOff>92075</xdr:colOff>
      <xdr:row>80</xdr:row>
      <xdr:rowOff>94996</xdr:rowOff>
    </xdr:to>
    <xdr:cxnSp macro="">
      <xdr:nvCxnSpPr>
        <xdr:cNvPr id="439" name="直線コネクタ 438"/>
        <xdr:cNvCxnSpPr/>
      </xdr:nvCxnSpPr>
      <xdr:spPr>
        <a:xfrm>
          <a:off x="13004800" y="1365554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40" name="フローチャート: 判断 439"/>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1" name="テキスト ボックス 440"/>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2" name="フローチャート: 判断 441"/>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3" name="テキスト ボックス 442"/>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103632</xdr:rowOff>
    </xdr:from>
    <xdr:to>
      <xdr:col>82</xdr:col>
      <xdr:colOff>158750</xdr:colOff>
      <xdr:row>81</xdr:row>
      <xdr:rowOff>33782</xdr:rowOff>
    </xdr:to>
    <xdr:sp macro="" textlink="">
      <xdr:nvSpPr>
        <xdr:cNvPr id="449" name="楕円 448"/>
        <xdr:cNvSpPr/>
      </xdr:nvSpPr>
      <xdr:spPr>
        <a:xfrm>
          <a:off x="164592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12209</xdr:rowOff>
    </xdr:from>
    <xdr:ext cx="762000" cy="259045"/>
    <xdr:sp macro="" textlink="">
      <xdr:nvSpPr>
        <xdr:cNvPr id="450" name="公債費以外該当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62485</xdr:rowOff>
    </xdr:from>
    <xdr:to>
      <xdr:col>78</xdr:col>
      <xdr:colOff>120650</xdr:colOff>
      <xdr:row>80</xdr:row>
      <xdr:rowOff>164085</xdr:rowOff>
    </xdr:to>
    <xdr:sp macro="" textlink="">
      <xdr:nvSpPr>
        <xdr:cNvPr id="451" name="楕円 450"/>
        <xdr:cNvSpPr/>
      </xdr:nvSpPr>
      <xdr:spPr>
        <a:xfrm>
          <a:off x="15621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148862</xdr:rowOff>
    </xdr:from>
    <xdr:ext cx="736600" cy="259045"/>
    <xdr:sp macro="" textlink="">
      <xdr:nvSpPr>
        <xdr:cNvPr id="452" name="テキスト ボックス 451"/>
        <xdr:cNvSpPr txBox="1"/>
      </xdr:nvSpPr>
      <xdr:spPr>
        <a:xfrm>
          <a:off x="15290800" y="13864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21337</xdr:rowOff>
    </xdr:from>
    <xdr:to>
      <xdr:col>74</xdr:col>
      <xdr:colOff>31750</xdr:colOff>
      <xdr:row>80</xdr:row>
      <xdr:rowOff>122937</xdr:rowOff>
    </xdr:to>
    <xdr:sp macro="" textlink="">
      <xdr:nvSpPr>
        <xdr:cNvPr id="453" name="楕円 452"/>
        <xdr:cNvSpPr/>
      </xdr:nvSpPr>
      <xdr:spPr>
        <a:xfrm>
          <a:off x="14732000" y="137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107714</xdr:rowOff>
    </xdr:from>
    <xdr:ext cx="762000" cy="259045"/>
    <xdr:sp macro="" textlink="">
      <xdr:nvSpPr>
        <xdr:cNvPr id="454" name="テキスト ボックス 453"/>
        <xdr:cNvSpPr txBox="1"/>
      </xdr:nvSpPr>
      <xdr:spPr>
        <a:xfrm>
          <a:off x="14401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44196</xdr:rowOff>
    </xdr:from>
    <xdr:to>
      <xdr:col>69</xdr:col>
      <xdr:colOff>142875</xdr:colOff>
      <xdr:row>80</xdr:row>
      <xdr:rowOff>145796</xdr:rowOff>
    </xdr:to>
    <xdr:sp macro="" textlink="">
      <xdr:nvSpPr>
        <xdr:cNvPr id="455" name="楕円 454"/>
        <xdr:cNvSpPr/>
      </xdr:nvSpPr>
      <xdr:spPr>
        <a:xfrm>
          <a:off x="13843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130573</xdr:rowOff>
    </xdr:from>
    <xdr:ext cx="762000" cy="259045"/>
    <xdr:sp macro="" textlink="">
      <xdr:nvSpPr>
        <xdr:cNvPr id="456" name="テキスト ボックス 455"/>
        <xdr:cNvSpPr txBox="1"/>
      </xdr:nvSpPr>
      <xdr:spPr>
        <a:xfrm>
          <a:off x="13512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60198</xdr:rowOff>
    </xdr:from>
    <xdr:to>
      <xdr:col>65</xdr:col>
      <xdr:colOff>53975</xdr:colOff>
      <xdr:row>79</xdr:row>
      <xdr:rowOff>161798</xdr:rowOff>
    </xdr:to>
    <xdr:sp macro="" textlink="">
      <xdr:nvSpPr>
        <xdr:cNvPr id="457" name="楕円 456"/>
        <xdr:cNvSpPr/>
      </xdr:nvSpPr>
      <xdr:spPr>
        <a:xfrm>
          <a:off x="12954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146575</xdr:rowOff>
    </xdr:from>
    <xdr:ext cx="762000" cy="259045"/>
    <xdr:sp macro="" textlink="">
      <xdr:nvSpPr>
        <xdr:cNvPr id="458" name="テキスト ボックス 457"/>
        <xdr:cNvSpPr txBox="1"/>
      </xdr:nvSpPr>
      <xdr:spPr>
        <a:xfrm>
          <a:off x="12623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38208</xdr:rowOff>
    </xdr:from>
    <xdr:to>
      <xdr:col>29</xdr:col>
      <xdr:colOff>127000</xdr:colOff>
      <xdr:row>18</xdr:row>
      <xdr:rowOff>165976</xdr:rowOff>
    </xdr:to>
    <xdr:cxnSp macro="">
      <xdr:nvCxnSpPr>
        <xdr:cNvPr id="45" name="直線コネクタ 44"/>
        <xdr:cNvCxnSpPr/>
      </xdr:nvCxnSpPr>
      <xdr:spPr bwMode="auto">
        <a:xfrm flipV="1">
          <a:off x="5651500" y="2143233"/>
          <a:ext cx="0" cy="1156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138053</xdr:rowOff>
    </xdr:from>
    <xdr:ext cx="762000" cy="259045"/>
    <xdr:sp macro="" textlink="">
      <xdr:nvSpPr>
        <xdr:cNvPr id="46" name="人口1人当たり決算額の推移最小値テキスト130"/>
        <xdr:cNvSpPr txBox="1"/>
      </xdr:nvSpPr>
      <xdr:spPr>
        <a:xfrm>
          <a:off x="5740400" y="32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165976</xdr:rowOff>
    </xdr:from>
    <xdr:to>
      <xdr:col>30</xdr:col>
      <xdr:colOff>25400</xdr:colOff>
      <xdr:row>18</xdr:row>
      <xdr:rowOff>165976</xdr:rowOff>
    </xdr:to>
    <xdr:cxnSp macro="">
      <xdr:nvCxnSpPr>
        <xdr:cNvPr id="47" name="直線コネクタ 46"/>
        <xdr:cNvCxnSpPr/>
      </xdr:nvCxnSpPr>
      <xdr:spPr bwMode="auto">
        <a:xfrm>
          <a:off x="5562600" y="3299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124585</xdr:rowOff>
    </xdr:from>
    <xdr:ext cx="762000" cy="259045"/>
    <xdr:sp macro="" textlink="">
      <xdr:nvSpPr>
        <xdr:cNvPr id="48" name="人口1人当たり決算額の推移最大値テキスト130"/>
        <xdr:cNvSpPr txBox="1"/>
      </xdr:nvSpPr>
      <xdr:spPr>
        <a:xfrm>
          <a:off x="5740400" y="18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38208</xdr:rowOff>
    </xdr:from>
    <xdr:to>
      <xdr:col>30</xdr:col>
      <xdr:colOff>25400</xdr:colOff>
      <xdr:row>12</xdr:row>
      <xdr:rowOff>38208</xdr:rowOff>
    </xdr:to>
    <xdr:cxnSp macro="">
      <xdr:nvCxnSpPr>
        <xdr:cNvPr id="49" name="直線コネクタ 48"/>
        <xdr:cNvCxnSpPr/>
      </xdr:nvCxnSpPr>
      <xdr:spPr bwMode="auto">
        <a:xfrm>
          <a:off x="5562600" y="21432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38208</xdr:rowOff>
    </xdr:from>
    <xdr:to>
      <xdr:col>29</xdr:col>
      <xdr:colOff>127000</xdr:colOff>
      <xdr:row>12</xdr:row>
      <xdr:rowOff>67564</xdr:rowOff>
    </xdr:to>
    <xdr:cxnSp macro="">
      <xdr:nvCxnSpPr>
        <xdr:cNvPr id="50" name="直線コネクタ 49"/>
        <xdr:cNvCxnSpPr/>
      </xdr:nvCxnSpPr>
      <xdr:spPr bwMode="auto">
        <a:xfrm flipV="1">
          <a:off x="5003800" y="2143233"/>
          <a:ext cx="647700" cy="29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135983</xdr:rowOff>
    </xdr:from>
    <xdr:ext cx="762000" cy="259045"/>
    <xdr:sp macro="" textlink="">
      <xdr:nvSpPr>
        <xdr:cNvPr id="51" name="人口1人当たり決算額の推移平均値テキスト130"/>
        <xdr:cNvSpPr txBox="1"/>
      </xdr:nvSpPr>
      <xdr:spPr>
        <a:xfrm>
          <a:off x="5740400" y="2926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163906</xdr:rowOff>
    </xdr:from>
    <xdr:to>
      <xdr:col>29</xdr:col>
      <xdr:colOff>177800</xdr:colOff>
      <xdr:row>17</xdr:row>
      <xdr:rowOff>94056</xdr:rowOff>
    </xdr:to>
    <xdr:sp macro="" textlink="">
      <xdr:nvSpPr>
        <xdr:cNvPr id="52" name="フローチャート: 判断 51"/>
        <xdr:cNvSpPr/>
      </xdr:nvSpPr>
      <xdr:spPr bwMode="auto">
        <a:xfrm>
          <a:off x="56007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67564</xdr:rowOff>
    </xdr:from>
    <xdr:to>
      <xdr:col>26</xdr:col>
      <xdr:colOff>50800</xdr:colOff>
      <xdr:row>12</xdr:row>
      <xdr:rowOff>103416</xdr:rowOff>
    </xdr:to>
    <xdr:cxnSp macro="">
      <xdr:nvCxnSpPr>
        <xdr:cNvPr id="53" name="直線コネクタ 52"/>
        <xdr:cNvCxnSpPr/>
      </xdr:nvCxnSpPr>
      <xdr:spPr bwMode="auto">
        <a:xfrm flipV="1">
          <a:off x="4305300" y="2172589"/>
          <a:ext cx="698500" cy="35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13564</xdr:rowOff>
    </xdr:from>
    <xdr:to>
      <xdr:col>26</xdr:col>
      <xdr:colOff>101600</xdr:colOff>
      <xdr:row>17</xdr:row>
      <xdr:rowOff>115164</xdr:rowOff>
    </xdr:to>
    <xdr:sp macro="" textlink="">
      <xdr:nvSpPr>
        <xdr:cNvPr id="54" name="フローチャート: 判断 53"/>
        <xdr:cNvSpPr/>
      </xdr:nvSpPr>
      <xdr:spPr bwMode="auto">
        <a:xfrm>
          <a:off x="4953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99941</xdr:rowOff>
    </xdr:from>
    <xdr:ext cx="736600" cy="259045"/>
    <xdr:sp macro="" textlink="">
      <xdr:nvSpPr>
        <xdr:cNvPr id="55" name="テキスト ボックス 54"/>
        <xdr:cNvSpPr txBox="1"/>
      </xdr:nvSpPr>
      <xdr:spPr>
        <a:xfrm>
          <a:off x="4622800" y="3062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96444</xdr:rowOff>
    </xdr:from>
    <xdr:to>
      <xdr:col>22</xdr:col>
      <xdr:colOff>114300</xdr:colOff>
      <xdr:row>12</xdr:row>
      <xdr:rowOff>103416</xdr:rowOff>
    </xdr:to>
    <xdr:cxnSp macro="">
      <xdr:nvCxnSpPr>
        <xdr:cNvPr id="56" name="直線コネクタ 55"/>
        <xdr:cNvCxnSpPr/>
      </xdr:nvCxnSpPr>
      <xdr:spPr bwMode="auto">
        <a:xfrm>
          <a:off x="3606800" y="2201469"/>
          <a:ext cx="698500" cy="6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52940</xdr:rowOff>
    </xdr:from>
    <xdr:to>
      <xdr:col>22</xdr:col>
      <xdr:colOff>165100</xdr:colOff>
      <xdr:row>17</xdr:row>
      <xdr:rowOff>154540</xdr:rowOff>
    </xdr:to>
    <xdr:sp macro="" textlink="">
      <xdr:nvSpPr>
        <xdr:cNvPr id="57" name="フローチャート: 判断 56"/>
        <xdr:cNvSpPr/>
      </xdr:nvSpPr>
      <xdr:spPr bwMode="auto">
        <a:xfrm>
          <a:off x="4254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139317</xdr:rowOff>
    </xdr:from>
    <xdr:ext cx="762000" cy="259045"/>
    <xdr:sp macro="" textlink="">
      <xdr:nvSpPr>
        <xdr:cNvPr id="58" name="テキスト ボックス 57"/>
        <xdr:cNvSpPr txBox="1"/>
      </xdr:nvSpPr>
      <xdr:spPr>
        <a:xfrm>
          <a:off x="39243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96444</xdr:rowOff>
    </xdr:from>
    <xdr:to>
      <xdr:col>18</xdr:col>
      <xdr:colOff>177800</xdr:colOff>
      <xdr:row>12</xdr:row>
      <xdr:rowOff>159709</xdr:rowOff>
    </xdr:to>
    <xdr:cxnSp macro="">
      <xdr:nvCxnSpPr>
        <xdr:cNvPr id="59" name="直線コネクタ 58"/>
        <xdr:cNvCxnSpPr/>
      </xdr:nvCxnSpPr>
      <xdr:spPr bwMode="auto">
        <a:xfrm flipV="1">
          <a:off x="2908300" y="2201469"/>
          <a:ext cx="698500" cy="63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55988</xdr:rowOff>
    </xdr:from>
    <xdr:to>
      <xdr:col>19</xdr:col>
      <xdr:colOff>38100</xdr:colOff>
      <xdr:row>17</xdr:row>
      <xdr:rowOff>157588</xdr:rowOff>
    </xdr:to>
    <xdr:sp macro="" textlink="">
      <xdr:nvSpPr>
        <xdr:cNvPr id="60" name="フローチャート: 判断 59"/>
        <xdr:cNvSpPr/>
      </xdr:nvSpPr>
      <xdr:spPr bwMode="auto">
        <a:xfrm>
          <a:off x="3556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142365</xdr:rowOff>
    </xdr:from>
    <xdr:ext cx="762000" cy="259045"/>
    <xdr:sp macro="" textlink="">
      <xdr:nvSpPr>
        <xdr:cNvPr id="61" name="テキスト ボックス 60"/>
        <xdr:cNvSpPr txBox="1"/>
      </xdr:nvSpPr>
      <xdr:spPr>
        <a:xfrm>
          <a:off x="32258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42672</xdr:rowOff>
    </xdr:from>
    <xdr:to>
      <xdr:col>15</xdr:col>
      <xdr:colOff>101600</xdr:colOff>
      <xdr:row>17</xdr:row>
      <xdr:rowOff>144272</xdr:rowOff>
    </xdr:to>
    <xdr:sp macro="" textlink="">
      <xdr:nvSpPr>
        <xdr:cNvPr id="62" name="フローチャート: 判断 61"/>
        <xdr:cNvSpPr/>
      </xdr:nvSpPr>
      <xdr:spPr bwMode="auto">
        <a:xfrm>
          <a:off x="2857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129049</xdr:rowOff>
    </xdr:from>
    <xdr:ext cx="762000" cy="259045"/>
    <xdr:sp macro="" textlink="">
      <xdr:nvSpPr>
        <xdr:cNvPr id="63" name="テキスト ボックス 62"/>
        <xdr:cNvSpPr txBox="1"/>
      </xdr:nvSpPr>
      <xdr:spPr>
        <a:xfrm>
          <a:off x="2527300" y="309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158858</xdr:rowOff>
    </xdr:from>
    <xdr:to>
      <xdr:col>29</xdr:col>
      <xdr:colOff>177800</xdr:colOff>
      <xdr:row>12</xdr:row>
      <xdr:rowOff>89008</xdr:rowOff>
    </xdr:to>
    <xdr:sp macro="" textlink="">
      <xdr:nvSpPr>
        <xdr:cNvPr id="69" name="楕円 68"/>
        <xdr:cNvSpPr/>
      </xdr:nvSpPr>
      <xdr:spPr bwMode="auto">
        <a:xfrm>
          <a:off x="5600700" y="2092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105535</xdr:rowOff>
    </xdr:from>
    <xdr:ext cx="762000" cy="259045"/>
    <xdr:sp macro="" textlink="">
      <xdr:nvSpPr>
        <xdr:cNvPr id="70" name="人口1人当たり決算額の推移該当値テキスト130"/>
        <xdr:cNvSpPr txBox="1"/>
      </xdr:nvSpPr>
      <xdr:spPr>
        <a:xfrm>
          <a:off x="5740400" y="203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16764</xdr:rowOff>
    </xdr:from>
    <xdr:to>
      <xdr:col>26</xdr:col>
      <xdr:colOff>101600</xdr:colOff>
      <xdr:row>12</xdr:row>
      <xdr:rowOff>118364</xdr:rowOff>
    </xdr:to>
    <xdr:sp macro="" textlink="">
      <xdr:nvSpPr>
        <xdr:cNvPr id="71" name="楕円 70"/>
        <xdr:cNvSpPr/>
      </xdr:nvSpPr>
      <xdr:spPr bwMode="auto">
        <a:xfrm>
          <a:off x="4953000" y="2121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128541</xdr:rowOff>
    </xdr:from>
    <xdr:ext cx="736600" cy="259045"/>
    <xdr:sp macro="" textlink="">
      <xdr:nvSpPr>
        <xdr:cNvPr id="72" name="テキスト ボックス 71"/>
        <xdr:cNvSpPr txBox="1"/>
      </xdr:nvSpPr>
      <xdr:spPr>
        <a:xfrm>
          <a:off x="4622800" y="1890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52616</xdr:rowOff>
    </xdr:from>
    <xdr:to>
      <xdr:col>22</xdr:col>
      <xdr:colOff>165100</xdr:colOff>
      <xdr:row>12</xdr:row>
      <xdr:rowOff>154216</xdr:rowOff>
    </xdr:to>
    <xdr:sp macro="" textlink="">
      <xdr:nvSpPr>
        <xdr:cNvPr id="73" name="楕円 72"/>
        <xdr:cNvSpPr/>
      </xdr:nvSpPr>
      <xdr:spPr bwMode="auto">
        <a:xfrm>
          <a:off x="4254500" y="2157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164393</xdr:rowOff>
    </xdr:from>
    <xdr:ext cx="762000" cy="259045"/>
    <xdr:sp macro="" textlink="">
      <xdr:nvSpPr>
        <xdr:cNvPr id="74" name="テキスト ボックス 73"/>
        <xdr:cNvSpPr txBox="1"/>
      </xdr:nvSpPr>
      <xdr:spPr>
        <a:xfrm>
          <a:off x="3924300" y="192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45644</xdr:rowOff>
    </xdr:from>
    <xdr:to>
      <xdr:col>19</xdr:col>
      <xdr:colOff>38100</xdr:colOff>
      <xdr:row>12</xdr:row>
      <xdr:rowOff>147244</xdr:rowOff>
    </xdr:to>
    <xdr:sp macro="" textlink="">
      <xdr:nvSpPr>
        <xdr:cNvPr id="75" name="楕円 74"/>
        <xdr:cNvSpPr/>
      </xdr:nvSpPr>
      <xdr:spPr bwMode="auto">
        <a:xfrm>
          <a:off x="3556000" y="2150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157421</xdr:rowOff>
    </xdr:from>
    <xdr:ext cx="762000" cy="259045"/>
    <xdr:sp macro="" textlink="">
      <xdr:nvSpPr>
        <xdr:cNvPr id="76" name="テキスト ボックス 75"/>
        <xdr:cNvSpPr txBox="1"/>
      </xdr:nvSpPr>
      <xdr:spPr>
        <a:xfrm>
          <a:off x="3225800" y="191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108909</xdr:rowOff>
    </xdr:from>
    <xdr:to>
      <xdr:col>15</xdr:col>
      <xdr:colOff>101600</xdr:colOff>
      <xdr:row>13</xdr:row>
      <xdr:rowOff>39059</xdr:rowOff>
    </xdr:to>
    <xdr:sp macro="" textlink="">
      <xdr:nvSpPr>
        <xdr:cNvPr id="77" name="楕円 76"/>
        <xdr:cNvSpPr/>
      </xdr:nvSpPr>
      <xdr:spPr bwMode="auto">
        <a:xfrm>
          <a:off x="2857500" y="2213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49236</xdr:rowOff>
    </xdr:from>
    <xdr:ext cx="762000" cy="259045"/>
    <xdr:sp macro="" textlink="">
      <xdr:nvSpPr>
        <xdr:cNvPr id="78" name="テキスト ボックス 77"/>
        <xdr:cNvSpPr txBox="1"/>
      </xdr:nvSpPr>
      <xdr:spPr>
        <a:xfrm>
          <a:off x="2527300" y="1982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70536</xdr:rowOff>
    </xdr:from>
    <xdr:to>
      <xdr:col>29</xdr:col>
      <xdr:colOff>127000</xdr:colOff>
      <xdr:row>38</xdr:row>
      <xdr:rowOff>92984</xdr:rowOff>
    </xdr:to>
    <xdr:cxnSp macro="">
      <xdr:nvCxnSpPr>
        <xdr:cNvPr id="105" name="直線コネクタ 104"/>
        <xdr:cNvCxnSpPr/>
      </xdr:nvCxnSpPr>
      <xdr:spPr bwMode="auto">
        <a:xfrm flipV="1">
          <a:off x="5651500" y="6337986"/>
          <a:ext cx="0" cy="12225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65061</xdr:rowOff>
    </xdr:from>
    <xdr:ext cx="762000" cy="259045"/>
    <xdr:sp macro="" textlink="">
      <xdr:nvSpPr>
        <xdr:cNvPr id="106" name="人口1人当たり決算額の推移最小値テキスト445"/>
        <xdr:cNvSpPr txBox="1"/>
      </xdr:nvSpPr>
      <xdr:spPr>
        <a:xfrm>
          <a:off x="5740400" y="753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92984</xdr:rowOff>
    </xdr:from>
    <xdr:to>
      <xdr:col>30</xdr:col>
      <xdr:colOff>25400</xdr:colOff>
      <xdr:row>38</xdr:row>
      <xdr:rowOff>92984</xdr:rowOff>
    </xdr:to>
    <xdr:cxnSp macro="">
      <xdr:nvCxnSpPr>
        <xdr:cNvPr id="107" name="直線コネクタ 106"/>
        <xdr:cNvCxnSpPr/>
      </xdr:nvCxnSpPr>
      <xdr:spPr bwMode="auto">
        <a:xfrm>
          <a:off x="5562600" y="7560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156913</xdr:rowOff>
    </xdr:from>
    <xdr:ext cx="762000" cy="259045"/>
    <xdr:sp macro="" textlink="">
      <xdr:nvSpPr>
        <xdr:cNvPr id="108" name="人口1人当たり決算額の推移最大値テキスト445"/>
        <xdr:cNvSpPr txBox="1"/>
      </xdr:nvSpPr>
      <xdr:spPr>
        <a:xfrm>
          <a:off x="5740400" y="60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70536</xdr:rowOff>
    </xdr:from>
    <xdr:to>
      <xdr:col>30</xdr:col>
      <xdr:colOff>25400</xdr:colOff>
      <xdr:row>34</xdr:row>
      <xdr:rowOff>70536</xdr:rowOff>
    </xdr:to>
    <xdr:cxnSp macro="">
      <xdr:nvCxnSpPr>
        <xdr:cNvPr id="109" name="直線コネクタ 108"/>
        <xdr:cNvCxnSpPr/>
      </xdr:nvCxnSpPr>
      <xdr:spPr bwMode="auto">
        <a:xfrm>
          <a:off x="5562600" y="63379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126040</xdr:rowOff>
    </xdr:from>
    <xdr:to>
      <xdr:col>29</xdr:col>
      <xdr:colOff>127000</xdr:colOff>
      <xdr:row>34</xdr:row>
      <xdr:rowOff>336397</xdr:rowOff>
    </xdr:to>
    <xdr:cxnSp macro="">
      <xdr:nvCxnSpPr>
        <xdr:cNvPr id="110" name="直線コネクタ 109"/>
        <xdr:cNvCxnSpPr/>
      </xdr:nvCxnSpPr>
      <xdr:spPr bwMode="auto">
        <a:xfrm>
          <a:off x="5003800" y="6393490"/>
          <a:ext cx="647700" cy="210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332427</xdr:rowOff>
    </xdr:from>
    <xdr:ext cx="762000" cy="259045"/>
    <xdr:sp macro="" textlink="">
      <xdr:nvSpPr>
        <xdr:cNvPr id="111" name="人口1人当たり決算額の推移平均値テキスト445"/>
        <xdr:cNvSpPr txBox="1"/>
      </xdr:nvSpPr>
      <xdr:spPr>
        <a:xfrm>
          <a:off x="5740400" y="694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17450</xdr:rowOff>
    </xdr:from>
    <xdr:to>
      <xdr:col>29</xdr:col>
      <xdr:colOff>177800</xdr:colOff>
      <xdr:row>36</xdr:row>
      <xdr:rowOff>119050</xdr:rowOff>
    </xdr:to>
    <xdr:sp macro="" textlink="">
      <xdr:nvSpPr>
        <xdr:cNvPr id="112" name="フローチャート: 判断 111"/>
        <xdr:cNvSpPr/>
      </xdr:nvSpPr>
      <xdr:spPr bwMode="auto">
        <a:xfrm>
          <a:off x="56007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126040</xdr:rowOff>
    </xdr:from>
    <xdr:to>
      <xdr:col>26</xdr:col>
      <xdr:colOff>50800</xdr:colOff>
      <xdr:row>34</xdr:row>
      <xdr:rowOff>249255</xdr:rowOff>
    </xdr:to>
    <xdr:cxnSp macro="">
      <xdr:nvCxnSpPr>
        <xdr:cNvPr id="113" name="直線コネクタ 112"/>
        <xdr:cNvCxnSpPr/>
      </xdr:nvCxnSpPr>
      <xdr:spPr bwMode="auto">
        <a:xfrm flipV="1">
          <a:off x="4305300" y="6393490"/>
          <a:ext cx="698500" cy="123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27966</xdr:rowOff>
    </xdr:from>
    <xdr:to>
      <xdr:col>26</xdr:col>
      <xdr:colOff>101600</xdr:colOff>
      <xdr:row>36</xdr:row>
      <xdr:rowOff>129566</xdr:rowOff>
    </xdr:to>
    <xdr:sp macro="" textlink="">
      <xdr:nvSpPr>
        <xdr:cNvPr id="114" name="フローチャート: 判断 113"/>
        <xdr:cNvSpPr/>
      </xdr:nvSpPr>
      <xdr:spPr bwMode="auto">
        <a:xfrm>
          <a:off x="4953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114343</xdr:rowOff>
    </xdr:from>
    <xdr:ext cx="736600" cy="259045"/>
    <xdr:sp macro="" textlink="">
      <xdr:nvSpPr>
        <xdr:cNvPr id="115" name="テキスト ボックス 114"/>
        <xdr:cNvSpPr txBox="1"/>
      </xdr:nvSpPr>
      <xdr:spPr>
        <a:xfrm>
          <a:off x="4622800" y="706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249255</xdr:rowOff>
    </xdr:from>
    <xdr:to>
      <xdr:col>22</xdr:col>
      <xdr:colOff>114300</xdr:colOff>
      <xdr:row>34</xdr:row>
      <xdr:rowOff>337678</xdr:rowOff>
    </xdr:to>
    <xdr:cxnSp macro="">
      <xdr:nvCxnSpPr>
        <xdr:cNvPr id="116" name="直線コネクタ 115"/>
        <xdr:cNvCxnSpPr/>
      </xdr:nvCxnSpPr>
      <xdr:spPr bwMode="auto">
        <a:xfrm flipV="1">
          <a:off x="3606800" y="6516705"/>
          <a:ext cx="698500" cy="88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64953</xdr:rowOff>
    </xdr:from>
    <xdr:to>
      <xdr:col>22</xdr:col>
      <xdr:colOff>165100</xdr:colOff>
      <xdr:row>36</xdr:row>
      <xdr:rowOff>166553</xdr:rowOff>
    </xdr:to>
    <xdr:sp macro="" textlink="">
      <xdr:nvSpPr>
        <xdr:cNvPr id="117" name="フローチャート: 判断 116"/>
        <xdr:cNvSpPr/>
      </xdr:nvSpPr>
      <xdr:spPr bwMode="auto">
        <a:xfrm>
          <a:off x="4254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151330</xdr:rowOff>
    </xdr:from>
    <xdr:ext cx="762000" cy="259045"/>
    <xdr:sp macro="" textlink="">
      <xdr:nvSpPr>
        <xdr:cNvPr id="118" name="テキスト ボックス 117"/>
        <xdr:cNvSpPr txBox="1"/>
      </xdr:nvSpPr>
      <xdr:spPr>
        <a:xfrm>
          <a:off x="39243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71542</xdr:rowOff>
    </xdr:from>
    <xdr:to>
      <xdr:col>18</xdr:col>
      <xdr:colOff>177800</xdr:colOff>
      <xdr:row>34</xdr:row>
      <xdr:rowOff>337678</xdr:rowOff>
    </xdr:to>
    <xdr:cxnSp macro="">
      <xdr:nvCxnSpPr>
        <xdr:cNvPr id="119" name="直線コネクタ 118"/>
        <xdr:cNvCxnSpPr/>
      </xdr:nvCxnSpPr>
      <xdr:spPr bwMode="auto">
        <a:xfrm>
          <a:off x="2908300" y="6338992"/>
          <a:ext cx="698500" cy="266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32903</xdr:rowOff>
    </xdr:from>
    <xdr:to>
      <xdr:col>19</xdr:col>
      <xdr:colOff>38100</xdr:colOff>
      <xdr:row>36</xdr:row>
      <xdr:rowOff>134503</xdr:rowOff>
    </xdr:to>
    <xdr:sp macro="" textlink="">
      <xdr:nvSpPr>
        <xdr:cNvPr id="120" name="フローチャート: 判断 119"/>
        <xdr:cNvSpPr/>
      </xdr:nvSpPr>
      <xdr:spPr bwMode="auto">
        <a:xfrm>
          <a:off x="35560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119280</xdr:rowOff>
    </xdr:from>
    <xdr:ext cx="762000" cy="259045"/>
    <xdr:sp macro="" textlink="">
      <xdr:nvSpPr>
        <xdr:cNvPr id="121" name="テキスト ボックス 120"/>
        <xdr:cNvSpPr txBox="1"/>
      </xdr:nvSpPr>
      <xdr:spPr>
        <a:xfrm>
          <a:off x="3225800" y="707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1631</xdr:rowOff>
    </xdr:from>
    <xdr:to>
      <xdr:col>15</xdr:col>
      <xdr:colOff>101600</xdr:colOff>
      <xdr:row>36</xdr:row>
      <xdr:rowOff>103231</xdr:rowOff>
    </xdr:to>
    <xdr:sp macro="" textlink="">
      <xdr:nvSpPr>
        <xdr:cNvPr id="122" name="フローチャート: 判断 121"/>
        <xdr:cNvSpPr/>
      </xdr:nvSpPr>
      <xdr:spPr bwMode="auto">
        <a:xfrm>
          <a:off x="2857500" y="6954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88008</xdr:rowOff>
    </xdr:from>
    <xdr:ext cx="762000" cy="259045"/>
    <xdr:sp macro="" textlink="">
      <xdr:nvSpPr>
        <xdr:cNvPr id="123" name="テキスト ボックス 122"/>
        <xdr:cNvSpPr txBox="1"/>
      </xdr:nvSpPr>
      <xdr:spPr>
        <a:xfrm>
          <a:off x="2527300" y="704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285597</xdr:rowOff>
    </xdr:from>
    <xdr:to>
      <xdr:col>29</xdr:col>
      <xdr:colOff>177800</xdr:colOff>
      <xdr:row>35</xdr:row>
      <xdr:rowOff>44297</xdr:rowOff>
    </xdr:to>
    <xdr:sp macro="" textlink="">
      <xdr:nvSpPr>
        <xdr:cNvPr id="129" name="楕円 128"/>
        <xdr:cNvSpPr/>
      </xdr:nvSpPr>
      <xdr:spPr bwMode="auto">
        <a:xfrm>
          <a:off x="5600700" y="6553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130675</xdr:rowOff>
    </xdr:from>
    <xdr:ext cx="762000" cy="259045"/>
    <xdr:sp macro="" textlink="">
      <xdr:nvSpPr>
        <xdr:cNvPr id="130" name="人口1人当たり決算額の推移該当値テキスト445"/>
        <xdr:cNvSpPr txBox="1"/>
      </xdr:nvSpPr>
      <xdr:spPr>
        <a:xfrm>
          <a:off x="5740400" y="6398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75240</xdr:rowOff>
    </xdr:from>
    <xdr:to>
      <xdr:col>26</xdr:col>
      <xdr:colOff>101600</xdr:colOff>
      <xdr:row>34</xdr:row>
      <xdr:rowOff>176840</xdr:rowOff>
    </xdr:to>
    <xdr:sp macro="" textlink="">
      <xdr:nvSpPr>
        <xdr:cNvPr id="131" name="楕円 130"/>
        <xdr:cNvSpPr/>
      </xdr:nvSpPr>
      <xdr:spPr bwMode="auto">
        <a:xfrm>
          <a:off x="4953000" y="6342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187017</xdr:rowOff>
    </xdr:from>
    <xdr:ext cx="736600" cy="259045"/>
    <xdr:sp macro="" textlink="">
      <xdr:nvSpPr>
        <xdr:cNvPr id="132" name="テキスト ボックス 131"/>
        <xdr:cNvSpPr txBox="1"/>
      </xdr:nvSpPr>
      <xdr:spPr>
        <a:xfrm>
          <a:off x="4622800" y="611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198455</xdr:rowOff>
    </xdr:from>
    <xdr:to>
      <xdr:col>22</xdr:col>
      <xdr:colOff>165100</xdr:colOff>
      <xdr:row>34</xdr:row>
      <xdr:rowOff>300055</xdr:rowOff>
    </xdr:to>
    <xdr:sp macro="" textlink="">
      <xdr:nvSpPr>
        <xdr:cNvPr id="133" name="楕円 132"/>
        <xdr:cNvSpPr/>
      </xdr:nvSpPr>
      <xdr:spPr bwMode="auto">
        <a:xfrm>
          <a:off x="4254500" y="6465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310232</xdr:rowOff>
    </xdr:from>
    <xdr:ext cx="762000" cy="259045"/>
    <xdr:sp macro="" textlink="">
      <xdr:nvSpPr>
        <xdr:cNvPr id="134" name="テキスト ボックス 133"/>
        <xdr:cNvSpPr txBox="1"/>
      </xdr:nvSpPr>
      <xdr:spPr>
        <a:xfrm>
          <a:off x="3924300" y="623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286878</xdr:rowOff>
    </xdr:from>
    <xdr:to>
      <xdr:col>19</xdr:col>
      <xdr:colOff>38100</xdr:colOff>
      <xdr:row>35</xdr:row>
      <xdr:rowOff>45578</xdr:rowOff>
    </xdr:to>
    <xdr:sp macro="" textlink="">
      <xdr:nvSpPr>
        <xdr:cNvPr id="135" name="楕円 134"/>
        <xdr:cNvSpPr/>
      </xdr:nvSpPr>
      <xdr:spPr bwMode="auto">
        <a:xfrm>
          <a:off x="3556000" y="6554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55755</xdr:rowOff>
    </xdr:from>
    <xdr:ext cx="762000" cy="259045"/>
    <xdr:sp macro="" textlink="">
      <xdr:nvSpPr>
        <xdr:cNvPr id="136" name="テキスト ボックス 135"/>
        <xdr:cNvSpPr txBox="1"/>
      </xdr:nvSpPr>
      <xdr:spPr>
        <a:xfrm>
          <a:off x="3225800" y="632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20742</xdr:rowOff>
    </xdr:from>
    <xdr:to>
      <xdr:col>15</xdr:col>
      <xdr:colOff>101600</xdr:colOff>
      <xdr:row>34</xdr:row>
      <xdr:rowOff>122342</xdr:rowOff>
    </xdr:to>
    <xdr:sp macro="" textlink="">
      <xdr:nvSpPr>
        <xdr:cNvPr id="137" name="楕円 136"/>
        <xdr:cNvSpPr/>
      </xdr:nvSpPr>
      <xdr:spPr bwMode="auto">
        <a:xfrm>
          <a:off x="2857500" y="6288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132519</xdr:rowOff>
    </xdr:from>
    <xdr:ext cx="762000" cy="259045"/>
    <xdr:sp macro="" textlink="">
      <xdr:nvSpPr>
        <xdr:cNvPr id="138" name="テキスト ボックス 137"/>
        <xdr:cNvSpPr txBox="1"/>
      </xdr:nvSpPr>
      <xdr:spPr>
        <a:xfrm>
          <a:off x="2527300" y="605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140,824
139,524
554.55
255,010,461
179,360,610
5,745,941
40,075,533
84,222,111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77096</xdr:rowOff>
    </xdr:from>
    <xdr:to>
      <xdr:col>24</xdr:col>
      <xdr:colOff>62865</xdr:colOff>
      <xdr:row>38</xdr:row>
      <xdr:rowOff>25596</xdr:rowOff>
    </xdr:to>
    <xdr:cxnSp macro="">
      <xdr:nvCxnSpPr>
        <xdr:cNvPr id="58" name="直線コネクタ 57"/>
        <xdr:cNvCxnSpPr/>
      </xdr:nvCxnSpPr>
      <xdr:spPr>
        <a:xfrm flipV="1">
          <a:off x="4633595" y="5220596"/>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29423</xdr:rowOff>
    </xdr:from>
    <xdr:ext cx="534377" cy="259045"/>
    <xdr:sp macro="" textlink="">
      <xdr:nvSpPr>
        <xdr:cNvPr id="59" name="人件費最小値テキスト"/>
        <xdr:cNvSpPr txBox="1"/>
      </xdr:nvSpPr>
      <xdr:spPr>
        <a:xfrm>
          <a:off x="4686300" y="65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25596</xdr:rowOff>
    </xdr:from>
    <xdr:to>
      <xdr:col>24</xdr:col>
      <xdr:colOff>152400</xdr:colOff>
      <xdr:row>38</xdr:row>
      <xdr:rowOff>25596</xdr:rowOff>
    </xdr:to>
    <xdr:cxnSp macro="">
      <xdr:nvCxnSpPr>
        <xdr:cNvPr id="60" name="直線コネクタ 59"/>
        <xdr:cNvCxnSpPr/>
      </xdr:nvCxnSpPr>
      <xdr:spPr>
        <a:xfrm>
          <a:off x="4546600" y="654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23773</xdr:rowOff>
    </xdr:from>
    <xdr:ext cx="534377" cy="259045"/>
    <xdr:sp macro="" textlink="">
      <xdr:nvSpPr>
        <xdr:cNvPr id="61" name="人件費最大値テキスト"/>
        <xdr:cNvSpPr txBox="1"/>
      </xdr:nvSpPr>
      <xdr:spPr>
        <a:xfrm>
          <a:off x="4686300" y="49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77096</xdr:rowOff>
    </xdr:from>
    <xdr:to>
      <xdr:col>24</xdr:col>
      <xdr:colOff>152400</xdr:colOff>
      <xdr:row>30</xdr:row>
      <xdr:rowOff>77096</xdr:rowOff>
    </xdr:to>
    <xdr:cxnSp macro="">
      <xdr:nvCxnSpPr>
        <xdr:cNvPr id="62" name="直線コネクタ 61"/>
        <xdr:cNvCxnSpPr/>
      </xdr:nvCxnSpPr>
      <xdr:spPr>
        <a:xfrm>
          <a:off x="4546600" y="522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77096</xdr:rowOff>
    </xdr:from>
    <xdr:to>
      <xdr:col>24</xdr:col>
      <xdr:colOff>63500</xdr:colOff>
      <xdr:row>31</xdr:row>
      <xdr:rowOff>121869</xdr:rowOff>
    </xdr:to>
    <xdr:cxnSp macro="">
      <xdr:nvCxnSpPr>
        <xdr:cNvPr id="63" name="直線コネクタ 62"/>
        <xdr:cNvCxnSpPr/>
      </xdr:nvCxnSpPr>
      <xdr:spPr>
        <a:xfrm flipV="1">
          <a:off x="3797300" y="5220596"/>
          <a:ext cx="838200" cy="21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121374</xdr:rowOff>
    </xdr:from>
    <xdr:ext cx="534377" cy="259045"/>
    <xdr:sp macro="" textlink="">
      <xdr:nvSpPr>
        <xdr:cNvPr id="64" name="人件費平均値テキスト"/>
        <xdr:cNvSpPr txBox="1"/>
      </xdr:nvSpPr>
      <xdr:spPr>
        <a:xfrm>
          <a:off x="4686300" y="5950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142947</xdr:rowOff>
    </xdr:from>
    <xdr:to>
      <xdr:col>24</xdr:col>
      <xdr:colOff>114300</xdr:colOff>
      <xdr:row>35</xdr:row>
      <xdr:rowOff>73097</xdr:rowOff>
    </xdr:to>
    <xdr:sp macro="" textlink="">
      <xdr:nvSpPr>
        <xdr:cNvPr id="65" name="フローチャート: 判断 64"/>
        <xdr:cNvSpPr/>
      </xdr:nvSpPr>
      <xdr:spPr>
        <a:xfrm>
          <a:off x="45847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97344</xdr:rowOff>
    </xdr:from>
    <xdr:to>
      <xdr:col>19</xdr:col>
      <xdr:colOff>177800</xdr:colOff>
      <xdr:row>31</xdr:row>
      <xdr:rowOff>121869</xdr:rowOff>
    </xdr:to>
    <xdr:cxnSp macro="">
      <xdr:nvCxnSpPr>
        <xdr:cNvPr id="66" name="直線コネクタ 65"/>
        <xdr:cNvCxnSpPr/>
      </xdr:nvCxnSpPr>
      <xdr:spPr>
        <a:xfrm>
          <a:off x="2908300" y="5412294"/>
          <a:ext cx="889000" cy="2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17936</xdr:rowOff>
    </xdr:from>
    <xdr:to>
      <xdr:col>20</xdr:col>
      <xdr:colOff>38100</xdr:colOff>
      <xdr:row>36</xdr:row>
      <xdr:rowOff>119536</xdr:rowOff>
    </xdr:to>
    <xdr:sp macro="" textlink="">
      <xdr:nvSpPr>
        <xdr:cNvPr id="67" name="フローチャート: 判断 66"/>
        <xdr:cNvSpPr/>
      </xdr:nvSpPr>
      <xdr:spPr>
        <a:xfrm>
          <a:off x="3746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110663</xdr:rowOff>
    </xdr:from>
    <xdr:ext cx="534377" cy="259045"/>
    <xdr:sp macro="" textlink="">
      <xdr:nvSpPr>
        <xdr:cNvPr id="68" name="テキスト ボックス 67"/>
        <xdr:cNvSpPr txBox="1"/>
      </xdr:nvSpPr>
      <xdr:spPr>
        <a:xfrm>
          <a:off x="3530111" y="628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42513</xdr:rowOff>
    </xdr:from>
    <xdr:to>
      <xdr:col>15</xdr:col>
      <xdr:colOff>50800</xdr:colOff>
      <xdr:row>31</xdr:row>
      <xdr:rowOff>97344</xdr:rowOff>
    </xdr:to>
    <xdr:cxnSp macro="">
      <xdr:nvCxnSpPr>
        <xdr:cNvPr id="69" name="直線コネクタ 68"/>
        <xdr:cNvCxnSpPr/>
      </xdr:nvCxnSpPr>
      <xdr:spPr>
        <a:xfrm>
          <a:off x="2019300" y="5357463"/>
          <a:ext cx="889000" cy="5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38641</xdr:rowOff>
    </xdr:from>
    <xdr:to>
      <xdr:col>15</xdr:col>
      <xdr:colOff>101600</xdr:colOff>
      <xdr:row>36</xdr:row>
      <xdr:rowOff>140241</xdr:rowOff>
    </xdr:to>
    <xdr:sp macro="" textlink="">
      <xdr:nvSpPr>
        <xdr:cNvPr id="70" name="フローチャート: 判断 69"/>
        <xdr:cNvSpPr/>
      </xdr:nvSpPr>
      <xdr:spPr>
        <a:xfrm>
          <a:off x="2857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131368</xdr:rowOff>
    </xdr:from>
    <xdr:ext cx="534377" cy="259045"/>
    <xdr:sp macro="" textlink="">
      <xdr:nvSpPr>
        <xdr:cNvPr id="71" name="テキスト ボックス 70"/>
        <xdr:cNvSpPr txBox="1"/>
      </xdr:nvSpPr>
      <xdr:spPr>
        <a:xfrm>
          <a:off x="2641111" y="630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42513</xdr:rowOff>
    </xdr:from>
    <xdr:to>
      <xdr:col>10</xdr:col>
      <xdr:colOff>114300</xdr:colOff>
      <xdr:row>31</xdr:row>
      <xdr:rowOff>108382</xdr:rowOff>
    </xdr:to>
    <xdr:cxnSp macro="">
      <xdr:nvCxnSpPr>
        <xdr:cNvPr id="72" name="直線コネクタ 71"/>
        <xdr:cNvCxnSpPr/>
      </xdr:nvCxnSpPr>
      <xdr:spPr>
        <a:xfrm flipV="1">
          <a:off x="1130300" y="5357463"/>
          <a:ext cx="889000" cy="6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35538</xdr:rowOff>
    </xdr:from>
    <xdr:to>
      <xdr:col>10</xdr:col>
      <xdr:colOff>165100</xdr:colOff>
      <xdr:row>36</xdr:row>
      <xdr:rowOff>137138</xdr:rowOff>
    </xdr:to>
    <xdr:sp macro="" textlink="">
      <xdr:nvSpPr>
        <xdr:cNvPr id="73" name="フローチャート: 判断 72"/>
        <xdr:cNvSpPr/>
      </xdr:nvSpPr>
      <xdr:spPr>
        <a:xfrm>
          <a:off x="19685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128265</xdr:rowOff>
    </xdr:from>
    <xdr:ext cx="534377" cy="259045"/>
    <xdr:sp macro="" textlink="">
      <xdr:nvSpPr>
        <xdr:cNvPr id="74" name="テキスト ボックス 73"/>
        <xdr:cNvSpPr txBox="1"/>
      </xdr:nvSpPr>
      <xdr:spPr>
        <a:xfrm>
          <a:off x="1752111" y="630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49026</xdr:rowOff>
    </xdr:from>
    <xdr:to>
      <xdr:col>6</xdr:col>
      <xdr:colOff>38100</xdr:colOff>
      <xdr:row>36</xdr:row>
      <xdr:rowOff>150626</xdr:rowOff>
    </xdr:to>
    <xdr:sp macro="" textlink="">
      <xdr:nvSpPr>
        <xdr:cNvPr id="75" name="フローチャート: 判断 74"/>
        <xdr:cNvSpPr/>
      </xdr:nvSpPr>
      <xdr:spPr>
        <a:xfrm>
          <a:off x="1079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141753</xdr:rowOff>
    </xdr:from>
    <xdr:ext cx="534377" cy="259045"/>
    <xdr:sp macro="" textlink="">
      <xdr:nvSpPr>
        <xdr:cNvPr id="76" name="テキスト ボックス 75"/>
        <xdr:cNvSpPr txBox="1"/>
      </xdr:nvSpPr>
      <xdr:spPr>
        <a:xfrm>
          <a:off x="863111" y="631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26296</xdr:rowOff>
    </xdr:from>
    <xdr:to>
      <xdr:col>24</xdr:col>
      <xdr:colOff>114300</xdr:colOff>
      <xdr:row>30</xdr:row>
      <xdr:rowOff>127896</xdr:rowOff>
    </xdr:to>
    <xdr:sp macro="" textlink="">
      <xdr:nvSpPr>
        <xdr:cNvPr id="82" name="楕円 81"/>
        <xdr:cNvSpPr/>
      </xdr:nvSpPr>
      <xdr:spPr>
        <a:xfrm>
          <a:off x="4584700" y="516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150773</xdr:rowOff>
    </xdr:from>
    <xdr:ext cx="534377" cy="259045"/>
    <xdr:sp macro="" textlink="">
      <xdr:nvSpPr>
        <xdr:cNvPr id="83" name="人件費該当値テキスト"/>
        <xdr:cNvSpPr txBox="1"/>
      </xdr:nvSpPr>
      <xdr:spPr>
        <a:xfrm>
          <a:off x="4686300" y="512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71069</xdr:rowOff>
    </xdr:from>
    <xdr:to>
      <xdr:col>20</xdr:col>
      <xdr:colOff>38100</xdr:colOff>
      <xdr:row>32</xdr:row>
      <xdr:rowOff>1219</xdr:rowOff>
    </xdr:to>
    <xdr:sp macro="" textlink="">
      <xdr:nvSpPr>
        <xdr:cNvPr id="84" name="楕円 83"/>
        <xdr:cNvSpPr/>
      </xdr:nvSpPr>
      <xdr:spPr>
        <a:xfrm>
          <a:off x="3746500" y="538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17746</xdr:rowOff>
    </xdr:from>
    <xdr:ext cx="534377" cy="259045"/>
    <xdr:sp macro="" textlink="">
      <xdr:nvSpPr>
        <xdr:cNvPr id="85" name="テキスト ボックス 84"/>
        <xdr:cNvSpPr txBox="1"/>
      </xdr:nvSpPr>
      <xdr:spPr>
        <a:xfrm>
          <a:off x="3530111" y="51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46544</xdr:rowOff>
    </xdr:from>
    <xdr:to>
      <xdr:col>15</xdr:col>
      <xdr:colOff>101600</xdr:colOff>
      <xdr:row>31</xdr:row>
      <xdr:rowOff>148144</xdr:rowOff>
    </xdr:to>
    <xdr:sp macro="" textlink="">
      <xdr:nvSpPr>
        <xdr:cNvPr id="86" name="楕円 85"/>
        <xdr:cNvSpPr/>
      </xdr:nvSpPr>
      <xdr:spPr>
        <a:xfrm>
          <a:off x="2857500" y="53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164671</xdr:rowOff>
    </xdr:from>
    <xdr:ext cx="534377" cy="259045"/>
    <xdr:sp macro="" textlink="">
      <xdr:nvSpPr>
        <xdr:cNvPr id="87" name="テキスト ボックス 86"/>
        <xdr:cNvSpPr txBox="1"/>
      </xdr:nvSpPr>
      <xdr:spPr>
        <a:xfrm>
          <a:off x="2641111" y="513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163163</xdr:rowOff>
    </xdr:from>
    <xdr:to>
      <xdr:col>10</xdr:col>
      <xdr:colOff>165100</xdr:colOff>
      <xdr:row>31</xdr:row>
      <xdr:rowOff>93313</xdr:rowOff>
    </xdr:to>
    <xdr:sp macro="" textlink="">
      <xdr:nvSpPr>
        <xdr:cNvPr id="88" name="楕円 87"/>
        <xdr:cNvSpPr/>
      </xdr:nvSpPr>
      <xdr:spPr>
        <a:xfrm>
          <a:off x="1968500" y="530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109840</xdr:rowOff>
    </xdr:from>
    <xdr:ext cx="534377" cy="259045"/>
    <xdr:sp macro="" textlink="">
      <xdr:nvSpPr>
        <xdr:cNvPr id="89" name="テキスト ボックス 88"/>
        <xdr:cNvSpPr txBox="1"/>
      </xdr:nvSpPr>
      <xdr:spPr>
        <a:xfrm>
          <a:off x="1752111" y="508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57582</xdr:rowOff>
    </xdr:from>
    <xdr:to>
      <xdr:col>6</xdr:col>
      <xdr:colOff>38100</xdr:colOff>
      <xdr:row>31</xdr:row>
      <xdr:rowOff>159182</xdr:rowOff>
    </xdr:to>
    <xdr:sp macro="" textlink="">
      <xdr:nvSpPr>
        <xdr:cNvPr id="90" name="楕円 89"/>
        <xdr:cNvSpPr/>
      </xdr:nvSpPr>
      <xdr:spPr>
        <a:xfrm>
          <a:off x="1079500" y="537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4259</xdr:rowOff>
    </xdr:from>
    <xdr:ext cx="534377" cy="259045"/>
    <xdr:sp macro="" textlink="">
      <xdr:nvSpPr>
        <xdr:cNvPr id="91" name="テキスト ボックス 90"/>
        <xdr:cNvSpPr txBox="1"/>
      </xdr:nvSpPr>
      <xdr:spPr>
        <a:xfrm>
          <a:off x="863111" y="514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138949</xdr:rowOff>
    </xdr:from>
    <xdr:to>
      <xdr:col>24</xdr:col>
      <xdr:colOff>62865</xdr:colOff>
      <xdr:row>58</xdr:row>
      <xdr:rowOff>97670</xdr:rowOff>
    </xdr:to>
    <xdr:cxnSp macro="">
      <xdr:nvCxnSpPr>
        <xdr:cNvPr id="118" name="直線コネクタ 117"/>
        <xdr:cNvCxnSpPr/>
      </xdr:nvCxnSpPr>
      <xdr:spPr>
        <a:xfrm flipV="1">
          <a:off x="4633595" y="8711449"/>
          <a:ext cx="1270" cy="133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101497</xdr:rowOff>
    </xdr:from>
    <xdr:ext cx="534377" cy="259045"/>
    <xdr:sp macro="" textlink="">
      <xdr:nvSpPr>
        <xdr:cNvPr id="119" name="物件費最小値テキスト"/>
        <xdr:cNvSpPr txBox="1"/>
      </xdr:nvSpPr>
      <xdr:spPr>
        <a:xfrm>
          <a:off x="4686300" y="100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97670</xdr:rowOff>
    </xdr:from>
    <xdr:to>
      <xdr:col>24</xdr:col>
      <xdr:colOff>152400</xdr:colOff>
      <xdr:row>58</xdr:row>
      <xdr:rowOff>97670</xdr:rowOff>
    </xdr:to>
    <xdr:cxnSp macro="">
      <xdr:nvCxnSpPr>
        <xdr:cNvPr id="120" name="直線コネクタ 119"/>
        <xdr:cNvCxnSpPr/>
      </xdr:nvCxnSpPr>
      <xdr:spPr>
        <a:xfrm>
          <a:off x="4546600" y="1004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85626</xdr:rowOff>
    </xdr:from>
    <xdr:ext cx="534377" cy="259045"/>
    <xdr:sp macro="" textlink="">
      <xdr:nvSpPr>
        <xdr:cNvPr id="121" name="物件費最大値テキスト"/>
        <xdr:cNvSpPr txBox="1"/>
      </xdr:nvSpPr>
      <xdr:spPr>
        <a:xfrm>
          <a:off x="4686300" y="84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138949</xdr:rowOff>
    </xdr:from>
    <xdr:to>
      <xdr:col>24</xdr:col>
      <xdr:colOff>152400</xdr:colOff>
      <xdr:row>50</xdr:row>
      <xdr:rowOff>138949</xdr:rowOff>
    </xdr:to>
    <xdr:cxnSp macro="">
      <xdr:nvCxnSpPr>
        <xdr:cNvPr id="122" name="直線コネクタ 121"/>
        <xdr:cNvCxnSpPr/>
      </xdr:nvCxnSpPr>
      <xdr:spPr>
        <a:xfrm>
          <a:off x="4546600" y="871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126245</xdr:rowOff>
    </xdr:from>
    <xdr:to>
      <xdr:col>24</xdr:col>
      <xdr:colOff>63500</xdr:colOff>
      <xdr:row>50</xdr:row>
      <xdr:rowOff>138949</xdr:rowOff>
    </xdr:to>
    <xdr:cxnSp macro="">
      <xdr:nvCxnSpPr>
        <xdr:cNvPr id="123" name="直線コネクタ 122"/>
        <xdr:cNvCxnSpPr/>
      </xdr:nvCxnSpPr>
      <xdr:spPr>
        <a:xfrm>
          <a:off x="3797300" y="8698745"/>
          <a:ext cx="838200" cy="1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89468</xdr:rowOff>
    </xdr:from>
    <xdr:ext cx="534377" cy="259045"/>
    <xdr:sp macro="" textlink="">
      <xdr:nvSpPr>
        <xdr:cNvPr id="124" name="物件費平均値テキスト"/>
        <xdr:cNvSpPr txBox="1"/>
      </xdr:nvSpPr>
      <xdr:spPr>
        <a:xfrm>
          <a:off x="4686300" y="9519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111041</xdr:rowOff>
    </xdr:from>
    <xdr:to>
      <xdr:col>24</xdr:col>
      <xdr:colOff>114300</xdr:colOff>
      <xdr:row>56</xdr:row>
      <xdr:rowOff>41191</xdr:rowOff>
    </xdr:to>
    <xdr:sp macro="" textlink="">
      <xdr:nvSpPr>
        <xdr:cNvPr id="125" name="フローチャート: 判断 124"/>
        <xdr:cNvSpPr/>
      </xdr:nvSpPr>
      <xdr:spPr>
        <a:xfrm>
          <a:off x="45847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126245</xdr:rowOff>
    </xdr:from>
    <xdr:to>
      <xdr:col>19</xdr:col>
      <xdr:colOff>177800</xdr:colOff>
      <xdr:row>51</xdr:row>
      <xdr:rowOff>48913</xdr:rowOff>
    </xdr:to>
    <xdr:cxnSp macro="">
      <xdr:nvCxnSpPr>
        <xdr:cNvPr id="126" name="直線コネクタ 125"/>
        <xdr:cNvCxnSpPr/>
      </xdr:nvCxnSpPr>
      <xdr:spPr>
        <a:xfrm flipV="1">
          <a:off x="2908300" y="8698745"/>
          <a:ext cx="889000" cy="9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111760</xdr:rowOff>
    </xdr:from>
    <xdr:to>
      <xdr:col>20</xdr:col>
      <xdr:colOff>38100</xdr:colOff>
      <xdr:row>56</xdr:row>
      <xdr:rowOff>41910</xdr:rowOff>
    </xdr:to>
    <xdr:sp macro="" textlink="">
      <xdr:nvSpPr>
        <xdr:cNvPr id="127" name="フローチャート: 判断 126"/>
        <xdr:cNvSpPr/>
      </xdr:nvSpPr>
      <xdr:spPr>
        <a:xfrm>
          <a:off x="3746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33037</xdr:rowOff>
    </xdr:from>
    <xdr:ext cx="534377" cy="259045"/>
    <xdr:sp macro="" textlink="">
      <xdr:nvSpPr>
        <xdr:cNvPr id="128" name="テキスト ボックス 127"/>
        <xdr:cNvSpPr txBox="1"/>
      </xdr:nvSpPr>
      <xdr:spPr>
        <a:xfrm>
          <a:off x="3530111" y="963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7896</xdr:rowOff>
    </xdr:from>
    <xdr:to>
      <xdr:col>15</xdr:col>
      <xdr:colOff>50800</xdr:colOff>
      <xdr:row>51</xdr:row>
      <xdr:rowOff>48913</xdr:rowOff>
    </xdr:to>
    <xdr:cxnSp macro="">
      <xdr:nvCxnSpPr>
        <xdr:cNvPr id="129" name="直線コネクタ 128"/>
        <xdr:cNvCxnSpPr/>
      </xdr:nvCxnSpPr>
      <xdr:spPr>
        <a:xfrm>
          <a:off x="2019300" y="8751846"/>
          <a:ext cx="889000" cy="4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36453</xdr:rowOff>
    </xdr:from>
    <xdr:to>
      <xdr:col>15</xdr:col>
      <xdr:colOff>101600</xdr:colOff>
      <xdr:row>56</xdr:row>
      <xdr:rowOff>138053</xdr:rowOff>
    </xdr:to>
    <xdr:sp macro="" textlink="">
      <xdr:nvSpPr>
        <xdr:cNvPr id="130" name="フローチャート: 判断 129"/>
        <xdr:cNvSpPr/>
      </xdr:nvSpPr>
      <xdr:spPr>
        <a:xfrm>
          <a:off x="2857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129180</xdr:rowOff>
    </xdr:from>
    <xdr:ext cx="534377" cy="259045"/>
    <xdr:sp macro="" textlink="">
      <xdr:nvSpPr>
        <xdr:cNvPr id="131" name="テキスト ボックス 130"/>
        <xdr:cNvSpPr txBox="1"/>
      </xdr:nvSpPr>
      <xdr:spPr>
        <a:xfrm>
          <a:off x="2641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7896</xdr:rowOff>
    </xdr:from>
    <xdr:to>
      <xdr:col>10</xdr:col>
      <xdr:colOff>114300</xdr:colOff>
      <xdr:row>51</xdr:row>
      <xdr:rowOff>133104</xdr:rowOff>
    </xdr:to>
    <xdr:cxnSp macro="">
      <xdr:nvCxnSpPr>
        <xdr:cNvPr id="132" name="直線コネクタ 131"/>
        <xdr:cNvCxnSpPr/>
      </xdr:nvCxnSpPr>
      <xdr:spPr>
        <a:xfrm flipV="1">
          <a:off x="1130300" y="8751846"/>
          <a:ext cx="889000" cy="12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63722</xdr:rowOff>
    </xdr:from>
    <xdr:to>
      <xdr:col>10</xdr:col>
      <xdr:colOff>165100</xdr:colOff>
      <xdr:row>56</xdr:row>
      <xdr:rowOff>165322</xdr:rowOff>
    </xdr:to>
    <xdr:sp macro="" textlink="">
      <xdr:nvSpPr>
        <xdr:cNvPr id="133" name="フローチャート: 判断 132"/>
        <xdr:cNvSpPr/>
      </xdr:nvSpPr>
      <xdr:spPr>
        <a:xfrm>
          <a:off x="1968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156449</xdr:rowOff>
    </xdr:from>
    <xdr:ext cx="534377" cy="259045"/>
    <xdr:sp macro="" textlink="">
      <xdr:nvSpPr>
        <xdr:cNvPr id="134" name="テキスト ボックス 133"/>
        <xdr:cNvSpPr txBox="1"/>
      </xdr:nvSpPr>
      <xdr:spPr>
        <a:xfrm>
          <a:off x="1752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52945</xdr:rowOff>
    </xdr:from>
    <xdr:to>
      <xdr:col>6</xdr:col>
      <xdr:colOff>38100</xdr:colOff>
      <xdr:row>56</xdr:row>
      <xdr:rowOff>154545</xdr:rowOff>
    </xdr:to>
    <xdr:sp macro="" textlink="">
      <xdr:nvSpPr>
        <xdr:cNvPr id="135" name="フローチャート: 判断 134"/>
        <xdr:cNvSpPr/>
      </xdr:nvSpPr>
      <xdr:spPr>
        <a:xfrm>
          <a:off x="1079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145672</xdr:rowOff>
    </xdr:from>
    <xdr:ext cx="534377" cy="259045"/>
    <xdr:sp macro="" textlink="">
      <xdr:nvSpPr>
        <xdr:cNvPr id="136" name="テキスト ボックス 135"/>
        <xdr:cNvSpPr txBox="1"/>
      </xdr:nvSpPr>
      <xdr:spPr>
        <a:xfrm>
          <a:off x="863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88149</xdr:rowOff>
    </xdr:from>
    <xdr:to>
      <xdr:col>24</xdr:col>
      <xdr:colOff>114300</xdr:colOff>
      <xdr:row>51</xdr:row>
      <xdr:rowOff>18299</xdr:rowOff>
    </xdr:to>
    <xdr:sp macro="" textlink="">
      <xdr:nvSpPr>
        <xdr:cNvPr id="142" name="楕円 141"/>
        <xdr:cNvSpPr/>
      </xdr:nvSpPr>
      <xdr:spPr>
        <a:xfrm>
          <a:off x="4584700" y="866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41176</xdr:rowOff>
    </xdr:from>
    <xdr:ext cx="534377" cy="259045"/>
    <xdr:sp macro="" textlink="">
      <xdr:nvSpPr>
        <xdr:cNvPr id="143" name="物件費該当値テキスト"/>
        <xdr:cNvSpPr txBox="1"/>
      </xdr:nvSpPr>
      <xdr:spPr>
        <a:xfrm>
          <a:off x="4686300" y="861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75445</xdr:rowOff>
    </xdr:from>
    <xdr:to>
      <xdr:col>20</xdr:col>
      <xdr:colOff>38100</xdr:colOff>
      <xdr:row>51</xdr:row>
      <xdr:rowOff>5595</xdr:rowOff>
    </xdr:to>
    <xdr:sp macro="" textlink="">
      <xdr:nvSpPr>
        <xdr:cNvPr id="144" name="楕円 143"/>
        <xdr:cNvSpPr/>
      </xdr:nvSpPr>
      <xdr:spPr>
        <a:xfrm>
          <a:off x="3746500" y="864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49</xdr:row>
      <xdr:rowOff>22122</xdr:rowOff>
    </xdr:from>
    <xdr:ext cx="534377" cy="259045"/>
    <xdr:sp macro="" textlink="">
      <xdr:nvSpPr>
        <xdr:cNvPr id="145" name="テキスト ボックス 144"/>
        <xdr:cNvSpPr txBox="1"/>
      </xdr:nvSpPr>
      <xdr:spPr>
        <a:xfrm>
          <a:off x="3530111" y="842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169563</xdr:rowOff>
    </xdr:from>
    <xdr:to>
      <xdr:col>15</xdr:col>
      <xdr:colOff>101600</xdr:colOff>
      <xdr:row>51</xdr:row>
      <xdr:rowOff>99713</xdr:rowOff>
    </xdr:to>
    <xdr:sp macro="" textlink="">
      <xdr:nvSpPr>
        <xdr:cNvPr id="146" name="楕円 145"/>
        <xdr:cNvSpPr/>
      </xdr:nvSpPr>
      <xdr:spPr>
        <a:xfrm>
          <a:off x="2857500" y="874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116240</xdr:rowOff>
    </xdr:from>
    <xdr:ext cx="534377" cy="259045"/>
    <xdr:sp macro="" textlink="">
      <xdr:nvSpPr>
        <xdr:cNvPr id="147" name="テキスト ボックス 146"/>
        <xdr:cNvSpPr txBox="1"/>
      </xdr:nvSpPr>
      <xdr:spPr>
        <a:xfrm>
          <a:off x="2641111" y="851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128546</xdr:rowOff>
    </xdr:from>
    <xdr:to>
      <xdr:col>10</xdr:col>
      <xdr:colOff>165100</xdr:colOff>
      <xdr:row>51</xdr:row>
      <xdr:rowOff>58696</xdr:rowOff>
    </xdr:to>
    <xdr:sp macro="" textlink="">
      <xdr:nvSpPr>
        <xdr:cNvPr id="148" name="楕円 147"/>
        <xdr:cNvSpPr/>
      </xdr:nvSpPr>
      <xdr:spPr>
        <a:xfrm>
          <a:off x="1968500" y="870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49</xdr:row>
      <xdr:rowOff>75223</xdr:rowOff>
    </xdr:from>
    <xdr:ext cx="534377" cy="259045"/>
    <xdr:sp macro="" textlink="">
      <xdr:nvSpPr>
        <xdr:cNvPr id="149" name="テキスト ボックス 148"/>
        <xdr:cNvSpPr txBox="1"/>
      </xdr:nvSpPr>
      <xdr:spPr>
        <a:xfrm>
          <a:off x="1752111" y="847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82304</xdr:rowOff>
    </xdr:from>
    <xdr:to>
      <xdr:col>6</xdr:col>
      <xdr:colOff>38100</xdr:colOff>
      <xdr:row>52</xdr:row>
      <xdr:rowOff>12454</xdr:rowOff>
    </xdr:to>
    <xdr:sp macro="" textlink="">
      <xdr:nvSpPr>
        <xdr:cNvPr id="150" name="楕円 149"/>
        <xdr:cNvSpPr/>
      </xdr:nvSpPr>
      <xdr:spPr>
        <a:xfrm>
          <a:off x="1079500" y="882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28981</xdr:rowOff>
    </xdr:from>
    <xdr:ext cx="534377" cy="259045"/>
    <xdr:sp macro="" textlink="">
      <xdr:nvSpPr>
        <xdr:cNvPr id="151" name="テキスト ボックス 150"/>
        <xdr:cNvSpPr txBox="1"/>
      </xdr:nvSpPr>
      <xdr:spPr>
        <a:xfrm>
          <a:off x="863111" y="860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83366</xdr:rowOff>
    </xdr:from>
    <xdr:to>
      <xdr:col>24</xdr:col>
      <xdr:colOff>62865</xdr:colOff>
      <xdr:row>78</xdr:row>
      <xdr:rowOff>134638</xdr:rowOff>
    </xdr:to>
    <xdr:cxnSp macro="">
      <xdr:nvCxnSpPr>
        <xdr:cNvPr id="177" name="直線コネクタ 176"/>
        <xdr:cNvCxnSpPr/>
      </xdr:nvCxnSpPr>
      <xdr:spPr>
        <a:xfrm flipV="1">
          <a:off x="4633595" y="11913416"/>
          <a:ext cx="1270" cy="159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138465</xdr:rowOff>
    </xdr:from>
    <xdr:ext cx="378565" cy="259045"/>
    <xdr:sp macro="" textlink="">
      <xdr:nvSpPr>
        <xdr:cNvPr id="178" name="維持補修費最小値テキスト"/>
        <xdr:cNvSpPr txBox="1"/>
      </xdr:nvSpPr>
      <xdr:spPr>
        <a:xfrm>
          <a:off x="4686300" y="13511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134638</xdr:rowOff>
    </xdr:from>
    <xdr:to>
      <xdr:col>24</xdr:col>
      <xdr:colOff>152400</xdr:colOff>
      <xdr:row>78</xdr:row>
      <xdr:rowOff>134638</xdr:rowOff>
    </xdr:to>
    <xdr:cxnSp macro="">
      <xdr:nvCxnSpPr>
        <xdr:cNvPr id="179" name="直線コネクタ 178"/>
        <xdr:cNvCxnSpPr/>
      </xdr:nvCxnSpPr>
      <xdr:spPr>
        <a:xfrm>
          <a:off x="4546600" y="1350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30043</xdr:rowOff>
    </xdr:from>
    <xdr:ext cx="534377" cy="259045"/>
    <xdr:sp macro="" textlink="">
      <xdr:nvSpPr>
        <xdr:cNvPr id="180" name="維持補修費最大値テキスト"/>
        <xdr:cNvSpPr txBox="1"/>
      </xdr:nvSpPr>
      <xdr:spPr>
        <a:xfrm>
          <a:off x="4686300" y="116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83366</xdr:rowOff>
    </xdr:from>
    <xdr:to>
      <xdr:col>24</xdr:col>
      <xdr:colOff>152400</xdr:colOff>
      <xdr:row>69</xdr:row>
      <xdr:rowOff>83366</xdr:rowOff>
    </xdr:to>
    <xdr:cxnSp macro="">
      <xdr:nvCxnSpPr>
        <xdr:cNvPr id="181" name="直線コネクタ 180"/>
        <xdr:cNvCxnSpPr/>
      </xdr:nvCxnSpPr>
      <xdr:spPr>
        <a:xfrm>
          <a:off x="4546600" y="119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69</xdr:row>
      <xdr:rowOff>83366</xdr:rowOff>
    </xdr:from>
    <xdr:to>
      <xdr:col>24</xdr:col>
      <xdr:colOff>63500</xdr:colOff>
      <xdr:row>71</xdr:row>
      <xdr:rowOff>123045</xdr:rowOff>
    </xdr:to>
    <xdr:cxnSp macro="">
      <xdr:nvCxnSpPr>
        <xdr:cNvPr id="182" name="直線コネクタ 181"/>
        <xdr:cNvCxnSpPr/>
      </xdr:nvCxnSpPr>
      <xdr:spPr>
        <a:xfrm flipV="1">
          <a:off x="3797300" y="11913416"/>
          <a:ext cx="838200" cy="38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29935</xdr:rowOff>
    </xdr:from>
    <xdr:ext cx="469744" cy="259045"/>
    <xdr:sp macro="" textlink="">
      <xdr:nvSpPr>
        <xdr:cNvPr id="183" name="維持補修費平均値テキスト"/>
        <xdr:cNvSpPr txBox="1"/>
      </xdr:nvSpPr>
      <xdr:spPr>
        <a:xfrm>
          <a:off x="4686300" y="12888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51508</xdr:rowOff>
    </xdr:from>
    <xdr:to>
      <xdr:col>24</xdr:col>
      <xdr:colOff>114300</xdr:colOff>
      <xdr:row>75</xdr:row>
      <xdr:rowOff>153107</xdr:rowOff>
    </xdr:to>
    <xdr:sp macro="" textlink="">
      <xdr:nvSpPr>
        <xdr:cNvPr id="184" name="フローチャート: 判断 183"/>
        <xdr:cNvSpPr/>
      </xdr:nvSpPr>
      <xdr:spPr>
        <a:xfrm>
          <a:off x="4584700" y="129102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123045</xdr:rowOff>
    </xdr:from>
    <xdr:to>
      <xdr:col>19</xdr:col>
      <xdr:colOff>177800</xdr:colOff>
      <xdr:row>71</xdr:row>
      <xdr:rowOff>168928</xdr:rowOff>
    </xdr:to>
    <xdr:cxnSp macro="">
      <xdr:nvCxnSpPr>
        <xdr:cNvPr id="185" name="直線コネクタ 184"/>
        <xdr:cNvCxnSpPr/>
      </xdr:nvCxnSpPr>
      <xdr:spPr>
        <a:xfrm flipV="1">
          <a:off x="2908300" y="12295995"/>
          <a:ext cx="889000" cy="4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61468</xdr:rowOff>
    </xdr:from>
    <xdr:to>
      <xdr:col>20</xdr:col>
      <xdr:colOff>38100</xdr:colOff>
      <xdr:row>75</xdr:row>
      <xdr:rowOff>163069</xdr:rowOff>
    </xdr:to>
    <xdr:sp macro="" textlink="">
      <xdr:nvSpPr>
        <xdr:cNvPr id="186" name="フローチャート: 判断 185"/>
        <xdr:cNvSpPr/>
      </xdr:nvSpPr>
      <xdr:spPr>
        <a:xfrm>
          <a:off x="37465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154195</xdr:rowOff>
    </xdr:from>
    <xdr:ext cx="469744" cy="259045"/>
    <xdr:sp macro="" textlink="">
      <xdr:nvSpPr>
        <xdr:cNvPr id="187" name="テキスト ボックス 186"/>
        <xdr:cNvSpPr txBox="1"/>
      </xdr:nvSpPr>
      <xdr:spPr>
        <a:xfrm>
          <a:off x="3562428" y="130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168928</xdr:rowOff>
    </xdr:from>
    <xdr:to>
      <xdr:col>15</xdr:col>
      <xdr:colOff>50800</xdr:colOff>
      <xdr:row>72</xdr:row>
      <xdr:rowOff>82386</xdr:rowOff>
    </xdr:to>
    <xdr:cxnSp macro="">
      <xdr:nvCxnSpPr>
        <xdr:cNvPr id="188" name="直線コネクタ 187"/>
        <xdr:cNvCxnSpPr/>
      </xdr:nvCxnSpPr>
      <xdr:spPr>
        <a:xfrm flipV="1">
          <a:off x="2019300" y="12341878"/>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39915</xdr:rowOff>
    </xdr:from>
    <xdr:to>
      <xdr:col>15</xdr:col>
      <xdr:colOff>101600</xdr:colOff>
      <xdr:row>75</xdr:row>
      <xdr:rowOff>141515</xdr:rowOff>
    </xdr:to>
    <xdr:sp macro="" textlink="">
      <xdr:nvSpPr>
        <xdr:cNvPr id="189" name="フローチャート: 判断 188"/>
        <xdr:cNvSpPr/>
      </xdr:nvSpPr>
      <xdr:spPr>
        <a:xfrm>
          <a:off x="2857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132641</xdr:rowOff>
    </xdr:from>
    <xdr:ext cx="469744" cy="259045"/>
    <xdr:sp macro="" textlink="">
      <xdr:nvSpPr>
        <xdr:cNvPr id="190" name="テキスト ボックス 189"/>
        <xdr:cNvSpPr txBox="1"/>
      </xdr:nvSpPr>
      <xdr:spPr>
        <a:xfrm>
          <a:off x="2673428" y="1299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57894</xdr:rowOff>
    </xdr:from>
    <xdr:to>
      <xdr:col>10</xdr:col>
      <xdr:colOff>114300</xdr:colOff>
      <xdr:row>72</xdr:row>
      <xdr:rowOff>82386</xdr:rowOff>
    </xdr:to>
    <xdr:cxnSp macro="">
      <xdr:nvCxnSpPr>
        <xdr:cNvPr id="191" name="直線コネクタ 190"/>
        <xdr:cNvCxnSpPr/>
      </xdr:nvCxnSpPr>
      <xdr:spPr>
        <a:xfrm>
          <a:off x="1130300" y="12230844"/>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55426</xdr:rowOff>
    </xdr:from>
    <xdr:to>
      <xdr:col>10</xdr:col>
      <xdr:colOff>165100</xdr:colOff>
      <xdr:row>75</xdr:row>
      <xdr:rowOff>157026</xdr:rowOff>
    </xdr:to>
    <xdr:sp macro="" textlink="">
      <xdr:nvSpPr>
        <xdr:cNvPr id="192" name="フローチャート: 判断 191"/>
        <xdr:cNvSpPr/>
      </xdr:nvSpPr>
      <xdr:spPr>
        <a:xfrm>
          <a:off x="1968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148153</xdr:rowOff>
    </xdr:from>
    <xdr:ext cx="469744" cy="259045"/>
    <xdr:sp macro="" textlink="">
      <xdr:nvSpPr>
        <xdr:cNvPr id="193" name="テキスト ボックス 192"/>
        <xdr:cNvSpPr txBox="1"/>
      </xdr:nvSpPr>
      <xdr:spPr>
        <a:xfrm>
          <a:off x="1784428" y="1300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41711</xdr:rowOff>
    </xdr:from>
    <xdr:to>
      <xdr:col>6</xdr:col>
      <xdr:colOff>38100</xdr:colOff>
      <xdr:row>75</xdr:row>
      <xdr:rowOff>143311</xdr:rowOff>
    </xdr:to>
    <xdr:sp macro="" textlink="">
      <xdr:nvSpPr>
        <xdr:cNvPr id="194" name="フローチャート: 判断 193"/>
        <xdr:cNvSpPr/>
      </xdr:nvSpPr>
      <xdr:spPr>
        <a:xfrm>
          <a:off x="1079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134438</xdr:rowOff>
    </xdr:from>
    <xdr:ext cx="469744" cy="259045"/>
    <xdr:sp macro="" textlink="">
      <xdr:nvSpPr>
        <xdr:cNvPr id="195" name="テキスト ボックス 194"/>
        <xdr:cNvSpPr txBox="1"/>
      </xdr:nvSpPr>
      <xdr:spPr>
        <a:xfrm>
          <a:off x="895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32566</xdr:rowOff>
    </xdr:from>
    <xdr:to>
      <xdr:col>24</xdr:col>
      <xdr:colOff>114300</xdr:colOff>
      <xdr:row>69</xdr:row>
      <xdr:rowOff>134166</xdr:rowOff>
    </xdr:to>
    <xdr:sp macro="" textlink="">
      <xdr:nvSpPr>
        <xdr:cNvPr id="201" name="楕円 200"/>
        <xdr:cNvSpPr/>
      </xdr:nvSpPr>
      <xdr:spPr>
        <a:xfrm>
          <a:off x="4584700" y="118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68</xdr:row>
      <xdr:rowOff>157043</xdr:rowOff>
    </xdr:from>
    <xdr:ext cx="534377" cy="259045"/>
    <xdr:sp macro="" textlink="">
      <xdr:nvSpPr>
        <xdr:cNvPr id="202" name="維持補修費該当値テキスト"/>
        <xdr:cNvSpPr txBox="1"/>
      </xdr:nvSpPr>
      <xdr:spPr>
        <a:xfrm>
          <a:off x="4686300" y="1181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72245</xdr:rowOff>
    </xdr:from>
    <xdr:to>
      <xdr:col>20</xdr:col>
      <xdr:colOff>38100</xdr:colOff>
      <xdr:row>72</xdr:row>
      <xdr:rowOff>2395</xdr:rowOff>
    </xdr:to>
    <xdr:sp macro="" textlink="">
      <xdr:nvSpPr>
        <xdr:cNvPr id="203" name="楕円 202"/>
        <xdr:cNvSpPr/>
      </xdr:nvSpPr>
      <xdr:spPr>
        <a:xfrm>
          <a:off x="3746500" y="1224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70</xdr:row>
      <xdr:rowOff>18922</xdr:rowOff>
    </xdr:from>
    <xdr:ext cx="469744" cy="259045"/>
    <xdr:sp macro="" textlink="">
      <xdr:nvSpPr>
        <xdr:cNvPr id="204" name="テキスト ボックス 203"/>
        <xdr:cNvSpPr txBox="1"/>
      </xdr:nvSpPr>
      <xdr:spPr>
        <a:xfrm>
          <a:off x="3562428" y="1202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118128</xdr:rowOff>
    </xdr:from>
    <xdr:to>
      <xdr:col>15</xdr:col>
      <xdr:colOff>101600</xdr:colOff>
      <xdr:row>72</xdr:row>
      <xdr:rowOff>48278</xdr:rowOff>
    </xdr:to>
    <xdr:sp macro="" textlink="">
      <xdr:nvSpPr>
        <xdr:cNvPr id="205" name="楕円 204"/>
        <xdr:cNvSpPr/>
      </xdr:nvSpPr>
      <xdr:spPr>
        <a:xfrm>
          <a:off x="2857500" y="1229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70</xdr:row>
      <xdr:rowOff>64805</xdr:rowOff>
    </xdr:from>
    <xdr:ext cx="469744" cy="259045"/>
    <xdr:sp macro="" textlink="">
      <xdr:nvSpPr>
        <xdr:cNvPr id="206" name="テキスト ボックス 205"/>
        <xdr:cNvSpPr txBox="1"/>
      </xdr:nvSpPr>
      <xdr:spPr>
        <a:xfrm>
          <a:off x="2673428" y="1206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31586</xdr:rowOff>
    </xdr:from>
    <xdr:to>
      <xdr:col>10</xdr:col>
      <xdr:colOff>165100</xdr:colOff>
      <xdr:row>72</xdr:row>
      <xdr:rowOff>133186</xdr:rowOff>
    </xdr:to>
    <xdr:sp macro="" textlink="">
      <xdr:nvSpPr>
        <xdr:cNvPr id="207" name="楕円 206"/>
        <xdr:cNvSpPr/>
      </xdr:nvSpPr>
      <xdr:spPr>
        <a:xfrm>
          <a:off x="1968500" y="1237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70</xdr:row>
      <xdr:rowOff>149713</xdr:rowOff>
    </xdr:from>
    <xdr:ext cx="469744" cy="259045"/>
    <xdr:sp macro="" textlink="">
      <xdr:nvSpPr>
        <xdr:cNvPr id="208" name="テキスト ボックス 207"/>
        <xdr:cNvSpPr txBox="1"/>
      </xdr:nvSpPr>
      <xdr:spPr>
        <a:xfrm>
          <a:off x="1784428" y="1215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7094</xdr:rowOff>
    </xdr:from>
    <xdr:to>
      <xdr:col>6</xdr:col>
      <xdr:colOff>38100</xdr:colOff>
      <xdr:row>71</xdr:row>
      <xdr:rowOff>108694</xdr:rowOff>
    </xdr:to>
    <xdr:sp macro="" textlink="">
      <xdr:nvSpPr>
        <xdr:cNvPr id="209" name="楕円 208"/>
        <xdr:cNvSpPr/>
      </xdr:nvSpPr>
      <xdr:spPr>
        <a:xfrm>
          <a:off x="1079500" y="1218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69</xdr:row>
      <xdr:rowOff>125221</xdr:rowOff>
    </xdr:from>
    <xdr:ext cx="469744" cy="259045"/>
    <xdr:sp macro="" textlink="">
      <xdr:nvSpPr>
        <xdr:cNvPr id="210" name="テキスト ボックス 209"/>
        <xdr:cNvSpPr txBox="1"/>
      </xdr:nvSpPr>
      <xdr:spPr>
        <a:xfrm>
          <a:off x="895428" y="1195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149530</xdr:rowOff>
    </xdr:from>
    <xdr:to>
      <xdr:col>24</xdr:col>
      <xdr:colOff>62865</xdr:colOff>
      <xdr:row>98</xdr:row>
      <xdr:rowOff>63615</xdr:rowOff>
    </xdr:to>
    <xdr:cxnSp macro="">
      <xdr:nvCxnSpPr>
        <xdr:cNvPr id="235" name="直線コネクタ 234"/>
        <xdr:cNvCxnSpPr/>
      </xdr:nvCxnSpPr>
      <xdr:spPr>
        <a:xfrm flipV="1">
          <a:off x="4633595" y="15580030"/>
          <a:ext cx="1270" cy="128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67442</xdr:rowOff>
    </xdr:from>
    <xdr:ext cx="534377" cy="259045"/>
    <xdr:sp macro="" textlink="">
      <xdr:nvSpPr>
        <xdr:cNvPr id="236" name="扶助費最小値テキスト"/>
        <xdr:cNvSpPr txBox="1"/>
      </xdr:nvSpPr>
      <xdr:spPr>
        <a:xfrm>
          <a:off x="4686300" y="1686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63615</xdr:rowOff>
    </xdr:from>
    <xdr:to>
      <xdr:col>24</xdr:col>
      <xdr:colOff>152400</xdr:colOff>
      <xdr:row>98</xdr:row>
      <xdr:rowOff>63615</xdr:rowOff>
    </xdr:to>
    <xdr:cxnSp macro="">
      <xdr:nvCxnSpPr>
        <xdr:cNvPr id="237" name="直線コネクタ 236"/>
        <xdr:cNvCxnSpPr/>
      </xdr:nvCxnSpPr>
      <xdr:spPr>
        <a:xfrm>
          <a:off x="4546600" y="1686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96207</xdr:rowOff>
    </xdr:from>
    <xdr:ext cx="599010" cy="259045"/>
    <xdr:sp macro="" textlink="">
      <xdr:nvSpPr>
        <xdr:cNvPr id="238" name="扶助費最大値テキスト"/>
        <xdr:cNvSpPr txBox="1"/>
      </xdr:nvSpPr>
      <xdr:spPr>
        <a:xfrm>
          <a:off x="4686300" y="1535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149530</xdr:rowOff>
    </xdr:from>
    <xdr:to>
      <xdr:col>24</xdr:col>
      <xdr:colOff>152400</xdr:colOff>
      <xdr:row>90</xdr:row>
      <xdr:rowOff>149530</xdr:rowOff>
    </xdr:to>
    <xdr:cxnSp macro="">
      <xdr:nvCxnSpPr>
        <xdr:cNvPr id="239" name="直線コネクタ 238"/>
        <xdr:cNvCxnSpPr/>
      </xdr:nvCxnSpPr>
      <xdr:spPr>
        <a:xfrm>
          <a:off x="4546600" y="1558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27000</xdr:rowOff>
    </xdr:from>
    <xdr:to>
      <xdr:col>24</xdr:col>
      <xdr:colOff>63500</xdr:colOff>
      <xdr:row>95</xdr:row>
      <xdr:rowOff>105144</xdr:rowOff>
    </xdr:to>
    <xdr:cxnSp macro="">
      <xdr:nvCxnSpPr>
        <xdr:cNvPr id="240" name="直線コネクタ 239"/>
        <xdr:cNvCxnSpPr/>
      </xdr:nvCxnSpPr>
      <xdr:spPr>
        <a:xfrm flipV="1">
          <a:off x="3797300" y="16314750"/>
          <a:ext cx="838200" cy="7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148734</xdr:rowOff>
    </xdr:from>
    <xdr:ext cx="534377" cy="259045"/>
    <xdr:sp macro="" textlink="">
      <xdr:nvSpPr>
        <xdr:cNvPr id="241" name="扶助費平均値テキスト"/>
        <xdr:cNvSpPr txBox="1"/>
      </xdr:nvSpPr>
      <xdr:spPr>
        <a:xfrm>
          <a:off x="4686300" y="1609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125857</xdr:rowOff>
    </xdr:from>
    <xdr:to>
      <xdr:col>24</xdr:col>
      <xdr:colOff>114300</xdr:colOff>
      <xdr:row>95</xdr:row>
      <xdr:rowOff>56007</xdr:rowOff>
    </xdr:to>
    <xdr:sp macro="" textlink="">
      <xdr:nvSpPr>
        <xdr:cNvPr id="242" name="フローチャート: 判断 241"/>
        <xdr:cNvSpPr/>
      </xdr:nvSpPr>
      <xdr:spPr>
        <a:xfrm>
          <a:off x="4584700" y="1624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105144</xdr:rowOff>
    </xdr:from>
    <xdr:to>
      <xdr:col>19</xdr:col>
      <xdr:colOff>177800</xdr:colOff>
      <xdr:row>96</xdr:row>
      <xdr:rowOff>135013</xdr:rowOff>
    </xdr:to>
    <xdr:cxnSp macro="">
      <xdr:nvCxnSpPr>
        <xdr:cNvPr id="243" name="直線コネクタ 242"/>
        <xdr:cNvCxnSpPr/>
      </xdr:nvCxnSpPr>
      <xdr:spPr>
        <a:xfrm flipV="1">
          <a:off x="2908300" y="16392894"/>
          <a:ext cx="889000" cy="20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100445</xdr:rowOff>
    </xdr:from>
    <xdr:to>
      <xdr:col>20</xdr:col>
      <xdr:colOff>38100</xdr:colOff>
      <xdr:row>96</xdr:row>
      <xdr:rowOff>30595</xdr:rowOff>
    </xdr:to>
    <xdr:sp macro="" textlink="">
      <xdr:nvSpPr>
        <xdr:cNvPr id="244" name="フローチャート: 判断 243"/>
        <xdr:cNvSpPr/>
      </xdr:nvSpPr>
      <xdr:spPr>
        <a:xfrm>
          <a:off x="37465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21722</xdr:rowOff>
    </xdr:from>
    <xdr:ext cx="534377" cy="259045"/>
    <xdr:sp macro="" textlink="">
      <xdr:nvSpPr>
        <xdr:cNvPr id="245" name="テキスト ボックス 244"/>
        <xdr:cNvSpPr txBox="1"/>
      </xdr:nvSpPr>
      <xdr:spPr>
        <a:xfrm>
          <a:off x="3530111" y="1648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129680</xdr:rowOff>
    </xdr:from>
    <xdr:to>
      <xdr:col>15</xdr:col>
      <xdr:colOff>50800</xdr:colOff>
      <xdr:row>96</xdr:row>
      <xdr:rowOff>135013</xdr:rowOff>
    </xdr:to>
    <xdr:cxnSp macro="">
      <xdr:nvCxnSpPr>
        <xdr:cNvPr id="246" name="直線コネクタ 245"/>
        <xdr:cNvCxnSpPr/>
      </xdr:nvCxnSpPr>
      <xdr:spPr>
        <a:xfrm>
          <a:off x="2019300" y="16588880"/>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135268</xdr:rowOff>
    </xdr:from>
    <xdr:to>
      <xdr:col>15</xdr:col>
      <xdr:colOff>101600</xdr:colOff>
      <xdr:row>97</xdr:row>
      <xdr:rowOff>65418</xdr:rowOff>
    </xdr:to>
    <xdr:sp macro="" textlink="">
      <xdr:nvSpPr>
        <xdr:cNvPr id="247" name="フローチャート: 判断 246"/>
        <xdr:cNvSpPr/>
      </xdr:nvSpPr>
      <xdr:spPr>
        <a:xfrm>
          <a:off x="2857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56545</xdr:rowOff>
    </xdr:from>
    <xdr:ext cx="534377" cy="259045"/>
    <xdr:sp macro="" textlink="">
      <xdr:nvSpPr>
        <xdr:cNvPr id="248" name="テキスト ボックス 247"/>
        <xdr:cNvSpPr txBox="1"/>
      </xdr:nvSpPr>
      <xdr:spPr>
        <a:xfrm>
          <a:off x="2641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129680</xdr:rowOff>
    </xdr:from>
    <xdr:to>
      <xdr:col>10</xdr:col>
      <xdr:colOff>114300</xdr:colOff>
      <xdr:row>97</xdr:row>
      <xdr:rowOff>91275</xdr:rowOff>
    </xdr:to>
    <xdr:cxnSp macro="">
      <xdr:nvCxnSpPr>
        <xdr:cNvPr id="249" name="直線コネクタ 248"/>
        <xdr:cNvCxnSpPr/>
      </xdr:nvCxnSpPr>
      <xdr:spPr>
        <a:xfrm flipV="1">
          <a:off x="1130300" y="16588880"/>
          <a:ext cx="889000" cy="13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131687</xdr:rowOff>
    </xdr:from>
    <xdr:to>
      <xdr:col>10</xdr:col>
      <xdr:colOff>165100</xdr:colOff>
      <xdr:row>97</xdr:row>
      <xdr:rowOff>61837</xdr:rowOff>
    </xdr:to>
    <xdr:sp macro="" textlink="">
      <xdr:nvSpPr>
        <xdr:cNvPr id="250" name="フローチャート: 判断 249"/>
        <xdr:cNvSpPr/>
      </xdr:nvSpPr>
      <xdr:spPr>
        <a:xfrm>
          <a:off x="1968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52964</xdr:rowOff>
    </xdr:from>
    <xdr:ext cx="534377" cy="259045"/>
    <xdr:sp macro="" textlink="">
      <xdr:nvSpPr>
        <xdr:cNvPr id="251" name="テキスト ボックス 250"/>
        <xdr:cNvSpPr txBox="1"/>
      </xdr:nvSpPr>
      <xdr:spPr>
        <a:xfrm>
          <a:off x="1752111" y="16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151688</xdr:rowOff>
    </xdr:from>
    <xdr:to>
      <xdr:col>6</xdr:col>
      <xdr:colOff>38100</xdr:colOff>
      <xdr:row>97</xdr:row>
      <xdr:rowOff>81838</xdr:rowOff>
    </xdr:to>
    <xdr:sp macro="" textlink="">
      <xdr:nvSpPr>
        <xdr:cNvPr id="252" name="フローチャート: 判断 251"/>
        <xdr:cNvSpPr/>
      </xdr:nvSpPr>
      <xdr:spPr>
        <a:xfrm>
          <a:off x="1079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98365</xdr:rowOff>
    </xdr:from>
    <xdr:ext cx="534377" cy="259045"/>
    <xdr:sp macro="" textlink="">
      <xdr:nvSpPr>
        <xdr:cNvPr id="253" name="テキスト ボックス 252"/>
        <xdr:cNvSpPr txBox="1"/>
      </xdr:nvSpPr>
      <xdr:spPr>
        <a:xfrm>
          <a:off x="863111" y="1638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147650</xdr:rowOff>
    </xdr:from>
    <xdr:to>
      <xdr:col>24</xdr:col>
      <xdr:colOff>114300</xdr:colOff>
      <xdr:row>95</xdr:row>
      <xdr:rowOff>77800</xdr:rowOff>
    </xdr:to>
    <xdr:sp macro="" textlink="">
      <xdr:nvSpPr>
        <xdr:cNvPr id="259" name="楕円 258"/>
        <xdr:cNvSpPr/>
      </xdr:nvSpPr>
      <xdr:spPr>
        <a:xfrm>
          <a:off x="4584700" y="1626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126077</xdr:rowOff>
    </xdr:from>
    <xdr:ext cx="534377" cy="259045"/>
    <xdr:sp macro="" textlink="">
      <xdr:nvSpPr>
        <xdr:cNvPr id="260" name="扶助費該当値テキスト"/>
        <xdr:cNvSpPr txBox="1"/>
      </xdr:nvSpPr>
      <xdr:spPr>
        <a:xfrm>
          <a:off x="4686300" y="1624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54344</xdr:rowOff>
    </xdr:from>
    <xdr:to>
      <xdr:col>20</xdr:col>
      <xdr:colOff>38100</xdr:colOff>
      <xdr:row>95</xdr:row>
      <xdr:rowOff>155944</xdr:rowOff>
    </xdr:to>
    <xdr:sp macro="" textlink="">
      <xdr:nvSpPr>
        <xdr:cNvPr id="261" name="楕円 260"/>
        <xdr:cNvSpPr/>
      </xdr:nvSpPr>
      <xdr:spPr>
        <a:xfrm>
          <a:off x="3746500" y="1634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1021</xdr:rowOff>
    </xdr:from>
    <xdr:ext cx="534377" cy="259045"/>
    <xdr:sp macro="" textlink="">
      <xdr:nvSpPr>
        <xdr:cNvPr id="262" name="テキスト ボックス 261"/>
        <xdr:cNvSpPr txBox="1"/>
      </xdr:nvSpPr>
      <xdr:spPr>
        <a:xfrm>
          <a:off x="3530111" y="1611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84213</xdr:rowOff>
    </xdr:from>
    <xdr:to>
      <xdr:col>15</xdr:col>
      <xdr:colOff>101600</xdr:colOff>
      <xdr:row>97</xdr:row>
      <xdr:rowOff>14363</xdr:rowOff>
    </xdr:to>
    <xdr:sp macro="" textlink="">
      <xdr:nvSpPr>
        <xdr:cNvPr id="263" name="楕円 262"/>
        <xdr:cNvSpPr/>
      </xdr:nvSpPr>
      <xdr:spPr>
        <a:xfrm>
          <a:off x="2857500" y="1654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30890</xdr:rowOff>
    </xdr:from>
    <xdr:ext cx="534377" cy="259045"/>
    <xdr:sp macro="" textlink="">
      <xdr:nvSpPr>
        <xdr:cNvPr id="264" name="テキスト ボックス 263"/>
        <xdr:cNvSpPr txBox="1"/>
      </xdr:nvSpPr>
      <xdr:spPr>
        <a:xfrm>
          <a:off x="2641111" y="1631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78880</xdr:rowOff>
    </xdr:from>
    <xdr:to>
      <xdr:col>10</xdr:col>
      <xdr:colOff>165100</xdr:colOff>
      <xdr:row>97</xdr:row>
      <xdr:rowOff>9030</xdr:rowOff>
    </xdr:to>
    <xdr:sp macro="" textlink="">
      <xdr:nvSpPr>
        <xdr:cNvPr id="265" name="楕円 264"/>
        <xdr:cNvSpPr/>
      </xdr:nvSpPr>
      <xdr:spPr>
        <a:xfrm>
          <a:off x="1968500" y="165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25557</xdr:rowOff>
    </xdr:from>
    <xdr:ext cx="534377" cy="259045"/>
    <xdr:sp macro="" textlink="">
      <xdr:nvSpPr>
        <xdr:cNvPr id="266" name="テキスト ボックス 265"/>
        <xdr:cNvSpPr txBox="1"/>
      </xdr:nvSpPr>
      <xdr:spPr>
        <a:xfrm>
          <a:off x="1752111" y="1631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40475</xdr:rowOff>
    </xdr:from>
    <xdr:to>
      <xdr:col>6</xdr:col>
      <xdr:colOff>38100</xdr:colOff>
      <xdr:row>97</xdr:row>
      <xdr:rowOff>142075</xdr:rowOff>
    </xdr:to>
    <xdr:sp macro="" textlink="">
      <xdr:nvSpPr>
        <xdr:cNvPr id="267" name="楕円 266"/>
        <xdr:cNvSpPr/>
      </xdr:nvSpPr>
      <xdr:spPr>
        <a:xfrm>
          <a:off x="1079500" y="1667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133202</xdr:rowOff>
    </xdr:from>
    <xdr:ext cx="534377" cy="259045"/>
    <xdr:sp macro="" textlink="">
      <xdr:nvSpPr>
        <xdr:cNvPr id="268" name="テキスト ボックス 267"/>
        <xdr:cNvSpPr txBox="1"/>
      </xdr:nvSpPr>
      <xdr:spPr>
        <a:xfrm>
          <a:off x="863111" y="1676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2" name="テキスト ボックス 281"/>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133936</xdr:rowOff>
    </xdr:from>
    <xdr:to>
      <xdr:col>54</xdr:col>
      <xdr:colOff>189865</xdr:colOff>
      <xdr:row>36</xdr:row>
      <xdr:rowOff>101040</xdr:rowOff>
    </xdr:to>
    <xdr:cxnSp macro="">
      <xdr:nvCxnSpPr>
        <xdr:cNvPr id="292" name="直線コネクタ 291"/>
        <xdr:cNvCxnSpPr/>
      </xdr:nvCxnSpPr>
      <xdr:spPr>
        <a:xfrm flipV="1">
          <a:off x="10475595" y="5277436"/>
          <a:ext cx="1270" cy="995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104867</xdr:rowOff>
    </xdr:from>
    <xdr:ext cx="599010" cy="259045"/>
    <xdr:sp macro="" textlink="">
      <xdr:nvSpPr>
        <xdr:cNvPr id="293" name="補助費等最小値テキスト"/>
        <xdr:cNvSpPr txBox="1"/>
      </xdr:nvSpPr>
      <xdr:spPr>
        <a:xfrm>
          <a:off x="10528300" y="627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101040</xdr:rowOff>
    </xdr:from>
    <xdr:to>
      <xdr:col>55</xdr:col>
      <xdr:colOff>88900</xdr:colOff>
      <xdr:row>36</xdr:row>
      <xdr:rowOff>101040</xdr:rowOff>
    </xdr:to>
    <xdr:cxnSp macro="">
      <xdr:nvCxnSpPr>
        <xdr:cNvPr id="294" name="直線コネクタ 293"/>
        <xdr:cNvCxnSpPr/>
      </xdr:nvCxnSpPr>
      <xdr:spPr>
        <a:xfrm>
          <a:off x="10388600" y="627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80613</xdr:rowOff>
    </xdr:from>
    <xdr:ext cx="599010" cy="259045"/>
    <xdr:sp macro="" textlink="">
      <xdr:nvSpPr>
        <xdr:cNvPr id="295" name="補助費等最大値テキスト"/>
        <xdr:cNvSpPr txBox="1"/>
      </xdr:nvSpPr>
      <xdr:spPr>
        <a:xfrm>
          <a:off x="10528300" y="505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133936</xdr:rowOff>
    </xdr:from>
    <xdr:to>
      <xdr:col>55</xdr:col>
      <xdr:colOff>88900</xdr:colOff>
      <xdr:row>30</xdr:row>
      <xdr:rowOff>133936</xdr:rowOff>
    </xdr:to>
    <xdr:cxnSp macro="">
      <xdr:nvCxnSpPr>
        <xdr:cNvPr id="296" name="直線コネクタ 295"/>
        <xdr:cNvCxnSpPr/>
      </xdr:nvCxnSpPr>
      <xdr:spPr>
        <a:xfrm>
          <a:off x="10388600" y="5277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133936</xdr:rowOff>
    </xdr:from>
    <xdr:to>
      <xdr:col>55</xdr:col>
      <xdr:colOff>0</xdr:colOff>
      <xdr:row>37</xdr:row>
      <xdr:rowOff>49011</xdr:rowOff>
    </xdr:to>
    <xdr:cxnSp macro="">
      <xdr:nvCxnSpPr>
        <xdr:cNvPr id="297" name="直線コネクタ 296"/>
        <xdr:cNvCxnSpPr/>
      </xdr:nvCxnSpPr>
      <xdr:spPr>
        <a:xfrm flipV="1">
          <a:off x="9639300" y="5277436"/>
          <a:ext cx="838200" cy="111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84213</xdr:rowOff>
    </xdr:from>
    <xdr:ext cx="599010" cy="259045"/>
    <xdr:sp macro="" textlink="">
      <xdr:nvSpPr>
        <xdr:cNvPr id="298" name="補助費等平均値テキスト"/>
        <xdr:cNvSpPr txBox="1"/>
      </xdr:nvSpPr>
      <xdr:spPr>
        <a:xfrm>
          <a:off x="10528300" y="6084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105786</xdr:rowOff>
    </xdr:from>
    <xdr:to>
      <xdr:col>55</xdr:col>
      <xdr:colOff>50800</xdr:colOff>
      <xdr:row>36</xdr:row>
      <xdr:rowOff>35936</xdr:rowOff>
    </xdr:to>
    <xdr:sp macro="" textlink="">
      <xdr:nvSpPr>
        <xdr:cNvPr id="299" name="フローチャート: 判断 298"/>
        <xdr:cNvSpPr/>
      </xdr:nvSpPr>
      <xdr:spPr>
        <a:xfrm>
          <a:off x="10426700" y="61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49011</xdr:rowOff>
    </xdr:from>
    <xdr:to>
      <xdr:col>50</xdr:col>
      <xdr:colOff>114300</xdr:colOff>
      <xdr:row>37</xdr:row>
      <xdr:rowOff>52817</xdr:rowOff>
    </xdr:to>
    <xdr:cxnSp macro="">
      <xdr:nvCxnSpPr>
        <xdr:cNvPr id="300" name="直線コネクタ 299"/>
        <xdr:cNvCxnSpPr/>
      </xdr:nvCxnSpPr>
      <xdr:spPr>
        <a:xfrm flipV="1">
          <a:off x="8750300" y="6392661"/>
          <a:ext cx="889000" cy="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10414</xdr:rowOff>
    </xdr:from>
    <xdr:to>
      <xdr:col>50</xdr:col>
      <xdr:colOff>165100</xdr:colOff>
      <xdr:row>38</xdr:row>
      <xdr:rowOff>112014</xdr:rowOff>
    </xdr:to>
    <xdr:sp macro="" textlink="">
      <xdr:nvSpPr>
        <xdr:cNvPr id="301" name="フローチャート: 判断 300"/>
        <xdr:cNvSpPr/>
      </xdr:nvSpPr>
      <xdr:spPr>
        <a:xfrm>
          <a:off x="95885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103141</xdr:rowOff>
    </xdr:from>
    <xdr:ext cx="534377" cy="259045"/>
    <xdr:sp macro="" textlink="">
      <xdr:nvSpPr>
        <xdr:cNvPr id="302" name="テキスト ボックス 301"/>
        <xdr:cNvSpPr txBox="1"/>
      </xdr:nvSpPr>
      <xdr:spPr>
        <a:xfrm>
          <a:off x="9372111" y="661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52817</xdr:rowOff>
    </xdr:from>
    <xdr:to>
      <xdr:col>45</xdr:col>
      <xdr:colOff>177800</xdr:colOff>
      <xdr:row>37</xdr:row>
      <xdr:rowOff>68198</xdr:rowOff>
    </xdr:to>
    <xdr:cxnSp macro="">
      <xdr:nvCxnSpPr>
        <xdr:cNvPr id="303" name="直線コネクタ 302"/>
        <xdr:cNvCxnSpPr/>
      </xdr:nvCxnSpPr>
      <xdr:spPr>
        <a:xfrm flipV="1">
          <a:off x="7861300" y="6396467"/>
          <a:ext cx="889000" cy="1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21406</xdr:rowOff>
    </xdr:from>
    <xdr:to>
      <xdr:col>46</xdr:col>
      <xdr:colOff>38100</xdr:colOff>
      <xdr:row>38</xdr:row>
      <xdr:rowOff>123006</xdr:rowOff>
    </xdr:to>
    <xdr:sp macro="" textlink="">
      <xdr:nvSpPr>
        <xdr:cNvPr id="304" name="フローチャート: 判断 303"/>
        <xdr:cNvSpPr/>
      </xdr:nvSpPr>
      <xdr:spPr>
        <a:xfrm>
          <a:off x="8699500" y="65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114133</xdr:rowOff>
    </xdr:from>
    <xdr:ext cx="534377" cy="259045"/>
    <xdr:sp macro="" textlink="">
      <xdr:nvSpPr>
        <xdr:cNvPr id="305" name="テキスト ボックス 304"/>
        <xdr:cNvSpPr txBox="1"/>
      </xdr:nvSpPr>
      <xdr:spPr>
        <a:xfrm>
          <a:off x="8483111" y="662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68198</xdr:rowOff>
    </xdr:from>
    <xdr:to>
      <xdr:col>41</xdr:col>
      <xdr:colOff>50800</xdr:colOff>
      <xdr:row>37</xdr:row>
      <xdr:rowOff>73509</xdr:rowOff>
    </xdr:to>
    <xdr:cxnSp macro="">
      <xdr:nvCxnSpPr>
        <xdr:cNvPr id="306" name="直線コネクタ 305"/>
        <xdr:cNvCxnSpPr/>
      </xdr:nvCxnSpPr>
      <xdr:spPr>
        <a:xfrm flipV="1">
          <a:off x="6972300" y="6411848"/>
          <a:ext cx="889000" cy="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28363</xdr:rowOff>
    </xdr:from>
    <xdr:to>
      <xdr:col>41</xdr:col>
      <xdr:colOff>101600</xdr:colOff>
      <xdr:row>38</xdr:row>
      <xdr:rowOff>129963</xdr:rowOff>
    </xdr:to>
    <xdr:sp macro="" textlink="">
      <xdr:nvSpPr>
        <xdr:cNvPr id="307" name="フローチャート: 判断 306"/>
        <xdr:cNvSpPr/>
      </xdr:nvSpPr>
      <xdr:spPr>
        <a:xfrm>
          <a:off x="7810500" y="65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121090</xdr:rowOff>
    </xdr:from>
    <xdr:ext cx="534377" cy="259045"/>
    <xdr:sp macro="" textlink="">
      <xdr:nvSpPr>
        <xdr:cNvPr id="308" name="テキスト ボックス 307"/>
        <xdr:cNvSpPr txBox="1"/>
      </xdr:nvSpPr>
      <xdr:spPr>
        <a:xfrm>
          <a:off x="7594111" y="663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28092</xdr:rowOff>
    </xdr:from>
    <xdr:to>
      <xdr:col>36</xdr:col>
      <xdr:colOff>165100</xdr:colOff>
      <xdr:row>38</xdr:row>
      <xdr:rowOff>129692</xdr:rowOff>
    </xdr:to>
    <xdr:sp macro="" textlink="">
      <xdr:nvSpPr>
        <xdr:cNvPr id="309" name="フローチャート: 判断 308"/>
        <xdr:cNvSpPr/>
      </xdr:nvSpPr>
      <xdr:spPr>
        <a:xfrm>
          <a:off x="6921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120819</xdr:rowOff>
    </xdr:from>
    <xdr:ext cx="534377" cy="259045"/>
    <xdr:sp macro="" textlink="">
      <xdr:nvSpPr>
        <xdr:cNvPr id="310" name="テキスト ボックス 309"/>
        <xdr:cNvSpPr txBox="1"/>
      </xdr:nvSpPr>
      <xdr:spPr>
        <a:xfrm>
          <a:off x="6705111" y="663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83136</xdr:rowOff>
    </xdr:from>
    <xdr:to>
      <xdr:col>55</xdr:col>
      <xdr:colOff>50800</xdr:colOff>
      <xdr:row>31</xdr:row>
      <xdr:rowOff>13286</xdr:rowOff>
    </xdr:to>
    <xdr:sp macro="" textlink="">
      <xdr:nvSpPr>
        <xdr:cNvPr id="316" name="楕円 315"/>
        <xdr:cNvSpPr/>
      </xdr:nvSpPr>
      <xdr:spPr>
        <a:xfrm>
          <a:off x="10426700" y="522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36163</xdr:rowOff>
    </xdr:from>
    <xdr:ext cx="599010" cy="259045"/>
    <xdr:sp macro="" textlink="">
      <xdr:nvSpPr>
        <xdr:cNvPr id="317" name="補助費等該当値テキスト"/>
        <xdr:cNvSpPr txBox="1"/>
      </xdr:nvSpPr>
      <xdr:spPr>
        <a:xfrm>
          <a:off x="10528300" y="517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169661</xdr:rowOff>
    </xdr:from>
    <xdr:to>
      <xdr:col>50</xdr:col>
      <xdr:colOff>165100</xdr:colOff>
      <xdr:row>37</xdr:row>
      <xdr:rowOff>99811</xdr:rowOff>
    </xdr:to>
    <xdr:sp macro="" textlink="">
      <xdr:nvSpPr>
        <xdr:cNvPr id="318" name="楕円 317"/>
        <xdr:cNvSpPr/>
      </xdr:nvSpPr>
      <xdr:spPr>
        <a:xfrm>
          <a:off x="9588500" y="634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116338</xdr:rowOff>
    </xdr:from>
    <xdr:ext cx="534377" cy="259045"/>
    <xdr:sp macro="" textlink="">
      <xdr:nvSpPr>
        <xdr:cNvPr id="319" name="テキスト ボックス 318"/>
        <xdr:cNvSpPr txBox="1"/>
      </xdr:nvSpPr>
      <xdr:spPr>
        <a:xfrm>
          <a:off x="9372111" y="611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2017</xdr:rowOff>
    </xdr:from>
    <xdr:to>
      <xdr:col>46</xdr:col>
      <xdr:colOff>38100</xdr:colOff>
      <xdr:row>37</xdr:row>
      <xdr:rowOff>103617</xdr:rowOff>
    </xdr:to>
    <xdr:sp macro="" textlink="">
      <xdr:nvSpPr>
        <xdr:cNvPr id="320" name="楕円 319"/>
        <xdr:cNvSpPr/>
      </xdr:nvSpPr>
      <xdr:spPr>
        <a:xfrm>
          <a:off x="8699500" y="634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120144</xdr:rowOff>
    </xdr:from>
    <xdr:ext cx="534377" cy="259045"/>
    <xdr:sp macro="" textlink="">
      <xdr:nvSpPr>
        <xdr:cNvPr id="321" name="テキスト ボックス 320"/>
        <xdr:cNvSpPr txBox="1"/>
      </xdr:nvSpPr>
      <xdr:spPr>
        <a:xfrm>
          <a:off x="8483111" y="612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17398</xdr:rowOff>
    </xdr:from>
    <xdr:to>
      <xdr:col>41</xdr:col>
      <xdr:colOff>101600</xdr:colOff>
      <xdr:row>37</xdr:row>
      <xdr:rowOff>118998</xdr:rowOff>
    </xdr:to>
    <xdr:sp macro="" textlink="">
      <xdr:nvSpPr>
        <xdr:cNvPr id="322" name="楕円 321"/>
        <xdr:cNvSpPr/>
      </xdr:nvSpPr>
      <xdr:spPr>
        <a:xfrm>
          <a:off x="7810500" y="63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135525</xdr:rowOff>
    </xdr:from>
    <xdr:ext cx="534377" cy="259045"/>
    <xdr:sp macro="" textlink="">
      <xdr:nvSpPr>
        <xdr:cNvPr id="323" name="テキスト ボックス 322"/>
        <xdr:cNvSpPr txBox="1"/>
      </xdr:nvSpPr>
      <xdr:spPr>
        <a:xfrm>
          <a:off x="7594111" y="613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22709</xdr:rowOff>
    </xdr:from>
    <xdr:to>
      <xdr:col>36</xdr:col>
      <xdr:colOff>165100</xdr:colOff>
      <xdr:row>37</xdr:row>
      <xdr:rowOff>124309</xdr:rowOff>
    </xdr:to>
    <xdr:sp macro="" textlink="">
      <xdr:nvSpPr>
        <xdr:cNvPr id="324" name="楕円 323"/>
        <xdr:cNvSpPr/>
      </xdr:nvSpPr>
      <xdr:spPr>
        <a:xfrm>
          <a:off x="6921500" y="636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140836</xdr:rowOff>
    </xdr:from>
    <xdr:ext cx="534377" cy="259045"/>
    <xdr:sp macro="" textlink="">
      <xdr:nvSpPr>
        <xdr:cNvPr id="325" name="テキスト ボックス 324"/>
        <xdr:cNvSpPr txBox="1"/>
      </xdr:nvSpPr>
      <xdr:spPr>
        <a:xfrm>
          <a:off x="6705111" y="614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9" name="テキスト ボックス 338"/>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1" name="テキスト ボックス 340"/>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3" name="テキスト ボックス 342"/>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145225</xdr:rowOff>
    </xdr:from>
    <xdr:to>
      <xdr:col>54</xdr:col>
      <xdr:colOff>189865</xdr:colOff>
      <xdr:row>59</xdr:row>
      <xdr:rowOff>3184</xdr:rowOff>
    </xdr:to>
    <xdr:cxnSp macro="">
      <xdr:nvCxnSpPr>
        <xdr:cNvPr id="351" name="直線コネクタ 350"/>
        <xdr:cNvCxnSpPr/>
      </xdr:nvCxnSpPr>
      <xdr:spPr>
        <a:xfrm flipV="1">
          <a:off x="10475595" y="9060625"/>
          <a:ext cx="1270" cy="1058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7011</xdr:rowOff>
    </xdr:from>
    <xdr:ext cx="534377" cy="259045"/>
    <xdr:sp macro="" textlink="">
      <xdr:nvSpPr>
        <xdr:cNvPr id="352" name="普通建設事業費最小値テキスト"/>
        <xdr:cNvSpPr txBox="1"/>
      </xdr:nvSpPr>
      <xdr:spPr>
        <a:xfrm>
          <a:off x="10528300" y="1012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3184</xdr:rowOff>
    </xdr:from>
    <xdr:to>
      <xdr:col>55</xdr:col>
      <xdr:colOff>88900</xdr:colOff>
      <xdr:row>59</xdr:row>
      <xdr:rowOff>3184</xdr:rowOff>
    </xdr:to>
    <xdr:cxnSp macro="">
      <xdr:nvCxnSpPr>
        <xdr:cNvPr id="353" name="直線コネクタ 352"/>
        <xdr:cNvCxnSpPr/>
      </xdr:nvCxnSpPr>
      <xdr:spPr>
        <a:xfrm>
          <a:off x="10388600" y="10118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91902</xdr:rowOff>
    </xdr:from>
    <xdr:ext cx="599010" cy="259045"/>
    <xdr:sp macro="" textlink="">
      <xdr:nvSpPr>
        <xdr:cNvPr id="354" name="普通建設事業費最大値テキスト"/>
        <xdr:cNvSpPr txBox="1"/>
      </xdr:nvSpPr>
      <xdr:spPr>
        <a:xfrm>
          <a:off x="10528300" y="883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145225</xdr:rowOff>
    </xdr:from>
    <xdr:to>
      <xdr:col>55</xdr:col>
      <xdr:colOff>88900</xdr:colOff>
      <xdr:row>52</xdr:row>
      <xdr:rowOff>145225</xdr:rowOff>
    </xdr:to>
    <xdr:cxnSp macro="">
      <xdr:nvCxnSpPr>
        <xdr:cNvPr id="355" name="直線コネクタ 354"/>
        <xdr:cNvCxnSpPr/>
      </xdr:nvCxnSpPr>
      <xdr:spPr>
        <a:xfrm>
          <a:off x="10388600" y="9060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145225</xdr:rowOff>
    </xdr:from>
    <xdr:to>
      <xdr:col>55</xdr:col>
      <xdr:colOff>0</xdr:colOff>
      <xdr:row>53</xdr:row>
      <xdr:rowOff>130837</xdr:rowOff>
    </xdr:to>
    <xdr:cxnSp macro="">
      <xdr:nvCxnSpPr>
        <xdr:cNvPr id="356" name="直線コネクタ 355"/>
        <xdr:cNvCxnSpPr/>
      </xdr:nvCxnSpPr>
      <xdr:spPr>
        <a:xfrm flipV="1">
          <a:off x="9639300" y="9060625"/>
          <a:ext cx="838200" cy="15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13717</xdr:rowOff>
    </xdr:from>
    <xdr:ext cx="534377" cy="259045"/>
    <xdr:sp macro="" textlink="">
      <xdr:nvSpPr>
        <xdr:cNvPr id="357" name="普通建設事業費平均値テキスト"/>
        <xdr:cNvSpPr txBox="1"/>
      </xdr:nvSpPr>
      <xdr:spPr>
        <a:xfrm>
          <a:off x="10528300" y="9957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35290</xdr:rowOff>
    </xdr:from>
    <xdr:to>
      <xdr:col>55</xdr:col>
      <xdr:colOff>50800</xdr:colOff>
      <xdr:row>58</xdr:row>
      <xdr:rowOff>136890</xdr:rowOff>
    </xdr:to>
    <xdr:sp macro="" textlink="">
      <xdr:nvSpPr>
        <xdr:cNvPr id="358" name="フローチャート: 判断 357"/>
        <xdr:cNvSpPr/>
      </xdr:nvSpPr>
      <xdr:spPr>
        <a:xfrm>
          <a:off x="10426700" y="997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104427</xdr:rowOff>
    </xdr:from>
    <xdr:to>
      <xdr:col>50</xdr:col>
      <xdr:colOff>114300</xdr:colOff>
      <xdr:row>53</xdr:row>
      <xdr:rowOff>130837</xdr:rowOff>
    </xdr:to>
    <xdr:cxnSp macro="">
      <xdr:nvCxnSpPr>
        <xdr:cNvPr id="359" name="直線コネクタ 358"/>
        <xdr:cNvCxnSpPr/>
      </xdr:nvCxnSpPr>
      <xdr:spPr>
        <a:xfrm>
          <a:off x="8750300" y="9191277"/>
          <a:ext cx="889000" cy="2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2871</xdr:rowOff>
    </xdr:from>
    <xdr:to>
      <xdr:col>50</xdr:col>
      <xdr:colOff>165100</xdr:colOff>
      <xdr:row>58</xdr:row>
      <xdr:rowOff>104471</xdr:rowOff>
    </xdr:to>
    <xdr:sp macro="" textlink="">
      <xdr:nvSpPr>
        <xdr:cNvPr id="360" name="フローチャート: 判断 359"/>
        <xdr:cNvSpPr/>
      </xdr:nvSpPr>
      <xdr:spPr>
        <a:xfrm>
          <a:off x="9588500" y="99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95598</xdr:rowOff>
    </xdr:from>
    <xdr:ext cx="534377" cy="259045"/>
    <xdr:sp macro="" textlink="">
      <xdr:nvSpPr>
        <xdr:cNvPr id="361" name="テキスト ボックス 360"/>
        <xdr:cNvSpPr txBox="1"/>
      </xdr:nvSpPr>
      <xdr:spPr>
        <a:xfrm>
          <a:off x="9372111" y="100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112526</xdr:rowOff>
    </xdr:from>
    <xdr:to>
      <xdr:col>45</xdr:col>
      <xdr:colOff>177800</xdr:colOff>
      <xdr:row>53</xdr:row>
      <xdr:rowOff>104427</xdr:rowOff>
    </xdr:to>
    <xdr:cxnSp macro="">
      <xdr:nvCxnSpPr>
        <xdr:cNvPr id="362" name="直線コネクタ 361"/>
        <xdr:cNvCxnSpPr/>
      </xdr:nvCxnSpPr>
      <xdr:spPr>
        <a:xfrm>
          <a:off x="7861300" y="8856476"/>
          <a:ext cx="889000" cy="33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67993</xdr:rowOff>
    </xdr:from>
    <xdr:to>
      <xdr:col>46</xdr:col>
      <xdr:colOff>38100</xdr:colOff>
      <xdr:row>58</xdr:row>
      <xdr:rowOff>169593</xdr:rowOff>
    </xdr:to>
    <xdr:sp macro="" textlink="">
      <xdr:nvSpPr>
        <xdr:cNvPr id="363" name="フローチャート: 判断 362"/>
        <xdr:cNvSpPr/>
      </xdr:nvSpPr>
      <xdr:spPr>
        <a:xfrm>
          <a:off x="8699500" y="1001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160720</xdr:rowOff>
    </xdr:from>
    <xdr:ext cx="534377" cy="259045"/>
    <xdr:sp macro="" textlink="">
      <xdr:nvSpPr>
        <xdr:cNvPr id="364" name="テキスト ボックス 363"/>
        <xdr:cNvSpPr txBox="1"/>
      </xdr:nvSpPr>
      <xdr:spPr>
        <a:xfrm>
          <a:off x="8483111" y="1010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49</xdr:row>
      <xdr:rowOff>105273</xdr:rowOff>
    </xdr:from>
    <xdr:to>
      <xdr:col>41</xdr:col>
      <xdr:colOff>50800</xdr:colOff>
      <xdr:row>51</xdr:row>
      <xdr:rowOff>112526</xdr:rowOff>
    </xdr:to>
    <xdr:cxnSp macro="">
      <xdr:nvCxnSpPr>
        <xdr:cNvPr id="365" name="直線コネクタ 364"/>
        <xdr:cNvCxnSpPr/>
      </xdr:nvCxnSpPr>
      <xdr:spPr>
        <a:xfrm>
          <a:off x="6972300" y="8506323"/>
          <a:ext cx="889000" cy="35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48706</xdr:rowOff>
    </xdr:from>
    <xdr:to>
      <xdr:col>41</xdr:col>
      <xdr:colOff>101600</xdr:colOff>
      <xdr:row>58</xdr:row>
      <xdr:rowOff>150306</xdr:rowOff>
    </xdr:to>
    <xdr:sp macro="" textlink="">
      <xdr:nvSpPr>
        <xdr:cNvPr id="366" name="フローチャート: 判断 365"/>
        <xdr:cNvSpPr/>
      </xdr:nvSpPr>
      <xdr:spPr>
        <a:xfrm>
          <a:off x="7810500" y="999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141433</xdr:rowOff>
    </xdr:from>
    <xdr:ext cx="534377" cy="259045"/>
    <xdr:sp macro="" textlink="">
      <xdr:nvSpPr>
        <xdr:cNvPr id="367" name="テキスト ボックス 366"/>
        <xdr:cNvSpPr txBox="1"/>
      </xdr:nvSpPr>
      <xdr:spPr>
        <a:xfrm>
          <a:off x="7594111" y="1008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12950</xdr:rowOff>
    </xdr:from>
    <xdr:to>
      <xdr:col>36</xdr:col>
      <xdr:colOff>165100</xdr:colOff>
      <xdr:row>58</xdr:row>
      <xdr:rowOff>114550</xdr:rowOff>
    </xdr:to>
    <xdr:sp macro="" textlink="">
      <xdr:nvSpPr>
        <xdr:cNvPr id="368" name="フローチャート: 判断 367"/>
        <xdr:cNvSpPr/>
      </xdr:nvSpPr>
      <xdr:spPr>
        <a:xfrm>
          <a:off x="6921500" y="995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105677</xdr:rowOff>
    </xdr:from>
    <xdr:ext cx="534377" cy="259045"/>
    <xdr:sp macro="" textlink="">
      <xdr:nvSpPr>
        <xdr:cNvPr id="369" name="テキスト ボックス 368"/>
        <xdr:cNvSpPr txBox="1"/>
      </xdr:nvSpPr>
      <xdr:spPr>
        <a:xfrm>
          <a:off x="6705111" y="10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94425</xdr:rowOff>
    </xdr:from>
    <xdr:to>
      <xdr:col>55</xdr:col>
      <xdr:colOff>50800</xdr:colOff>
      <xdr:row>53</xdr:row>
      <xdr:rowOff>24575</xdr:rowOff>
    </xdr:to>
    <xdr:sp macro="" textlink="">
      <xdr:nvSpPr>
        <xdr:cNvPr id="375" name="楕円 374"/>
        <xdr:cNvSpPr/>
      </xdr:nvSpPr>
      <xdr:spPr>
        <a:xfrm>
          <a:off x="10426700" y="900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47452</xdr:rowOff>
    </xdr:from>
    <xdr:ext cx="599010" cy="259045"/>
    <xdr:sp macro="" textlink="">
      <xdr:nvSpPr>
        <xdr:cNvPr id="376" name="普通建設事業費該当値テキスト"/>
        <xdr:cNvSpPr txBox="1"/>
      </xdr:nvSpPr>
      <xdr:spPr>
        <a:xfrm>
          <a:off x="10528300" y="896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80037</xdr:rowOff>
    </xdr:from>
    <xdr:to>
      <xdr:col>50</xdr:col>
      <xdr:colOff>165100</xdr:colOff>
      <xdr:row>54</xdr:row>
      <xdr:rowOff>10187</xdr:rowOff>
    </xdr:to>
    <xdr:sp macro="" textlink="">
      <xdr:nvSpPr>
        <xdr:cNvPr id="377" name="楕円 376"/>
        <xdr:cNvSpPr/>
      </xdr:nvSpPr>
      <xdr:spPr>
        <a:xfrm>
          <a:off x="9588500" y="916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26714</xdr:rowOff>
    </xdr:from>
    <xdr:ext cx="599010" cy="259045"/>
    <xdr:sp macro="" textlink="">
      <xdr:nvSpPr>
        <xdr:cNvPr id="378" name="テキスト ボックス 377"/>
        <xdr:cNvSpPr txBox="1"/>
      </xdr:nvSpPr>
      <xdr:spPr>
        <a:xfrm>
          <a:off x="9339795" y="8942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53627</xdr:rowOff>
    </xdr:from>
    <xdr:to>
      <xdr:col>46</xdr:col>
      <xdr:colOff>38100</xdr:colOff>
      <xdr:row>53</xdr:row>
      <xdr:rowOff>155227</xdr:rowOff>
    </xdr:to>
    <xdr:sp macro="" textlink="">
      <xdr:nvSpPr>
        <xdr:cNvPr id="379" name="楕円 378"/>
        <xdr:cNvSpPr/>
      </xdr:nvSpPr>
      <xdr:spPr>
        <a:xfrm>
          <a:off x="8699500" y="914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304</xdr:rowOff>
    </xdr:from>
    <xdr:ext cx="599010" cy="259045"/>
    <xdr:sp macro="" textlink="">
      <xdr:nvSpPr>
        <xdr:cNvPr id="380" name="テキスト ボックス 379"/>
        <xdr:cNvSpPr txBox="1"/>
      </xdr:nvSpPr>
      <xdr:spPr>
        <a:xfrm>
          <a:off x="8450795" y="891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61726</xdr:rowOff>
    </xdr:from>
    <xdr:to>
      <xdr:col>41</xdr:col>
      <xdr:colOff>101600</xdr:colOff>
      <xdr:row>51</xdr:row>
      <xdr:rowOff>163326</xdr:rowOff>
    </xdr:to>
    <xdr:sp macro="" textlink="">
      <xdr:nvSpPr>
        <xdr:cNvPr id="381" name="楕円 380"/>
        <xdr:cNvSpPr/>
      </xdr:nvSpPr>
      <xdr:spPr>
        <a:xfrm>
          <a:off x="7810500" y="8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8403</xdr:rowOff>
    </xdr:from>
    <xdr:ext cx="599010" cy="259045"/>
    <xdr:sp macro="" textlink="">
      <xdr:nvSpPr>
        <xdr:cNvPr id="382" name="テキスト ボックス 381"/>
        <xdr:cNvSpPr txBox="1"/>
      </xdr:nvSpPr>
      <xdr:spPr>
        <a:xfrm>
          <a:off x="7561795" y="8580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54473</xdr:rowOff>
    </xdr:from>
    <xdr:to>
      <xdr:col>36</xdr:col>
      <xdr:colOff>165100</xdr:colOff>
      <xdr:row>49</xdr:row>
      <xdr:rowOff>156073</xdr:rowOff>
    </xdr:to>
    <xdr:sp macro="" textlink="">
      <xdr:nvSpPr>
        <xdr:cNvPr id="383" name="楕円 382"/>
        <xdr:cNvSpPr/>
      </xdr:nvSpPr>
      <xdr:spPr>
        <a:xfrm>
          <a:off x="6921500" y="845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1150</xdr:rowOff>
    </xdr:from>
    <xdr:ext cx="599010" cy="259045"/>
    <xdr:sp macro="" textlink="">
      <xdr:nvSpPr>
        <xdr:cNvPr id="384" name="テキスト ボックス 383"/>
        <xdr:cNvSpPr txBox="1"/>
      </xdr:nvSpPr>
      <xdr:spPr>
        <a:xfrm>
          <a:off x="6672795" y="823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8" name="テキスト ボックス 39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400" name="テキスト ボックス 39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2" name="テキスト ボックス 40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4" name="テキスト ボックス 40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16923</xdr:rowOff>
    </xdr:from>
    <xdr:to>
      <xdr:col>54</xdr:col>
      <xdr:colOff>189865</xdr:colOff>
      <xdr:row>79</xdr:row>
      <xdr:rowOff>43352</xdr:rowOff>
    </xdr:to>
    <xdr:cxnSp macro="">
      <xdr:nvCxnSpPr>
        <xdr:cNvPr id="408" name="直線コネクタ 407"/>
        <xdr:cNvCxnSpPr/>
      </xdr:nvCxnSpPr>
      <xdr:spPr>
        <a:xfrm flipV="1">
          <a:off x="10475595" y="12532773"/>
          <a:ext cx="1270" cy="1055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47179</xdr:rowOff>
    </xdr:from>
    <xdr:ext cx="378565" cy="259045"/>
    <xdr:sp macro="" textlink="">
      <xdr:nvSpPr>
        <xdr:cNvPr id="409" name="普通建設事業費 （ うち新規整備　）最小値テキスト"/>
        <xdr:cNvSpPr txBox="1"/>
      </xdr:nvSpPr>
      <xdr:spPr>
        <a:xfrm>
          <a:off x="10528300" y="13591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43352</xdr:rowOff>
    </xdr:from>
    <xdr:to>
      <xdr:col>55</xdr:col>
      <xdr:colOff>88900</xdr:colOff>
      <xdr:row>79</xdr:row>
      <xdr:rowOff>43352</xdr:rowOff>
    </xdr:to>
    <xdr:cxnSp macro="">
      <xdr:nvCxnSpPr>
        <xdr:cNvPr id="410" name="直線コネクタ 409"/>
        <xdr:cNvCxnSpPr/>
      </xdr:nvCxnSpPr>
      <xdr:spPr>
        <a:xfrm>
          <a:off x="10388600" y="135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135050</xdr:rowOff>
    </xdr:from>
    <xdr:ext cx="599010" cy="259045"/>
    <xdr:sp macro="" textlink="">
      <xdr:nvSpPr>
        <xdr:cNvPr id="411" name="普通建設事業費 （ うち新規整備　）最大値テキスト"/>
        <xdr:cNvSpPr txBox="1"/>
      </xdr:nvSpPr>
      <xdr:spPr>
        <a:xfrm>
          <a:off x="10528300" y="1230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16923</xdr:rowOff>
    </xdr:from>
    <xdr:to>
      <xdr:col>55</xdr:col>
      <xdr:colOff>88900</xdr:colOff>
      <xdr:row>73</xdr:row>
      <xdr:rowOff>16923</xdr:rowOff>
    </xdr:to>
    <xdr:cxnSp macro="">
      <xdr:nvCxnSpPr>
        <xdr:cNvPr id="412" name="直線コネクタ 411"/>
        <xdr:cNvCxnSpPr/>
      </xdr:nvCxnSpPr>
      <xdr:spPr>
        <a:xfrm>
          <a:off x="10388600" y="12532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16923</xdr:rowOff>
    </xdr:from>
    <xdr:to>
      <xdr:col>55</xdr:col>
      <xdr:colOff>0</xdr:colOff>
      <xdr:row>74</xdr:row>
      <xdr:rowOff>27759</xdr:rowOff>
    </xdr:to>
    <xdr:cxnSp macro="">
      <xdr:nvCxnSpPr>
        <xdr:cNvPr id="413" name="直線コネクタ 412"/>
        <xdr:cNvCxnSpPr/>
      </xdr:nvCxnSpPr>
      <xdr:spPr>
        <a:xfrm flipV="1">
          <a:off x="9639300" y="12532773"/>
          <a:ext cx="838200" cy="18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83431</xdr:rowOff>
    </xdr:from>
    <xdr:ext cx="534377" cy="259045"/>
    <xdr:sp macro="" textlink="">
      <xdr:nvSpPr>
        <xdr:cNvPr id="414" name="普通建設事業費 （ うち新規整備　）平均値テキスト"/>
        <xdr:cNvSpPr txBox="1"/>
      </xdr:nvSpPr>
      <xdr:spPr>
        <a:xfrm>
          <a:off x="10528300" y="13456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105004</xdr:rowOff>
    </xdr:from>
    <xdr:to>
      <xdr:col>55</xdr:col>
      <xdr:colOff>50800</xdr:colOff>
      <xdr:row>79</xdr:row>
      <xdr:rowOff>35154</xdr:rowOff>
    </xdr:to>
    <xdr:sp macro="" textlink="">
      <xdr:nvSpPr>
        <xdr:cNvPr id="415" name="フローチャート: 判断 414"/>
        <xdr:cNvSpPr/>
      </xdr:nvSpPr>
      <xdr:spPr>
        <a:xfrm>
          <a:off x="10426700" y="1347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16542</xdr:rowOff>
    </xdr:from>
    <xdr:to>
      <xdr:col>50</xdr:col>
      <xdr:colOff>114300</xdr:colOff>
      <xdr:row>74</xdr:row>
      <xdr:rowOff>27759</xdr:rowOff>
    </xdr:to>
    <xdr:cxnSp macro="">
      <xdr:nvCxnSpPr>
        <xdr:cNvPr id="416" name="直線コネクタ 415"/>
        <xdr:cNvCxnSpPr/>
      </xdr:nvCxnSpPr>
      <xdr:spPr>
        <a:xfrm>
          <a:off x="8750300" y="12703842"/>
          <a:ext cx="889000" cy="1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72765</xdr:rowOff>
    </xdr:from>
    <xdr:to>
      <xdr:col>50</xdr:col>
      <xdr:colOff>165100</xdr:colOff>
      <xdr:row>79</xdr:row>
      <xdr:rowOff>2915</xdr:rowOff>
    </xdr:to>
    <xdr:sp macro="" textlink="">
      <xdr:nvSpPr>
        <xdr:cNvPr id="417" name="フローチャート: 判断 416"/>
        <xdr:cNvSpPr/>
      </xdr:nvSpPr>
      <xdr:spPr>
        <a:xfrm>
          <a:off x="9588500" y="1344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165492</xdr:rowOff>
    </xdr:from>
    <xdr:ext cx="534377" cy="259045"/>
    <xdr:sp macro="" textlink="">
      <xdr:nvSpPr>
        <xdr:cNvPr id="418" name="テキスト ボックス 417"/>
        <xdr:cNvSpPr txBox="1"/>
      </xdr:nvSpPr>
      <xdr:spPr>
        <a:xfrm>
          <a:off x="9372111" y="1353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16797</xdr:rowOff>
    </xdr:from>
    <xdr:to>
      <xdr:col>45</xdr:col>
      <xdr:colOff>177800</xdr:colOff>
      <xdr:row>74</xdr:row>
      <xdr:rowOff>16542</xdr:rowOff>
    </xdr:to>
    <xdr:cxnSp macro="">
      <xdr:nvCxnSpPr>
        <xdr:cNvPr id="419" name="直線コネクタ 418"/>
        <xdr:cNvCxnSpPr/>
      </xdr:nvCxnSpPr>
      <xdr:spPr>
        <a:xfrm>
          <a:off x="7861300" y="12532647"/>
          <a:ext cx="889000" cy="17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116294</xdr:rowOff>
    </xdr:from>
    <xdr:to>
      <xdr:col>46</xdr:col>
      <xdr:colOff>38100</xdr:colOff>
      <xdr:row>79</xdr:row>
      <xdr:rowOff>46444</xdr:rowOff>
    </xdr:to>
    <xdr:sp macro="" textlink="">
      <xdr:nvSpPr>
        <xdr:cNvPr id="420" name="フローチャート: 判断 419"/>
        <xdr:cNvSpPr/>
      </xdr:nvSpPr>
      <xdr:spPr>
        <a:xfrm>
          <a:off x="8699500" y="1348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37571</xdr:rowOff>
    </xdr:from>
    <xdr:ext cx="534377" cy="259045"/>
    <xdr:sp macro="" textlink="">
      <xdr:nvSpPr>
        <xdr:cNvPr id="421" name="テキスト ボックス 420"/>
        <xdr:cNvSpPr txBox="1"/>
      </xdr:nvSpPr>
      <xdr:spPr>
        <a:xfrm>
          <a:off x="8483111" y="1358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166542</xdr:rowOff>
    </xdr:from>
    <xdr:to>
      <xdr:col>41</xdr:col>
      <xdr:colOff>50800</xdr:colOff>
      <xdr:row>73</xdr:row>
      <xdr:rowOff>16797</xdr:rowOff>
    </xdr:to>
    <xdr:cxnSp macro="">
      <xdr:nvCxnSpPr>
        <xdr:cNvPr id="422" name="直線コネクタ 421"/>
        <xdr:cNvCxnSpPr/>
      </xdr:nvCxnSpPr>
      <xdr:spPr>
        <a:xfrm>
          <a:off x="6972300" y="12168042"/>
          <a:ext cx="889000" cy="36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126116</xdr:rowOff>
    </xdr:from>
    <xdr:to>
      <xdr:col>41</xdr:col>
      <xdr:colOff>101600</xdr:colOff>
      <xdr:row>79</xdr:row>
      <xdr:rowOff>56266</xdr:rowOff>
    </xdr:to>
    <xdr:sp macro="" textlink="">
      <xdr:nvSpPr>
        <xdr:cNvPr id="423" name="フローチャート: 判断 422"/>
        <xdr:cNvSpPr/>
      </xdr:nvSpPr>
      <xdr:spPr>
        <a:xfrm>
          <a:off x="7810500" y="13499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47393</xdr:rowOff>
    </xdr:from>
    <xdr:ext cx="534377" cy="259045"/>
    <xdr:sp macro="" textlink="">
      <xdr:nvSpPr>
        <xdr:cNvPr id="424" name="テキスト ボックス 423"/>
        <xdr:cNvSpPr txBox="1"/>
      </xdr:nvSpPr>
      <xdr:spPr>
        <a:xfrm>
          <a:off x="7594111" y="1359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77493</xdr:rowOff>
    </xdr:from>
    <xdr:to>
      <xdr:col>36</xdr:col>
      <xdr:colOff>165100</xdr:colOff>
      <xdr:row>79</xdr:row>
      <xdr:rowOff>7643</xdr:rowOff>
    </xdr:to>
    <xdr:sp macro="" textlink="">
      <xdr:nvSpPr>
        <xdr:cNvPr id="425" name="フローチャート: 判断 424"/>
        <xdr:cNvSpPr/>
      </xdr:nvSpPr>
      <xdr:spPr>
        <a:xfrm>
          <a:off x="6921500" y="1345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170220</xdr:rowOff>
    </xdr:from>
    <xdr:ext cx="534377" cy="259045"/>
    <xdr:sp macro="" textlink="">
      <xdr:nvSpPr>
        <xdr:cNvPr id="426" name="テキスト ボックス 425"/>
        <xdr:cNvSpPr txBox="1"/>
      </xdr:nvSpPr>
      <xdr:spPr>
        <a:xfrm>
          <a:off x="6705111" y="1354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137573</xdr:rowOff>
    </xdr:from>
    <xdr:to>
      <xdr:col>55</xdr:col>
      <xdr:colOff>50800</xdr:colOff>
      <xdr:row>73</xdr:row>
      <xdr:rowOff>67723</xdr:rowOff>
    </xdr:to>
    <xdr:sp macro="" textlink="">
      <xdr:nvSpPr>
        <xdr:cNvPr id="432" name="楕円 431"/>
        <xdr:cNvSpPr/>
      </xdr:nvSpPr>
      <xdr:spPr>
        <a:xfrm>
          <a:off x="10426700" y="1248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90600</xdr:rowOff>
    </xdr:from>
    <xdr:ext cx="599010" cy="259045"/>
    <xdr:sp macro="" textlink="">
      <xdr:nvSpPr>
        <xdr:cNvPr id="433" name="普通建設事業費 （ うち新規整備　）該当値テキスト"/>
        <xdr:cNvSpPr txBox="1"/>
      </xdr:nvSpPr>
      <xdr:spPr>
        <a:xfrm>
          <a:off x="10528300" y="12435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148409</xdr:rowOff>
    </xdr:from>
    <xdr:to>
      <xdr:col>50</xdr:col>
      <xdr:colOff>165100</xdr:colOff>
      <xdr:row>74</xdr:row>
      <xdr:rowOff>78559</xdr:rowOff>
    </xdr:to>
    <xdr:sp macro="" textlink="">
      <xdr:nvSpPr>
        <xdr:cNvPr id="434" name="楕円 433"/>
        <xdr:cNvSpPr/>
      </xdr:nvSpPr>
      <xdr:spPr>
        <a:xfrm>
          <a:off x="9588500" y="1266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95086</xdr:rowOff>
    </xdr:from>
    <xdr:ext cx="599010" cy="259045"/>
    <xdr:sp macro="" textlink="">
      <xdr:nvSpPr>
        <xdr:cNvPr id="435" name="テキスト ボックス 434"/>
        <xdr:cNvSpPr txBox="1"/>
      </xdr:nvSpPr>
      <xdr:spPr>
        <a:xfrm>
          <a:off x="9339795" y="1243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137192</xdr:rowOff>
    </xdr:from>
    <xdr:to>
      <xdr:col>46</xdr:col>
      <xdr:colOff>38100</xdr:colOff>
      <xdr:row>74</xdr:row>
      <xdr:rowOff>67342</xdr:rowOff>
    </xdr:to>
    <xdr:sp macro="" textlink="">
      <xdr:nvSpPr>
        <xdr:cNvPr id="436" name="楕円 435"/>
        <xdr:cNvSpPr/>
      </xdr:nvSpPr>
      <xdr:spPr>
        <a:xfrm>
          <a:off x="8699500" y="1265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83869</xdr:rowOff>
    </xdr:from>
    <xdr:ext cx="599010" cy="259045"/>
    <xdr:sp macro="" textlink="">
      <xdr:nvSpPr>
        <xdr:cNvPr id="437" name="テキスト ボックス 436"/>
        <xdr:cNvSpPr txBox="1"/>
      </xdr:nvSpPr>
      <xdr:spPr>
        <a:xfrm>
          <a:off x="8450795" y="12428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137447</xdr:rowOff>
    </xdr:from>
    <xdr:to>
      <xdr:col>41</xdr:col>
      <xdr:colOff>101600</xdr:colOff>
      <xdr:row>73</xdr:row>
      <xdr:rowOff>67597</xdr:rowOff>
    </xdr:to>
    <xdr:sp macro="" textlink="">
      <xdr:nvSpPr>
        <xdr:cNvPr id="438" name="楕円 437"/>
        <xdr:cNvSpPr/>
      </xdr:nvSpPr>
      <xdr:spPr>
        <a:xfrm>
          <a:off x="7810500" y="1248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84124</xdr:rowOff>
    </xdr:from>
    <xdr:ext cx="599010" cy="259045"/>
    <xdr:sp macro="" textlink="">
      <xdr:nvSpPr>
        <xdr:cNvPr id="439" name="テキスト ボックス 438"/>
        <xdr:cNvSpPr txBox="1"/>
      </xdr:nvSpPr>
      <xdr:spPr>
        <a:xfrm>
          <a:off x="7561795" y="1225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115742</xdr:rowOff>
    </xdr:from>
    <xdr:to>
      <xdr:col>36</xdr:col>
      <xdr:colOff>165100</xdr:colOff>
      <xdr:row>71</xdr:row>
      <xdr:rowOff>45892</xdr:rowOff>
    </xdr:to>
    <xdr:sp macro="" textlink="">
      <xdr:nvSpPr>
        <xdr:cNvPr id="440" name="楕円 439"/>
        <xdr:cNvSpPr/>
      </xdr:nvSpPr>
      <xdr:spPr>
        <a:xfrm>
          <a:off x="6921500" y="1211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62419</xdr:rowOff>
    </xdr:from>
    <xdr:ext cx="599010" cy="259045"/>
    <xdr:sp macro="" textlink="">
      <xdr:nvSpPr>
        <xdr:cNvPr id="441" name="テキスト ボックス 440"/>
        <xdr:cNvSpPr txBox="1"/>
      </xdr:nvSpPr>
      <xdr:spPr>
        <a:xfrm>
          <a:off x="6672795" y="1189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96120</xdr:rowOff>
    </xdr:from>
    <xdr:to>
      <xdr:col>54</xdr:col>
      <xdr:colOff>189865</xdr:colOff>
      <xdr:row>99</xdr:row>
      <xdr:rowOff>20779</xdr:rowOff>
    </xdr:to>
    <xdr:cxnSp macro="">
      <xdr:nvCxnSpPr>
        <xdr:cNvPr id="467" name="直線コネクタ 466"/>
        <xdr:cNvCxnSpPr/>
      </xdr:nvCxnSpPr>
      <xdr:spPr>
        <a:xfrm flipV="1">
          <a:off x="10475595" y="15526620"/>
          <a:ext cx="1270" cy="1467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24606</xdr:rowOff>
    </xdr:from>
    <xdr:ext cx="469744" cy="259045"/>
    <xdr:sp macro="" textlink="">
      <xdr:nvSpPr>
        <xdr:cNvPr id="468" name="普通建設事業費 （ うち更新整備　）最小値テキスト"/>
        <xdr:cNvSpPr txBox="1"/>
      </xdr:nvSpPr>
      <xdr:spPr>
        <a:xfrm>
          <a:off x="10528300" y="169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20779</xdr:rowOff>
    </xdr:from>
    <xdr:to>
      <xdr:col>55</xdr:col>
      <xdr:colOff>88900</xdr:colOff>
      <xdr:row>99</xdr:row>
      <xdr:rowOff>20779</xdr:rowOff>
    </xdr:to>
    <xdr:cxnSp macro="">
      <xdr:nvCxnSpPr>
        <xdr:cNvPr id="469" name="直線コネクタ 468"/>
        <xdr:cNvCxnSpPr/>
      </xdr:nvCxnSpPr>
      <xdr:spPr>
        <a:xfrm>
          <a:off x="10388600" y="16994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42797</xdr:rowOff>
    </xdr:from>
    <xdr:ext cx="534377" cy="259045"/>
    <xdr:sp macro="" textlink="">
      <xdr:nvSpPr>
        <xdr:cNvPr id="470" name="普通建設事業費 （ うち更新整備　）最大値テキスト"/>
        <xdr:cNvSpPr txBox="1"/>
      </xdr:nvSpPr>
      <xdr:spPr>
        <a:xfrm>
          <a:off x="10528300" y="1530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96120</xdr:rowOff>
    </xdr:from>
    <xdr:to>
      <xdr:col>55</xdr:col>
      <xdr:colOff>88900</xdr:colOff>
      <xdr:row>90</xdr:row>
      <xdr:rowOff>96120</xdr:rowOff>
    </xdr:to>
    <xdr:cxnSp macro="">
      <xdr:nvCxnSpPr>
        <xdr:cNvPr id="471" name="直線コネクタ 470"/>
        <xdr:cNvCxnSpPr/>
      </xdr:nvCxnSpPr>
      <xdr:spPr>
        <a:xfrm>
          <a:off x="10388600" y="1552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3161</xdr:rowOff>
    </xdr:from>
    <xdr:to>
      <xdr:col>55</xdr:col>
      <xdr:colOff>0</xdr:colOff>
      <xdr:row>97</xdr:row>
      <xdr:rowOff>7668</xdr:rowOff>
    </xdr:to>
    <xdr:cxnSp macro="">
      <xdr:nvCxnSpPr>
        <xdr:cNvPr id="472" name="直線コネクタ 471"/>
        <xdr:cNvCxnSpPr/>
      </xdr:nvCxnSpPr>
      <xdr:spPr>
        <a:xfrm>
          <a:off x="9639300" y="16633811"/>
          <a:ext cx="8382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69307</xdr:rowOff>
    </xdr:from>
    <xdr:ext cx="534377" cy="259045"/>
    <xdr:sp macro="" textlink="">
      <xdr:nvSpPr>
        <xdr:cNvPr id="473" name="普通建設事業費 （ うち更新整備　）平均値テキスト"/>
        <xdr:cNvSpPr txBox="1"/>
      </xdr:nvSpPr>
      <xdr:spPr>
        <a:xfrm>
          <a:off x="10528300" y="16357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46430</xdr:rowOff>
    </xdr:from>
    <xdr:to>
      <xdr:col>55</xdr:col>
      <xdr:colOff>50800</xdr:colOff>
      <xdr:row>96</xdr:row>
      <xdr:rowOff>148030</xdr:rowOff>
    </xdr:to>
    <xdr:sp macro="" textlink="">
      <xdr:nvSpPr>
        <xdr:cNvPr id="474" name="フローチャート: 判断 473"/>
        <xdr:cNvSpPr/>
      </xdr:nvSpPr>
      <xdr:spPr>
        <a:xfrm>
          <a:off x="10426700" y="1650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3161</xdr:rowOff>
    </xdr:from>
    <xdr:to>
      <xdr:col>50</xdr:col>
      <xdr:colOff>114300</xdr:colOff>
      <xdr:row>97</xdr:row>
      <xdr:rowOff>39460</xdr:rowOff>
    </xdr:to>
    <xdr:cxnSp macro="">
      <xdr:nvCxnSpPr>
        <xdr:cNvPr id="475" name="直線コネクタ 474"/>
        <xdr:cNvCxnSpPr/>
      </xdr:nvCxnSpPr>
      <xdr:spPr>
        <a:xfrm flipV="1">
          <a:off x="8750300" y="16633811"/>
          <a:ext cx="889000" cy="3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114488</xdr:rowOff>
    </xdr:from>
    <xdr:to>
      <xdr:col>50</xdr:col>
      <xdr:colOff>165100</xdr:colOff>
      <xdr:row>97</xdr:row>
      <xdr:rowOff>44638</xdr:rowOff>
    </xdr:to>
    <xdr:sp macro="" textlink="">
      <xdr:nvSpPr>
        <xdr:cNvPr id="476" name="フローチャート: 判断 475"/>
        <xdr:cNvSpPr/>
      </xdr:nvSpPr>
      <xdr:spPr>
        <a:xfrm>
          <a:off x="9588500" y="1657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61165</xdr:rowOff>
    </xdr:from>
    <xdr:ext cx="534377" cy="259045"/>
    <xdr:sp macro="" textlink="">
      <xdr:nvSpPr>
        <xdr:cNvPr id="477" name="テキスト ボックス 476"/>
        <xdr:cNvSpPr txBox="1"/>
      </xdr:nvSpPr>
      <xdr:spPr>
        <a:xfrm>
          <a:off x="9372111" y="1634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96510</xdr:rowOff>
    </xdr:from>
    <xdr:to>
      <xdr:col>45</xdr:col>
      <xdr:colOff>177800</xdr:colOff>
      <xdr:row>97</xdr:row>
      <xdr:rowOff>39460</xdr:rowOff>
    </xdr:to>
    <xdr:cxnSp macro="">
      <xdr:nvCxnSpPr>
        <xdr:cNvPr id="478" name="直線コネクタ 477"/>
        <xdr:cNvCxnSpPr/>
      </xdr:nvCxnSpPr>
      <xdr:spPr>
        <a:xfrm>
          <a:off x="7861300" y="16555710"/>
          <a:ext cx="889000" cy="1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20762</xdr:rowOff>
    </xdr:from>
    <xdr:to>
      <xdr:col>46</xdr:col>
      <xdr:colOff>38100</xdr:colOff>
      <xdr:row>97</xdr:row>
      <xdr:rowOff>122362</xdr:rowOff>
    </xdr:to>
    <xdr:sp macro="" textlink="">
      <xdr:nvSpPr>
        <xdr:cNvPr id="479" name="フローチャート: 判断 478"/>
        <xdr:cNvSpPr/>
      </xdr:nvSpPr>
      <xdr:spPr>
        <a:xfrm>
          <a:off x="8699500" y="1665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113489</xdr:rowOff>
    </xdr:from>
    <xdr:ext cx="534377" cy="259045"/>
    <xdr:sp macro="" textlink="">
      <xdr:nvSpPr>
        <xdr:cNvPr id="480" name="テキスト ボックス 479"/>
        <xdr:cNvSpPr txBox="1"/>
      </xdr:nvSpPr>
      <xdr:spPr>
        <a:xfrm>
          <a:off x="8483111" y="1674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6476</xdr:rowOff>
    </xdr:from>
    <xdr:to>
      <xdr:col>41</xdr:col>
      <xdr:colOff>50800</xdr:colOff>
      <xdr:row>96</xdr:row>
      <xdr:rowOff>96510</xdr:rowOff>
    </xdr:to>
    <xdr:cxnSp macro="">
      <xdr:nvCxnSpPr>
        <xdr:cNvPr id="481" name="直線コネクタ 480"/>
        <xdr:cNvCxnSpPr/>
      </xdr:nvCxnSpPr>
      <xdr:spPr>
        <a:xfrm>
          <a:off x="6972300" y="16294226"/>
          <a:ext cx="889000" cy="26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31310</xdr:rowOff>
    </xdr:from>
    <xdr:to>
      <xdr:col>41</xdr:col>
      <xdr:colOff>101600</xdr:colOff>
      <xdr:row>96</xdr:row>
      <xdr:rowOff>132910</xdr:rowOff>
    </xdr:to>
    <xdr:sp macro="" textlink="">
      <xdr:nvSpPr>
        <xdr:cNvPr id="482" name="フローチャート: 判断 481"/>
        <xdr:cNvSpPr/>
      </xdr:nvSpPr>
      <xdr:spPr>
        <a:xfrm>
          <a:off x="78105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149437</xdr:rowOff>
    </xdr:from>
    <xdr:ext cx="534377" cy="259045"/>
    <xdr:sp macro="" textlink="">
      <xdr:nvSpPr>
        <xdr:cNvPr id="483" name="テキスト ボックス 482"/>
        <xdr:cNvSpPr txBox="1"/>
      </xdr:nvSpPr>
      <xdr:spPr>
        <a:xfrm>
          <a:off x="7594111" y="1626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135665</xdr:rowOff>
    </xdr:from>
    <xdr:to>
      <xdr:col>36</xdr:col>
      <xdr:colOff>165100</xdr:colOff>
      <xdr:row>97</xdr:row>
      <xdr:rowOff>65815</xdr:rowOff>
    </xdr:to>
    <xdr:sp macro="" textlink="">
      <xdr:nvSpPr>
        <xdr:cNvPr id="484" name="フローチャート: 判断 483"/>
        <xdr:cNvSpPr/>
      </xdr:nvSpPr>
      <xdr:spPr>
        <a:xfrm>
          <a:off x="6921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56942</xdr:rowOff>
    </xdr:from>
    <xdr:ext cx="534377" cy="259045"/>
    <xdr:sp macro="" textlink="">
      <xdr:nvSpPr>
        <xdr:cNvPr id="485" name="テキスト ボックス 484"/>
        <xdr:cNvSpPr txBox="1"/>
      </xdr:nvSpPr>
      <xdr:spPr>
        <a:xfrm>
          <a:off x="6705111" y="166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128318</xdr:rowOff>
    </xdr:from>
    <xdr:to>
      <xdr:col>55</xdr:col>
      <xdr:colOff>50800</xdr:colOff>
      <xdr:row>97</xdr:row>
      <xdr:rowOff>58468</xdr:rowOff>
    </xdr:to>
    <xdr:sp macro="" textlink="">
      <xdr:nvSpPr>
        <xdr:cNvPr id="491" name="楕円 490"/>
        <xdr:cNvSpPr/>
      </xdr:nvSpPr>
      <xdr:spPr>
        <a:xfrm>
          <a:off x="10426700" y="165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106745</xdr:rowOff>
    </xdr:from>
    <xdr:ext cx="534377" cy="259045"/>
    <xdr:sp macro="" textlink="">
      <xdr:nvSpPr>
        <xdr:cNvPr id="492" name="普通建設事業費 （ うち更新整備　）該当値テキスト"/>
        <xdr:cNvSpPr txBox="1"/>
      </xdr:nvSpPr>
      <xdr:spPr>
        <a:xfrm>
          <a:off x="10528300" y="1656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123811</xdr:rowOff>
    </xdr:from>
    <xdr:to>
      <xdr:col>50</xdr:col>
      <xdr:colOff>165100</xdr:colOff>
      <xdr:row>97</xdr:row>
      <xdr:rowOff>53961</xdr:rowOff>
    </xdr:to>
    <xdr:sp macro="" textlink="">
      <xdr:nvSpPr>
        <xdr:cNvPr id="493" name="楕円 492"/>
        <xdr:cNvSpPr/>
      </xdr:nvSpPr>
      <xdr:spPr>
        <a:xfrm>
          <a:off x="9588500" y="1658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45088</xdr:rowOff>
    </xdr:from>
    <xdr:ext cx="534377" cy="259045"/>
    <xdr:sp macro="" textlink="">
      <xdr:nvSpPr>
        <xdr:cNvPr id="494" name="テキスト ボックス 493"/>
        <xdr:cNvSpPr txBox="1"/>
      </xdr:nvSpPr>
      <xdr:spPr>
        <a:xfrm>
          <a:off x="9372111" y="1667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160110</xdr:rowOff>
    </xdr:from>
    <xdr:to>
      <xdr:col>46</xdr:col>
      <xdr:colOff>38100</xdr:colOff>
      <xdr:row>97</xdr:row>
      <xdr:rowOff>90260</xdr:rowOff>
    </xdr:to>
    <xdr:sp macro="" textlink="">
      <xdr:nvSpPr>
        <xdr:cNvPr id="495" name="楕円 494"/>
        <xdr:cNvSpPr/>
      </xdr:nvSpPr>
      <xdr:spPr>
        <a:xfrm>
          <a:off x="8699500" y="1661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106787</xdr:rowOff>
    </xdr:from>
    <xdr:ext cx="534377" cy="259045"/>
    <xdr:sp macro="" textlink="">
      <xdr:nvSpPr>
        <xdr:cNvPr id="496" name="テキスト ボックス 495"/>
        <xdr:cNvSpPr txBox="1"/>
      </xdr:nvSpPr>
      <xdr:spPr>
        <a:xfrm>
          <a:off x="8483111" y="1639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45710</xdr:rowOff>
    </xdr:from>
    <xdr:to>
      <xdr:col>41</xdr:col>
      <xdr:colOff>101600</xdr:colOff>
      <xdr:row>96</xdr:row>
      <xdr:rowOff>147310</xdr:rowOff>
    </xdr:to>
    <xdr:sp macro="" textlink="">
      <xdr:nvSpPr>
        <xdr:cNvPr id="497" name="楕円 496"/>
        <xdr:cNvSpPr/>
      </xdr:nvSpPr>
      <xdr:spPr>
        <a:xfrm>
          <a:off x="7810500" y="1650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138437</xdr:rowOff>
    </xdr:from>
    <xdr:ext cx="534377" cy="259045"/>
    <xdr:sp macro="" textlink="">
      <xdr:nvSpPr>
        <xdr:cNvPr id="498" name="テキスト ボックス 497"/>
        <xdr:cNvSpPr txBox="1"/>
      </xdr:nvSpPr>
      <xdr:spPr>
        <a:xfrm>
          <a:off x="7594111" y="1659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127126</xdr:rowOff>
    </xdr:from>
    <xdr:to>
      <xdr:col>36</xdr:col>
      <xdr:colOff>165100</xdr:colOff>
      <xdr:row>95</xdr:row>
      <xdr:rowOff>57276</xdr:rowOff>
    </xdr:to>
    <xdr:sp macro="" textlink="">
      <xdr:nvSpPr>
        <xdr:cNvPr id="499" name="楕円 498"/>
        <xdr:cNvSpPr/>
      </xdr:nvSpPr>
      <xdr:spPr>
        <a:xfrm>
          <a:off x="6921500" y="1624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73803</xdr:rowOff>
    </xdr:from>
    <xdr:ext cx="534377" cy="259045"/>
    <xdr:sp macro="" textlink="">
      <xdr:nvSpPr>
        <xdr:cNvPr id="500" name="テキスト ボックス 499"/>
        <xdr:cNvSpPr txBox="1"/>
      </xdr:nvSpPr>
      <xdr:spPr>
        <a:xfrm>
          <a:off x="6705111" y="1601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4" name="テキスト ボックス 51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6" name="テキスト ボックス 51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8" name="テキスト ボックス 51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20" name="テキスト ボックス 51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2" name="テキスト ボックス 52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4" name="テキスト ボックス 52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60060</xdr:rowOff>
    </xdr:from>
    <xdr:to>
      <xdr:col>85</xdr:col>
      <xdr:colOff>126364</xdr:colOff>
      <xdr:row>39</xdr:row>
      <xdr:rowOff>98878</xdr:rowOff>
    </xdr:to>
    <xdr:cxnSp macro="">
      <xdr:nvCxnSpPr>
        <xdr:cNvPr id="526" name="直線コネクタ 525"/>
        <xdr:cNvCxnSpPr/>
      </xdr:nvCxnSpPr>
      <xdr:spPr>
        <a:xfrm flipV="1">
          <a:off x="16317595" y="5546460"/>
          <a:ext cx="1269" cy="123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134292</xdr:rowOff>
    </xdr:from>
    <xdr:ext cx="249299" cy="259045"/>
    <xdr:sp macro="" textlink="">
      <xdr:nvSpPr>
        <xdr:cNvPr id="527" name="災害復旧事業費最小値テキスト"/>
        <xdr:cNvSpPr txBox="1"/>
      </xdr:nvSpPr>
      <xdr:spPr>
        <a:xfrm>
          <a:off x="16370300" y="68208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6737</xdr:rowOff>
    </xdr:from>
    <xdr:ext cx="599010" cy="259045"/>
    <xdr:sp macro="" textlink="">
      <xdr:nvSpPr>
        <xdr:cNvPr id="529" name="災害復旧事業費最大値テキスト"/>
        <xdr:cNvSpPr txBox="1"/>
      </xdr:nvSpPr>
      <xdr:spPr>
        <a:xfrm>
          <a:off x="16370300" y="532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60060</xdr:rowOff>
    </xdr:from>
    <xdr:to>
      <xdr:col>86</xdr:col>
      <xdr:colOff>25400</xdr:colOff>
      <xdr:row>32</xdr:row>
      <xdr:rowOff>60060</xdr:rowOff>
    </xdr:to>
    <xdr:cxnSp macro="">
      <xdr:nvCxnSpPr>
        <xdr:cNvPr id="530" name="直線コネクタ 529"/>
        <xdr:cNvCxnSpPr/>
      </xdr:nvCxnSpPr>
      <xdr:spPr>
        <a:xfrm>
          <a:off x="16230600" y="554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122675</xdr:rowOff>
    </xdr:from>
    <xdr:to>
      <xdr:col>85</xdr:col>
      <xdr:colOff>127000</xdr:colOff>
      <xdr:row>32</xdr:row>
      <xdr:rowOff>60060</xdr:rowOff>
    </xdr:to>
    <xdr:cxnSp macro="">
      <xdr:nvCxnSpPr>
        <xdr:cNvPr id="531" name="直線コネクタ 530"/>
        <xdr:cNvCxnSpPr/>
      </xdr:nvCxnSpPr>
      <xdr:spPr>
        <a:xfrm>
          <a:off x="15481300" y="5266175"/>
          <a:ext cx="838200" cy="28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7292</xdr:rowOff>
    </xdr:from>
    <xdr:ext cx="469744" cy="259045"/>
    <xdr:sp macro="" textlink="">
      <xdr:nvSpPr>
        <xdr:cNvPr id="532" name="災害復旧事業費平均値テキスト"/>
        <xdr:cNvSpPr txBox="1"/>
      </xdr:nvSpPr>
      <xdr:spPr>
        <a:xfrm>
          <a:off x="16370300" y="6693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28865</xdr:rowOff>
    </xdr:from>
    <xdr:to>
      <xdr:col>85</xdr:col>
      <xdr:colOff>177800</xdr:colOff>
      <xdr:row>39</xdr:row>
      <xdr:rowOff>130465</xdr:rowOff>
    </xdr:to>
    <xdr:sp macro="" textlink="">
      <xdr:nvSpPr>
        <xdr:cNvPr id="533" name="フローチャート: 判断 532"/>
        <xdr:cNvSpPr/>
      </xdr:nvSpPr>
      <xdr:spPr>
        <a:xfrm>
          <a:off x="16268700" y="671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122675</xdr:rowOff>
    </xdr:from>
    <xdr:to>
      <xdr:col>81</xdr:col>
      <xdr:colOff>50800</xdr:colOff>
      <xdr:row>33</xdr:row>
      <xdr:rowOff>96375</xdr:rowOff>
    </xdr:to>
    <xdr:cxnSp macro="">
      <xdr:nvCxnSpPr>
        <xdr:cNvPr id="534" name="直線コネクタ 533"/>
        <xdr:cNvCxnSpPr/>
      </xdr:nvCxnSpPr>
      <xdr:spPr>
        <a:xfrm flipV="1">
          <a:off x="14592300" y="5266175"/>
          <a:ext cx="889000" cy="48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147237</xdr:rowOff>
    </xdr:from>
    <xdr:to>
      <xdr:col>81</xdr:col>
      <xdr:colOff>101600</xdr:colOff>
      <xdr:row>39</xdr:row>
      <xdr:rowOff>77387</xdr:rowOff>
    </xdr:to>
    <xdr:sp macro="" textlink="">
      <xdr:nvSpPr>
        <xdr:cNvPr id="535" name="フローチャート: 判断 534"/>
        <xdr:cNvSpPr/>
      </xdr:nvSpPr>
      <xdr:spPr>
        <a:xfrm>
          <a:off x="15430500" y="666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68514</xdr:rowOff>
    </xdr:from>
    <xdr:ext cx="469744" cy="259045"/>
    <xdr:sp macro="" textlink="">
      <xdr:nvSpPr>
        <xdr:cNvPr id="536" name="テキスト ボックス 535"/>
        <xdr:cNvSpPr txBox="1"/>
      </xdr:nvSpPr>
      <xdr:spPr>
        <a:xfrm>
          <a:off x="15246428" y="675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96375</xdr:rowOff>
    </xdr:from>
    <xdr:to>
      <xdr:col>76</xdr:col>
      <xdr:colOff>114300</xdr:colOff>
      <xdr:row>34</xdr:row>
      <xdr:rowOff>26717</xdr:rowOff>
    </xdr:to>
    <xdr:cxnSp macro="">
      <xdr:nvCxnSpPr>
        <xdr:cNvPr id="537" name="直線コネクタ 536"/>
        <xdr:cNvCxnSpPr/>
      </xdr:nvCxnSpPr>
      <xdr:spPr>
        <a:xfrm flipV="1">
          <a:off x="13703300" y="5754225"/>
          <a:ext cx="889000" cy="10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33971</xdr:rowOff>
    </xdr:from>
    <xdr:to>
      <xdr:col>76</xdr:col>
      <xdr:colOff>165100</xdr:colOff>
      <xdr:row>39</xdr:row>
      <xdr:rowOff>135571</xdr:rowOff>
    </xdr:to>
    <xdr:sp macro="" textlink="">
      <xdr:nvSpPr>
        <xdr:cNvPr id="538" name="フローチャート: 判断 537"/>
        <xdr:cNvSpPr/>
      </xdr:nvSpPr>
      <xdr:spPr>
        <a:xfrm>
          <a:off x="14541500" y="672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126698</xdr:rowOff>
    </xdr:from>
    <xdr:ext cx="469744" cy="259045"/>
    <xdr:sp macro="" textlink="">
      <xdr:nvSpPr>
        <xdr:cNvPr id="539" name="テキスト ボックス 538"/>
        <xdr:cNvSpPr txBox="1"/>
      </xdr:nvSpPr>
      <xdr:spPr>
        <a:xfrm>
          <a:off x="14357428" y="681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115000</xdr:rowOff>
    </xdr:from>
    <xdr:to>
      <xdr:col>71</xdr:col>
      <xdr:colOff>177800</xdr:colOff>
      <xdr:row>34</xdr:row>
      <xdr:rowOff>26717</xdr:rowOff>
    </xdr:to>
    <xdr:cxnSp macro="">
      <xdr:nvCxnSpPr>
        <xdr:cNvPr id="540" name="直線コネクタ 539"/>
        <xdr:cNvCxnSpPr/>
      </xdr:nvCxnSpPr>
      <xdr:spPr>
        <a:xfrm>
          <a:off x="12814300" y="5601400"/>
          <a:ext cx="889000" cy="25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42635</xdr:rowOff>
    </xdr:from>
    <xdr:to>
      <xdr:col>72</xdr:col>
      <xdr:colOff>38100</xdr:colOff>
      <xdr:row>39</xdr:row>
      <xdr:rowOff>144235</xdr:rowOff>
    </xdr:to>
    <xdr:sp macro="" textlink="">
      <xdr:nvSpPr>
        <xdr:cNvPr id="541" name="フローチャート: 判断 540"/>
        <xdr:cNvSpPr/>
      </xdr:nvSpPr>
      <xdr:spPr>
        <a:xfrm>
          <a:off x="13652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135362</xdr:rowOff>
    </xdr:from>
    <xdr:ext cx="378565" cy="259045"/>
    <xdr:sp macro="" textlink="">
      <xdr:nvSpPr>
        <xdr:cNvPr id="542" name="テキスト ボックス 541"/>
        <xdr:cNvSpPr txBox="1"/>
      </xdr:nvSpPr>
      <xdr:spPr>
        <a:xfrm>
          <a:off x="13514017" y="6821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169857</xdr:rowOff>
    </xdr:from>
    <xdr:to>
      <xdr:col>67</xdr:col>
      <xdr:colOff>101600</xdr:colOff>
      <xdr:row>39</xdr:row>
      <xdr:rowOff>100007</xdr:rowOff>
    </xdr:to>
    <xdr:sp macro="" textlink="">
      <xdr:nvSpPr>
        <xdr:cNvPr id="543" name="フローチャート: 判断 542"/>
        <xdr:cNvSpPr/>
      </xdr:nvSpPr>
      <xdr:spPr>
        <a:xfrm>
          <a:off x="12763500" y="668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91134</xdr:rowOff>
    </xdr:from>
    <xdr:ext cx="469744" cy="259045"/>
    <xdr:sp macro="" textlink="">
      <xdr:nvSpPr>
        <xdr:cNvPr id="544" name="テキスト ボックス 543"/>
        <xdr:cNvSpPr txBox="1"/>
      </xdr:nvSpPr>
      <xdr:spPr>
        <a:xfrm>
          <a:off x="12579428" y="677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9260</xdr:rowOff>
    </xdr:from>
    <xdr:to>
      <xdr:col>85</xdr:col>
      <xdr:colOff>177800</xdr:colOff>
      <xdr:row>32</xdr:row>
      <xdr:rowOff>110860</xdr:rowOff>
    </xdr:to>
    <xdr:sp macro="" textlink="">
      <xdr:nvSpPr>
        <xdr:cNvPr id="550" name="楕円 549"/>
        <xdr:cNvSpPr/>
      </xdr:nvSpPr>
      <xdr:spPr>
        <a:xfrm>
          <a:off x="16268700" y="549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133737</xdr:rowOff>
    </xdr:from>
    <xdr:ext cx="599010" cy="259045"/>
    <xdr:sp macro="" textlink="">
      <xdr:nvSpPr>
        <xdr:cNvPr id="551" name="災害復旧事業費該当値テキスト"/>
        <xdr:cNvSpPr txBox="1"/>
      </xdr:nvSpPr>
      <xdr:spPr>
        <a:xfrm>
          <a:off x="16370300" y="544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71875</xdr:rowOff>
    </xdr:from>
    <xdr:to>
      <xdr:col>81</xdr:col>
      <xdr:colOff>101600</xdr:colOff>
      <xdr:row>31</xdr:row>
      <xdr:rowOff>2025</xdr:rowOff>
    </xdr:to>
    <xdr:sp macro="" textlink="">
      <xdr:nvSpPr>
        <xdr:cNvPr id="552" name="楕円 551"/>
        <xdr:cNvSpPr/>
      </xdr:nvSpPr>
      <xdr:spPr>
        <a:xfrm>
          <a:off x="15430500" y="521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18552</xdr:rowOff>
    </xdr:from>
    <xdr:ext cx="599010" cy="259045"/>
    <xdr:sp macro="" textlink="">
      <xdr:nvSpPr>
        <xdr:cNvPr id="553" name="テキスト ボックス 552"/>
        <xdr:cNvSpPr txBox="1"/>
      </xdr:nvSpPr>
      <xdr:spPr>
        <a:xfrm>
          <a:off x="15181795" y="4990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45575</xdr:rowOff>
    </xdr:from>
    <xdr:to>
      <xdr:col>76</xdr:col>
      <xdr:colOff>165100</xdr:colOff>
      <xdr:row>33</xdr:row>
      <xdr:rowOff>147175</xdr:rowOff>
    </xdr:to>
    <xdr:sp macro="" textlink="">
      <xdr:nvSpPr>
        <xdr:cNvPr id="554" name="楕円 553"/>
        <xdr:cNvSpPr/>
      </xdr:nvSpPr>
      <xdr:spPr>
        <a:xfrm>
          <a:off x="14541500" y="5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163702</xdr:rowOff>
    </xdr:from>
    <xdr:ext cx="534377" cy="259045"/>
    <xdr:sp macro="" textlink="">
      <xdr:nvSpPr>
        <xdr:cNvPr id="555" name="テキスト ボックス 554"/>
        <xdr:cNvSpPr txBox="1"/>
      </xdr:nvSpPr>
      <xdr:spPr>
        <a:xfrm>
          <a:off x="14325111" y="547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147367</xdr:rowOff>
    </xdr:from>
    <xdr:to>
      <xdr:col>72</xdr:col>
      <xdr:colOff>38100</xdr:colOff>
      <xdr:row>34</xdr:row>
      <xdr:rowOff>77517</xdr:rowOff>
    </xdr:to>
    <xdr:sp macro="" textlink="">
      <xdr:nvSpPr>
        <xdr:cNvPr id="556" name="楕円 555"/>
        <xdr:cNvSpPr/>
      </xdr:nvSpPr>
      <xdr:spPr>
        <a:xfrm>
          <a:off x="13652500" y="580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94044</xdr:rowOff>
    </xdr:from>
    <xdr:ext cx="534377" cy="259045"/>
    <xdr:sp macro="" textlink="">
      <xdr:nvSpPr>
        <xdr:cNvPr id="557" name="テキスト ボックス 556"/>
        <xdr:cNvSpPr txBox="1"/>
      </xdr:nvSpPr>
      <xdr:spPr>
        <a:xfrm>
          <a:off x="13436111" y="558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64200</xdr:rowOff>
    </xdr:from>
    <xdr:to>
      <xdr:col>67</xdr:col>
      <xdr:colOff>101600</xdr:colOff>
      <xdr:row>32</xdr:row>
      <xdr:rowOff>165800</xdr:rowOff>
    </xdr:to>
    <xdr:sp macro="" textlink="">
      <xdr:nvSpPr>
        <xdr:cNvPr id="558" name="楕円 557"/>
        <xdr:cNvSpPr/>
      </xdr:nvSpPr>
      <xdr:spPr>
        <a:xfrm>
          <a:off x="12763500" y="555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31</xdr:row>
      <xdr:rowOff>10877</xdr:rowOff>
    </xdr:from>
    <xdr:ext cx="599010" cy="259045"/>
    <xdr:sp macro="" textlink="">
      <xdr:nvSpPr>
        <xdr:cNvPr id="559" name="テキスト ボックス 558"/>
        <xdr:cNvSpPr txBox="1"/>
      </xdr:nvSpPr>
      <xdr:spPr>
        <a:xfrm>
          <a:off x="12514795" y="532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1969</xdr:rowOff>
    </xdr:from>
    <xdr:to>
      <xdr:col>85</xdr:col>
      <xdr:colOff>126364</xdr:colOff>
      <xdr:row>77</xdr:row>
      <xdr:rowOff>170999</xdr:rowOff>
    </xdr:to>
    <xdr:cxnSp macro="">
      <xdr:nvCxnSpPr>
        <xdr:cNvPr id="632" name="直線コネクタ 631"/>
        <xdr:cNvCxnSpPr/>
      </xdr:nvCxnSpPr>
      <xdr:spPr>
        <a:xfrm flipV="1">
          <a:off x="16317595" y="12346369"/>
          <a:ext cx="1269" cy="1026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3376</xdr:rowOff>
    </xdr:from>
    <xdr:ext cx="534377" cy="259045"/>
    <xdr:sp macro="" textlink="">
      <xdr:nvSpPr>
        <xdr:cNvPr id="633" name="公債費最小値テキスト"/>
        <xdr:cNvSpPr txBox="1"/>
      </xdr:nvSpPr>
      <xdr:spPr>
        <a:xfrm>
          <a:off x="16370300" y="1337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170999</xdr:rowOff>
    </xdr:from>
    <xdr:to>
      <xdr:col>86</xdr:col>
      <xdr:colOff>25400</xdr:colOff>
      <xdr:row>77</xdr:row>
      <xdr:rowOff>170999</xdr:rowOff>
    </xdr:to>
    <xdr:cxnSp macro="">
      <xdr:nvCxnSpPr>
        <xdr:cNvPr id="634" name="直線コネクタ 633"/>
        <xdr:cNvCxnSpPr/>
      </xdr:nvCxnSpPr>
      <xdr:spPr>
        <a:xfrm>
          <a:off x="16230600" y="133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120096</xdr:rowOff>
    </xdr:from>
    <xdr:ext cx="534377" cy="259045"/>
    <xdr:sp macro="" textlink="">
      <xdr:nvSpPr>
        <xdr:cNvPr id="635" name="公債費最大値テキスト"/>
        <xdr:cNvSpPr txBox="1"/>
      </xdr:nvSpPr>
      <xdr:spPr>
        <a:xfrm>
          <a:off x="16370300" y="1212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1969</xdr:rowOff>
    </xdr:from>
    <xdr:to>
      <xdr:col>86</xdr:col>
      <xdr:colOff>25400</xdr:colOff>
      <xdr:row>72</xdr:row>
      <xdr:rowOff>1969</xdr:rowOff>
    </xdr:to>
    <xdr:cxnSp macro="">
      <xdr:nvCxnSpPr>
        <xdr:cNvPr id="636" name="直線コネクタ 635"/>
        <xdr:cNvCxnSpPr/>
      </xdr:nvCxnSpPr>
      <xdr:spPr>
        <a:xfrm>
          <a:off x="16230600" y="12346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137605</xdr:rowOff>
    </xdr:from>
    <xdr:to>
      <xdr:col>85</xdr:col>
      <xdr:colOff>127000</xdr:colOff>
      <xdr:row>74</xdr:row>
      <xdr:rowOff>125432</xdr:rowOff>
    </xdr:to>
    <xdr:cxnSp macro="">
      <xdr:nvCxnSpPr>
        <xdr:cNvPr id="637" name="直線コネクタ 636"/>
        <xdr:cNvCxnSpPr/>
      </xdr:nvCxnSpPr>
      <xdr:spPr>
        <a:xfrm>
          <a:off x="15481300" y="12653455"/>
          <a:ext cx="838200" cy="15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135755</xdr:rowOff>
    </xdr:from>
    <xdr:ext cx="534377" cy="259045"/>
    <xdr:sp macro="" textlink="">
      <xdr:nvSpPr>
        <xdr:cNvPr id="638" name="公債費平均値テキスト"/>
        <xdr:cNvSpPr txBox="1"/>
      </xdr:nvSpPr>
      <xdr:spPr>
        <a:xfrm>
          <a:off x="16370300" y="12823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157328</xdr:rowOff>
    </xdr:from>
    <xdr:to>
      <xdr:col>85</xdr:col>
      <xdr:colOff>177800</xdr:colOff>
      <xdr:row>75</xdr:row>
      <xdr:rowOff>87478</xdr:rowOff>
    </xdr:to>
    <xdr:sp macro="" textlink="">
      <xdr:nvSpPr>
        <xdr:cNvPr id="639" name="フローチャート: 判断 638"/>
        <xdr:cNvSpPr/>
      </xdr:nvSpPr>
      <xdr:spPr>
        <a:xfrm>
          <a:off x="16268700" y="1284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137605</xdr:rowOff>
    </xdr:from>
    <xdr:to>
      <xdr:col>81</xdr:col>
      <xdr:colOff>50800</xdr:colOff>
      <xdr:row>74</xdr:row>
      <xdr:rowOff>37573</xdr:rowOff>
    </xdr:to>
    <xdr:cxnSp macro="">
      <xdr:nvCxnSpPr>
        <xdr:cNvPr id="640" name="直線コネクタ 639"/>
        <xdr:cNvCxnSpPr/>
      </xdr:nvCxnSpPr>
      <xdr:spPr>
        <a:xfrm flipV="1">
          <a:off x="14592300" y="12653455"/>
          <a:ext cx="889000" cy="7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168510</xdr:rowOff>
    </xdr:from>
    <xdr:to>
      <xdr:col>81</xdr:col>
      <xdr:colOff>101600</xdr:colOff>
      <xdr:row>75</xdr:row>
      <xdr:rowOff>98660</xdr:rowOff>
    </xdr:to>
    <xdr:sp macro="" textlink="">
      <xdr:nvSpPr>
        <xdr:cNvPr id="641" name="フローチャート: 判断 640"/>
        <xdr:cNvSpPr/>
      </xdr:nvSpPr>
      <xdr:spPr>
        <a:xfrm>
          <a:off x="15430500" y="128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89787</xdr:rowOff>
    </xdr:from>
    <xdr:ext cx="534377" cy="259045"/>
    <xdr:sp macro="" textlink="">
      <xdr:nvSpPr>
        <xdr:cNvPr id="642" name="テキスト ボックス 641"/>
        <xdr:cNvSpPr txBox="1"/>
      </xdr:nvSpPr>
      <xdr:spPr>
        <a:xfrm>
          <a:off x="15214111" y="1294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37573</xdr:rowOff>
    </xdr:from>
    <xdr:to>
      <xdr:col>76</xdr:col>
      <xdr:colOff>114300</xdr:colOff>
      <xdr:row>74</xdr:row>
      <xdr:rowOff>128746</xdr:rowOff>
    </xdr:to>
    <xdr:cxnSp macro="">
      <xdr:nvCxnSpPr>
        <xdr:cNvPr id="643" name="直線コネクタ 642"/>
        <xdr:cNvCxnSpPr/>
      </xdr:nvCxnSpPr>
      <xdr:spPr>
        <a:xfrm flipV="1">
          <a:off x="13703300" y="12724873"/>
          <a:ext cx="889000" cy="9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17043</xdr:rowOff>
    </xdr:from>
    <xdr:to>
      <xdr:col>76</xdr:col>
      <xdr:colOff>165100</xdr:colOff>
      <xdr:row>75</xdr:row>
      <xdr:rowOff>118643</xdr:rowOff>
    </xdr:to>
    <xdr:sp macro="" textlink="">
      <xdr:nvSpPr>
        <xdr:cNvPr id="644" name="フローチャート: 判断 643"/>
        <xdr:cNvSpPr/>
      </xdr:nvSpPr>
      <xdr:spPr>
        <a:xfrm>
          <a:off x="14541500" y="128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109770</xdr:rowOff>
    </xdr:from>
    <xdr:ext cx="534377" cy="259045"/>
    <xdr:sp macro="" textlink="">
      <xdr:nvSpPr>
        <xdr:cNvPr id="645" name="テキスト ボックス 644"/>
        <xdr:cNvSpPr txBox="1"/>
      </xdr:nvSpPr>
      <xdr:spPr>
        <a:xfrm>
          <a:off x="14325111" y="1296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145700</xdr:rowOff>
    </xdr:from>
    <xdr:to>
      <xdr:col>71</xdr:col>
      <xdr:colOff>177800</xdr:colOff>
      <xdr:row>74</xdr:row>
      <xdr:rowOff>128746</xdr:rowOff>
    </xdr:to>
    <xdr:cxnSp macro="">
      <xdr:nvCxnSpPr>
        <xdr:cNvPr id="646" name="直線コネクタ 645"/>
        <xdr:cNvCxnSpPr/>
      </xdr:nvCxnSpPr>
      <xdr:spPr>
        <a:xfrm>
          <a:off x="12814300" y="12318650"/>
          <a:ext cx="889000" cy="49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3994</xdr:rowOff>
    </xdr:from>
    <xdr:to>
      <xdr:col>72</xdr:col>
      <xdr:colOff>38100</xdr:colOff>
      <xdr:row>75</xdr:row>
      <xdr:rowOff>105594</xdr:rowOff>
    </xdr:to>
    <xdr:sp macro="" textlink="">
      <xdr:nvSpPr>
        <xdr:cNvPr id="647" name="フローチャート: 判断 646"/>
        <xdr:cNvSpPr/>
      </xdr:nvSpPr>
      <xdr:spPr>
        <a:xfrm>
          <a:off x="13652500" y="1286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96721</xdr:rowOff>
    </xdr:from>
    <xdr:ext cx="534377" cy="259045"/>
    <xdr:sp macro="" textlink="">
      <xdr:nvSpPr>
        <xdr:cNvPr id="648" name="テキスト ボックス 647"/>
        <xdr:cNvSpPr txBox="1"/>
      </xdr:nvSpPr>
      <xdr:spPr>
        <a:xfrm>
          <a:off x="13436111" y="1295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156128</xdr:rowOff>
    </xdr:from>
    <xdr:to>
      <xdr:col>67</xdr:col>
      <xdr:colOff>101600</xdr:colOff>
      <xdr:row>75</xdr:row>
      <xdr:rowOff>86278</xdr:rowOff>
    </xdr:to>
    <xdr:sp macro="" textlink="">
      <xdr:nvSpPr>
        <xdr:cNvPr id="649" name="フローチャート: 判断 648"/>
        <xdr:cNvSpPr/>
      </xdr:nvSpPr>
      <xdr:spPr>
        <a:xfrm>
          <a:off x="12763500" y="128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77405</xdr:rowOff>
    </xdr:from>
    <xdr:ext cx="534377" cy="259045"/>
    <xdr:sp macro="" textlink="">
      <xdr:nvSpPr>
        <xdr:cNvPr id="650" name="テキスト ボックス 649"/>
        <xdr:cNvSpPr txBox="1"/>
      </xdr:nvSpPr>
      <xdr:spPr>
        <a:xfrm>
          <a:off x="12547111" y="1293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74632</xdr:rowOff>
    </xdr:from>
    <xdr:to>
      <xdr:col>85</xdr:col>
      <xdr:colOff>177800</xdr:colOff>
      <xdr:row>75</xdr:row>
      <xdr:rowOff>4782</xdr:rowOff>
    </xdr:to>
    <xdr:sp macro="" textlink="">
      <xdr:nvSpPr>
        <xdr:cNvPr id="656" name="楕円 655"/>
        <xdr:cNvSpPr/>
      </xdr:nvSpPr>
      <xdr:spPr>
        <a:xfrm>
          <a:off x="16268700" y="127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97509</xdr:rowOff>
    </xdr:from>
    <xdr:ext cx="534377" cy="259045"/>
    <xdr:sp macro="" textlink="">
      <xdr:nvSpPr>
        <xdr:cNvPr id="657" name="公債費該当値テキスト"/>
        <xdr:cNvSpPr txBox="1"/>
      </xdr:nvSpPr>
      <xdr:spPr>
        <a:xfrm>
          <a:off x="16370300" y="1261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86805</xdr:rowOff>
    </xdr:from>
    <xdr:to>
      <xdr:col>81</xdr:col>
      <xdr:colOff>101600</xdr:colOff>
      <xdr:row>74</xdr:row>
      <xdr:rowOff>16955</xdr:rowOff>
    </xdr:to>
    <xdr:sp macro="" textlink="">
      <xdr:nvSpPr>
        <xdr:cNvPr id="658" name="楕円 657"/>
        <xdr:cNvSpPr/>
      </xdr:nvSpPr>
      <xdr:spPr>
        <a:xfrm>
          <a:off x="15430500" y="126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33482</xdr:rowOff>
    </xdr:from>
    <xdr:ext cx="534377" cy="259045"/>
    <xdr:sp macro="" textlink="">
      <xdr:nvSpPr>
        <xdr:cNvPr id="659" name="テキスト ボックス 658"/>
        <xdr:cNvSpPr txBox="1"/>
      </xdr:nvSpPr>
      <xdr:spPr>
        <a:xfrm>
          <a:off x="15214111" y="1237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158223</xdr:rowOff>
    </xdr:from>
    <xdr:to>
      <xdr:col>76</xdr:col>
      <xdr:colOff>165100</xdr:colOff>
      <xdr:row>74</xdr:row>
      <xdr:rowOff>88373</xdr:rowOff>
    </xdr:to>
    <xdr:sp macro="" textlink="">
      <xdr:nvSpPr>
        <xdr:cNvPr id="660" name="楕円 659"/>
        <xdr:cNvSpPr/>
      </xdr:nvSpPr>
      <xdr:spPr>
        <a:xfrm>
          <a:off x="14541500" y="1267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104900</xdr:rowOff>
    </xdr:from>
    <xdr:ext cx="534377" cy="259045"/>
    <xdr:sp macro="" textlink="">
      <xdr:nvSpPr>
        <xdr:cNvPr id="661" name="テキスト ボックス 660"/>
        <xdr:cNvSpPr txBox="1"/>
      </xdr:nvSpPr>
      <xdr:spPr>
        <a:xfrm>
          <a:off x="14325111" y="1244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77946</xdr:rowOff>
    </xdr:from>
    <xdr:to>
      <xdr:col>72</xdr:col>
      <xdr:colOff>38100</xdr:colOff>
      <xdr:row>75</xdr:row>
      <xdr:rowOff>8096</xdr:rowOff>
    </xdr:to>
    <xdr:sp macro="" textlink="">
      <xdr:nvSpPr>
        <xdr:cNvPr id="662" name="楕円 661"/>
        <xdr:cNvSpPr/>
      </xdr:nvSpPr>
      <xdr:spPr>
        <a:xfrm>
          <a:off x="13652500" y="12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24623</xdr:rowOff>
    </xdr:from>
    <xdr:ext cx="534377" cy="259045"/>
    <xdr:sp macro="" textlink="">
      <xdr:nvSpPr>
        <xdr:cNvPr id="663" name="テキスト ボックス 662"/>
        <xdr:cNvSpPr txBox="1"/>
      </xdr:nvSpPr>
      <xdr:spPr>
        <a:xfrm>
          <a:off x="13436111" y="1254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94900</xdr:rowOff>
    </xdr:from>
    <xdr:to>
      <xdr:col>67</xdr:col>
      <xdr:colOff>101600</xdr:colOff>
      <xdr:row>72</xdr:row>
      <xdr:rowOff>25050</xdr:rowOff>
    </xdr:to>
    <xdr:sp macro="" textlink="">
      <xdr:nvSpPr>
        <xdr:cNvPr id="664" name="楕円 663"/>
        <xdr:cNvSpPr/>
      </xdr:nvSpPr>
      <xdr:spPr>
        <a:xfrm>
          <a:off x="12763500" y="122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41577</xdr:rowOff>
    </xdr:from>
    <xdr:ext cx="534377" cy="259045"/>
    <xdr:sp macro="" textlink="">
      <xdr:nvSpPr>
        <xdr:cNvPr id="665" name="テキスト ボックス 664"/>
        <xdr:cNvSpPr txBox="1"/>
      </xdr:nvSpPr>
      <xdr:spPr>
        <a:xfrm>
          <a:off x="12547111" y="1204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9" name="テキスト ボックス 67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97</xdr:row>
      <xdr:rowOff>159443</xdr:rowOff>
    </xdr:from>
    <xdr:to>
      <xdr:col>85</xdr:col>
      <xdr:colOff>126364</xdr:colOff>
      <xdr:row>99</xdr:row>
      <xdr:rowOff>38098</xdr:rowOff>
    </xdr:to>
    <xdr:cxnSp macro="">
      <xdr:nvCxnSpPr>
        <xdr:cNvPr id="689" name="直線コネクタ 688"/>
        <xdr:cNvCxnSpPr/>
      </xdr:nvCxnSpPr>
      <xdr:spPr>
        <a:xfrm flipV="1">
          <a:off x="16317595" y="16790093"/>
          <a:ext cx="1269" cy="221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49436</xdr:rowOff>
    </xdr:from>
    <xdr:ext cx="469744" cy="259045"/>
    <xdr:sp macro="" textlink="">
      <xdr:nvSpPr>
        <xdr:cNvPr id="690" name="積立金最小値テキスト"/>
        <xdr:cNvSpPr txBox="1"/>
      </xdr:nvSpPr>
      <xdr:spPr>
        <a:xfrm>
          <a:off x="16370300" y="1702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38098</xdr:rowOff>
    </xdr:from>
    <xdr:to>
      <xdr:col>86</xdr:col>
      <xdr:colOff>25400</xdr:colOff>
      <xdr:row>99</xdr:row>
      <xdr:rowOff>38098</xdr:rowOff>
    </xdr:to>
    <xdr:cxnSp macro="">
      <xdr:nvCxnSpPr>
        <xdr:cNvPr id="691" name="直線コネクタ 690"/>
        <xdr:cNvCxnSpPr/>
      </xdr:nvCxnSpPr>
      <xdr:spPr>
        <a:xfrm>
          <a:off x="16230600" y="1701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106120</xdr:rowOff>
    </xdr:from>
    <xdr:ext cx="534377" cy="259045"/>
    <xdr:sp macro="" textlink="">
      <xdr:nvSpPr>
        <xdr:cNvPr id="692" name="積立金最大値テキスト"/>
        <xdr:cNvSpPr txBox="1"/>
      </xdr:nvSpPr>
      <xdr:spPr>
        <a:xfrm>
          <a:off x="16370300" y="1656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159443</xdr:rowOff>
    </xdr:from>
    <xdr:to>
      <xdr:col>86</xdr:col>
      <xdr:colOff>25400</xdr:colOff>
      <xdr:row>97</xdr:row>
      <xdr:rowOff>159443</xdr:rowOff>
    </xdr:to>
    <xdr:cxnSp macro="">
      <xdr:nvCxnSpPr>
        <xdr:cNvPr id="693" name="直線コネクタ 692"/>
        <xdr:cNvCxnSpPr/>
      </xdr:nvCxnSpPr>
      <xdr:spPr>
        <a:xfrm>
          <a:off x="16230600" y="1679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86058</xdr:rowOff>
    </xdr:from>
    <xdr:to>
      <xdr:col>85</xdr:col>
      <xdr:colOff>127000</xdr:colOff>
      <xdr:row>97</xdr:row>
      <xdr:rowOff>159443</xdr:rowOff>
    </xdr:to>
    <xdr:cxnSp macro="">
      <xdr:nvCxnSpPr>
        <xdr:cNvPr id="694" name="直線コネクタ 693"/>
        <xdr:cNvCxnSpPr/>
      </xdr:nvCxnSpPr>
      <xdr:spPr>
        <a:xfrm>
          <a:off x="15481300" y="15688008"/>
          <a:ext cx="838200" cy="110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93887</xdr:rowOff>
    </xdr:from>
    <xdr:ext cx="534377" cy="259045"/>
    <xdr:sp macro="" textlink="">
      <xdr:nvSpPr>
        <xdr:cNvPr id="695" name="積立金平均値テキスト"/>
        <xdr:cNvSpPr txBox="1"/>
      </xdr:nvSpPr>
      <xdr:spPr>
        <a:xfrm>
          <a:off x="16370300" y="16895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115460</xdr:rowOff>
    </xdr:from>
    <xdr:to>
      <xdr:col>85</xdr:col>
      <xdr:colOff>177800</xdr:colOff>
      <xdr:row>99</xdr:row>
      <xdr:rowOff>45610</xdr:rowOff>
    </xdr:to>
    <xdr:sp macro="" textlink="">
      <xdr:nvSpPr>
        <xdr:cNvPr id="696" name="フローチャート: 判断 695"/>
        <xdr:cNvSpPr/>
      </xdr:nvSpPr>
      <xdr:spPr>
        <a:xfrm>
          <a:off x="16268700" y="1691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49323</xdr:rowOff>
    </xdr:from>
    <xdr:to>
      <xdr:col>81</xdr:col>
      <xdr:colOff>50800</xdr:colOff>
      <xdr:row>91</xdr:row>
      <xdr:rowOff>86058</xdr:rowOff>
    </xdr:to>
    <xdr:cxnSp macro="">
      <xdr:nvCxnSpPr>
        <xdr:cNvPr id="697" name="直線コネクタ 696"/>
        <xdr:cNvCxnSpPr/>
      </xdr:nvCxnSpPr>
      <xdr:spPr>
        <a:xfrm>
          <a:off x="14592300" y="15651273"/>
          <a:ext cx="889000" cy="3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78037</xdr:rowOff>
    </xdr:from>
    <xdr:to>
      <xdr:col>81</xdr:col>
      <xdr:colOff>101600</xdr:colOff>
      <xdr:row>99</xdr:row>
      <xdr:rowOff>8187</xdr:rowOff>
    </xdr:to>
    <xdr:sp macro="" textlink="">
      <xdr:nvSpPr>
        <xdr:cNvPr id="698" name="フローチャート: 判断 697"/>
        <xdr:cNvSpPr/>
      </xdr:nvSpPr>
      <xdr:spPr>
        <a:xfrm>
          <a:off x="15430500" y="168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170764</xdr:rowOff>
    </xdr:from>
    <xdr:ext cx="534377" cy="259045"/>
    <xdr:sp macro="" textlink="">
      <xdr:nvSpPr>
        <xdr:cNvPr id="699" name="テキスト ボックス 698"/>
        <xdr:cNvSpPr txBox="1"/>
      </xdr:nvSpPr>
      <xdr:spPr>
        <a:xfrm>
          <a:off x="15214111" y="1697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49323</xdr:rowOff>
    </xdr:from>
    <xdr:to>
      <xdr:col>76</xdr:col>
      <xdr:colOff>114300</xdr:colOff>
      <xdr:row>93</xdr:row>
      <xdr:rowOff>77082</xdr:rowOff>
    </xdr:to>
    <xdr:cxnSp macro="">
      <xdr:nvCxnSpPr>
        <xdr:cNvPr id="700" name="直線コネクタ 699"/>
        <xdr:cNvCxnSpPr/>
      </xdr:nvCxnSpPr>
      <xdr:spPr>
        <a:xfrm flipV="1">
          <a:off x="13703300" y="15651273"/>
          <a:ext cx="889000" cy="37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124985</xdr:rowOff>
    </xdr:from>
    <xdr:to>
      <xdr:col>76</xdr:col>
      <xdr:colOff>165100</xdr:colOff>
      <xdr:row>99</xdr:row>
      <xdr:rowOff>55135</xdr:rowOff>
    </xdr:to>
    <xdr:sp macro="" textlink="">
      <xdr:nvSpPr>
        <xdr:cNvPr id="701" name="フローチャート: 判断 700"/>
        <xdr:cNvSpPr/>
      </xdr:nvSpPr>
      <xdr:spPr>
        <a:xfrm>
          <a:off x="145415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46262</xdr:rowOff>
    </xdr:from>
    <xdr:ext cx="534377" cy="259045"/>
    <xdr:sp macro="" textlink="">
      <xdr:nvSpPr>
        <xdr:cNvPr id="702" name="テキスト ボックス 701"/>
        <xdr:cNvSpPr txBox="1"/>
      </xdr:nvSpPr>
      <xdr:spPr>
        <a:xfrm>
          <a:off x="14325111" y="1701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77082</xdr:rowOff>
    </xdr:from>
    <xdr:to>
      <xdr:col>71</xdr:col>
      <xdr:colOff>177800</xdr:colOff>
      <xdr:row>93</xdr:row>
      <xdr:rowOff>153443</xdr:rowOff>
    </xdr:to>
    <xdr:cxnSp macro="">
      <xdr:nvCxnSpPr>
        <xdr:cNvPr id="703" name="直線コネクタ 702"/>
        <xdr:cNvCxnSpPr/>
      </xdr:nvCxnSpPr>
      <xdr:spPr>
        <a:xfrm flipV="1">
          <a:off x="12814300" y="16021932"/>
          <a:ext cx="889000" cy="7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120245</xdr:rowOff>
    </xdr:from>
    <xdr:to>
      <xdr:col>72</xdr:col>
      <xdr:colOff>38100</xdr:colOff>
      <xdr:row>99</xdr:row>
      <xdr:rowOff>50395</xdr:rowOff>
    </xdr:to>
    <xdr:sp macro="" textlink="">
      <xdr:nvSpPr>
        <xdr:cNvPr id="704" name="フローチャート: 判断 703"/>
        <xdr:cNvSpPr/>
      </xdr:nvSpPr>
      <xdr:spPr>
        <a:xfrm>
          <a:off x="13652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41522</xdr:rowOff>
    </xdr:from>
    <xdr:ext cx="534377" cy="259045"/>
    <xdr:sp macro="" textlink="">
      <xdr:nvSpPr>
        <xdr:cNvPr id="705" name="テキスト ボックス 704"/>
        <xdr:cNvSpPr txBox="1"/>
      </xdr:nvSpPr>
      <xdr:spPr>
        <a:xfrm>
          <a:off x="13436111" y="1701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88850</xdr:rowOff>
    </xdr:from>
    <xdr:to>
      <xdr:col>67</xdr:col>
      <xdr:colOff>101600</xdr:colOff>
      <xdr:row>99</xdr:row>
      <xdr:rowOff>19000</xdr:rowOff>
    </xdr:to>
    <xdr:sp macro="" textlink="">
      <xdr:nvSpPr>
        <xdr:cNvPr id="706" name="フローチャート: 判断 705"/>
        <xdr:cNvSpPr/>
      </xdr:nvSpPr>
      <xdr:spPr>
        <a:xfrm>
          <a:off x="12763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10127</xdr:rowOff>
    </xdr:from>
    <xdr:ext cx="534377" cy="259045"/>
    <xdr:sp macro="" textlink="">
      <xdr:nvSpPr>
        <xdr:cNvPr id="707" name="テキスト ボックス 706"/>
        <xdr:cNvSpPr txBox="1"/>
      </xdr:nvSpPr>
      <xdr:spPr>
        <a:xfrm>
          <a:off x="12547111" y="1698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108643</xdr:rowOff>
    </xdr:from>
    <xdr:to>
      <xdr:col>85</xdr:col>
      <xdr:colOff>177800</xdr:colOff>
      <xdr:row>98</xdr:row>
      <xdr:rowOff>38793</xdr:rowOff>
    </xdr:to>
    <xdr:sp macro="" textlink="">
      <xdr:nvSpPr>
        <xdr:cNvPr id="713" name="楕円 712"/>
        <xdr:cNvSpPr/>
      </xdr:nvSpPr>
      <xdr:spPr>
        <a:xfrm>
          <a:off x="16268700" y="1673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61670</xdr:rowOff>
    </xdr:from>
    <xdr:ext cx="534377" cy="259045"/>
    <xdr:sp macro="" textlink="">
      <xdr:nvSpPr>
        <xdr:cNvPr id="714" name="積立金該当値テキスト"/>
        <xdr:cNvSpPr txBox="1"/>
      </xdr:nvSpPr>
      <xdr:spPr>
        <a:xfrm>
          <a:off x="16370300" y="1669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35258</xdr:rowOff>
    </xdr:from>
    <xdr:to>
      <xdr:col>81</xdr:col>
      <xdr:colOff>101600</xdr:colOff>
      <xdr:row>91</xdr:row>
      <xdr:rowOff>136858</xdr:rowOff>
    </xdr:to>
    <xdr:sp macro="" textlink="">
      <xdr:nvSpPr>
        <xdr:cNvPr id="715" name="楕円 714"/>
        <xdr:cNvSpPr/>
      </xdr:nvSpPr>
      <xdr:spPr>
        <a:xfrm>
          <a:off x="15430500" y="1563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153385</xdr:rowOff>
    </xdr:from>
    <xdr:ext cx="599010" cy="259045"/>
    <xdr:sp macro="" textlink="">
      <xdr:nvSpPr>
        <xdr:cNvPr id="716" name="テキスト ボックス 715"/>
        <xdr:cNvSpPr txBox="1"/>
      </xdr:nvSpPr>
      <xdr:spPr>
        <a:xfrm>
          <a:off x="15181795" y="1541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169973</xdr:rowOff>
    </xdr:from>
    <xdr:to>
      <xdr:col>76</xdr:col>
      <xdr:colOff>165100</xdr:colOff>
      <xdr:row>91</xdr:row>
      <xdr:rowOff>100123</xdr:rowOff>
    </xdr:to>
    <xdr:sp macro="" textlink="">
      <xdr:nvSpPr>
        <xdr:cNvPr id="717" name="楕円 716"/>
        <xdr:cNvSpPr/>
      </xdr:nvSpPr>
      <xdr:spPr>
        <a:xfrm>
          <a:off x="14541500" y="1560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116650</xdr:rowOff>
    </xdr:from>
    <xdr:ext cx="599010" cy="259045"/>
    <xdr:sp macro="" textlink="">
      <xdr:nvSpPr>
        <xdr:cNvPr id="718" name="テキスト ボックス 717"/>
        <xdr:cNvSpPr txBox="1"/>
      </xdr:nvSpPr>
      <xdr:spPr>
        <a:xfrm>
          <a:off x="14292795" y="1537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26282</xdr:rowOff>
    </xdr:from>
    <xdr:to>
      <xdr:col>72</xdr:col>
      <xdr:colOff>38100</xdr:colOff>
      <xdr:row>93</xdr:row>
      <xdr:rowOff>127882</xdr:rowOff>
    </xdr:to>
    <xdr:sp macro="" textlink="">
      <xdr:nvSpPr>
        <xdr:cNvPr id="719" name="楕円 718"/>
        <xdr:cNvSpPr/>
      </xdr:nvSpPr>
      <xdr:spPr>
        <a:xfrm>
          <a:off x="13652500" y="1597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144409</xdr:rowOff>
    </xdr:from>
    <xdr:ext cx="599010" cy="259045"/>
    <xdr:sp macro="" textlink="">
      <xdr:nvSpPr>
        <xdr:cNvPr id="720" name="テキスト ボックス 719"/>
        <xdr:cNvSpPr txBox="1"/>
      </xdr:nvSpPr>
      <xdr:spPr>
        <a:xfrm>
          <a:off x="13403795" y="15746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102643</xdr:rowOff>
    </xdr:from>
    <xdr:to>
      <xdr:col>67</xdr:col>
      <xdr:colOff>101600</xdr:colOff>
      <xdr:row>94</xdr:row>
      <xdr:rowOff>32793</xdr:rowOff>
    </xdr:to>
    <xdr:sp macro="" textlink="">
      <xdr:nvSpPr>
        <xdr:cNvPr id="721" name="楕円 720"/>
        <xdr:cNvSpPr/>
      </xdr:nvSpPr>
      <xdr:spPr>
        <a:xfrm>
          <a:off x="12763500" y="1604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49320</xdr:rowOff>
    </xdr:from>
    <xdr:ext cx="599010" cy="259045"/>
    <xdr:sp macro="" textlink="">
      <xdr:nvSpPr>
        <xdr:cNvPr id="722" name="テキスト ボックス 721"/>
        <xdr:cNvSpPr txBox="1"/>
      </xdr:nvSpPr>
      <xdr:spPr>
        <a:xfrm>
          <a:off x="12514795" y="15822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130229</xdr:rowOff>
    </xdr:from>
    <xdr:to>
      <xdr:col>116</xdr:col>
      <xdr:colOff>62864</xdr:colOff>
      <xdr:row>39</xdr:row>
      <xdr:rowOff>98878</xdr:rowOff>
    </xdr:to>
    <xdr:cxnSp macro="">
      <xdr:nvCxnSpPr>
        <xdr:cNvPr id="748" name="直線コネクタ 747"/>
        <xdr:cNvCxnSpPr/>
      </xdr:nvCxnSpPr>
      <xdr:spPr>
        <a:xfrm flipV="1">
          <a:off x="22159595" y="5273729"/>
          <a:ext cx="1269" cy="151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76906</xdr:rowOff>
    </xdr:from>
    <xdr:ext cx="534377" cy="259045"/>
    <xdr:sp macro="" textlink="">
      <xdr:nvSpPr>
        <xdr:cNvPr id="751" name="投資及び出資金最大値テキスト"/>
        <xdr:cNvSpPr txBox="1"/>
      </xdr:nvSpPr>
      <xdr:spPr>
        <a:xfrm>
          <a:off x="22212300" y="50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130229</xdr:rowOff>
    </xdr:from>
    <xdr:to>
      <xdr:col>116</xdr:col>
      <xdr:colOff>152400</xdr:colOff>
      <xdr:row>30</xdr:row>
      <xdr:rowOff>130229</xdr:rowOff>
    </xdr:to>
    <xdr:cxnSp macro="">
      <xdr:nvCxnSpPr>
        <xdr:cNvPr id="752" name="直線コネクタ 751"/>
        <xdr:cNvCxnSpPr/>
      </xdr:nvCxnSpPr>
      <xdr:spPr>
        <a:xfrm>
          <a:off x="22072600" y="527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148844</xdr:rowOff>
    </xdr:from>
    <xdr:to>
      <xdr:col>116</xdr:col>
      <xdr:colOff>63500</xdr:colOff>
      <xdr:row>37</xdr:row>
      <xdr:rowOff>168873</xdr:rowOff>
    </xdr:to>
    <xdr:cxnSp macro="">
      <xdr:nvCxnSpPr>
        <xdr:cNvPr id="753" name="直線コネクタ 752"/>
        <xdr:cNvCxnSpPr/>
      </xdr:nvCxnSpPr>
      <xdr:spPr>
        <a:xfrm flipV="1">
          <a:off x="21323300" y="6492494"/>
          <a:ext cx="838200" cy="2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85942</xdr:rowOff>
    </xdr:from>
    <xdr:ext cx="469744" cy="259045"/>
    <xdr:sp macro="" textlink="">
      <xdr:nvSpPr>
        <xdr:cNvPr id="754" name="投資及び出資金平均値テキスト"/>
        <xdr:cNvSpPr txBox="1"/>
      </xdr:nvSpPr>
      <xdr:spPr>
        <a:xfrm>
          <a:off x="22212300" y="6429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107515</xdr:rowOff>
    </xdr:from>
    <xdr:to>
      <xdr:col>116</xdr:col>
      <xdr:colOff>114300</xdr:colOff>
      <xdr:row>38</xdr:row>
      <xdr:rowOff>37664</xdr:rowOff>
    </xdr:to>
    <xdr:sp macro="" textlink="">
      <xdr:nvSpPr>
        <xdr:cNvPr id="755" name="フローチャート: 判断 754"/>
        <xdr:cNvSpPr/>
      </xdr:nvSpPr>
      <xdr:spPr>
        <a:xfrm>
          <a:off x="22110700" y="6451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168873</xdr:rowOff>
    </xdr:from>
    <xdr:to>
      <xdr:col>111</xdr:col>
      <xdr:colOff>177800</xdr:colOff>
      <xdr:row>38</xdr:row>
      <xdr:rowOff>9724</xdr:rowOff>
    </xdr:to>
    <xdr:cxnSp macro="">
      <xdr:nvCxnSpPr>
        <xdr:cNvPr id="756" name="直線コネクタ 755"/>
        <xdr:cNvCxnSpPr/>
      </xdr:nvCxnSpPr>
      <xdr:spPr>
        <a:xfrm flipV="1">
          <a:off x="20434300" y="6512523"/>
          <a:ext cx="889000" cy="1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133314</xdr:rowOff>
    </xdr:from>
    <xdr:to>
      <xdr:col>112</xdr:col>
      <xdr:colOff>38100</xdr:colOff>
      <xdr:row>38</xdr:row>
      <xdr:rowOff>63464</xdr:rowOff>
    </xdr:to>
    <xdr:sp macro="" textlink="">
      <xdr:nvSpPr>
        <xdr:cNvPr id="757" name="フローチャート: 判断 756"/>
        <xdr:cNvSpPr/>
      </xdr:nvSpPr>
      <xdr:spPr>
        <a:xfrm>
          <a:off x="21272500" y="64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54591</xdr:rowOff>
    </xdr:from>
    <xdr:ext cx="469744" cy="259045"/>
    <xdr:sp macro="" textlink="">
      <xdr:nvSpPr>
        <xdr:cNvPr id="758" name="テキスト ボックス 757"/>
        <xdr:cNvSpPr txBox="1"/>
      </xdr:nvSpPr>
      <xdr:spPr>
        <a:xfrm>
          <a:off x="21088428" y="656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9724</xdr:rowOff>
    </xdr:from>
    <xdr:to>
      <xdr:col>107</xdr:col>
      <xdr:colOff>50800</xdr:colOff>
      <xdr:row>38</xdr:row>
      <xdr:rowOff>23876</xdr:rowOff>
    </xdr:to>
    <xdr:cxnSp macro="">
      <xdr:nvCxnSpPr>
        <xdr:cNvPr id="759" name="直線コネクタ 758"/>
        <xdr:cNvCxnSpPr/>
      </xdr:nvCxnSpPr>
      <xdr:spPr>
        <a:xfrm flipV="1">
          <a:off x="19545300" y="6524824"/>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162488</xdr:rowOff>
    </xdr:from>
    <xdr:to>
      <xdr:col>107</xdr:col>
      <xdr:colOff>101600</xdr:colOff>
      <xdr:row>38</xdr:row>
      <xdr:rowOff>92638</xdr:rowOff>
    </xdr:to>
    <xdr:sp macro="" textlink="">
      <xdr:nvSpPr>
        <xdr:cNvPr id="760" name="フローチャート: 判断 759"/>
        <xdr:cNvSpPr/>
      </xdr:nvSpPr>
      <xdr:spPr>
        <a:xfrm>
          <a:off x="20383500" y="65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83765</xdr:rowOff>
    </xdr:from>
    <xdr:ext cx="469744" cy="259045"/>
    <xdr:sp macro="" textlink="">
      <xdr:nvSpPr>
        <xdr:cNvPr id="761" name="テキスト ボックス 760"/>
        <xdr:cNvSpPr txBox="1"/>
      </xdr:nvSpPr>
      <xdr:spPr>
        <a:xfrm>
          <a:off x="20199428" y="659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23876</xdr:rowOff>
    </xdr:from>
    <xdr:to>
      <xdr:col>102</xdr:col>
      <xdr:colOff>114300</xdr:colOff>
      <xdr:row>38</xdr:row>
      <xdr:rowOff>34653</xdr:rowOff>
    </xdr:to>
    <xdr:cxnSp macro="">
      <xdr:nvCxnSpPr>
        <xdr:cNvPr id="762" name="直線コネクタ 761"/>
        <xdr:cNvCxnSpPr/>
      </xdr:nvCxnSpPr>
      <xdr:spPr>
        <a:xfrm flipV="1">
          <a:off x="18656300" y="6538976"/>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117747</xdr:rowOff>
    </xdr:from>
    <xdr:to>
      <xdr:col>102</xdr:col>
      <xdr:colOff>165100</xdr:colOff>
      <xdr:row>38</xdr:row>
      <xdr:rowOff>47897</xdr:rowOff>
    </xdr:to>
    <xdr:sp macro="" textlink="">
      <xdr:nvSpPr>
        <xdr:cNvPr id="763" name="フローチャート: 判断 762"/>
        <xdr:cNvSpPr/>
      </xdr:nvSpPr>
      <xdr:spPr>
        <a:xfrm>
          <a:off x="19494500" y="64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64424</xdr:rowOff>
    </xdr:from>
    <xdr:ext cx="469744" cy="259045"/>
    <xdr:sp macro="" textlink="">
      <xdr:nvSpPr>
        <xdr:cNvPr id="764" name="テキスト ボックス 763"/>
        <xdr:cNvSpPr txBox="1"/>
      </xdr:nvSpPr>
      <xdr:spPr>
        <a:xfrm>
          <a:off x="19310428" y="62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16401</xdr:rowOff>
    </xdr:from>
    <xdr:to>
      <xdr:col>98</xdr:col>
      <xdr:colOff>38100</xdr:colOff>
      <xdr:row>38</xdr:row>
      <xdr:rowOff>118001</xdr:rowOff>
    </xdr:to>
    <xdr:sp macro="" textlink="">
      <xdr:nvSpPr>
        <xdr:cNvPr id="765" name="フローチャート: 判断 764"/>
        <xdr:cNvSpPr/>
      </xdr:nvSpPr>
      <xdr:spPr>
        <a:xfrm>
          <a:off x="18605500" y="653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109128</xdr:rowOff>
    </xdr:from>
    <xdr:ext cx="469744" cy="259045"/>
    <xdr:sp macro="" textlink="">
      <xdr:nvSpPr>
        <xdr:cNvPr id="766" name="テキスト ボックス 765"/>
        <xdr:cNvSpPr txBox="1"/>
      </xdr:nvSpPr>
      <xdr:spPr>
        <a:xfrm>
          <a:off x="18421428" y="662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98044</xdr:rowOff>
    </xdr:from>
    <xdr:to>
      <xdr:col>116</xdr:col>
      <xdr:colOff>114300</xdr:colOff>
      <xdr:row>38</xdr:row>
      <xdr:rowOff>28194</xdr:rowOff>
    </xdr:to>
    <xdr:sp macro="" textlink="">
      <xdr:nvSpPr>
        <xdr:cNvPr id="772" name="楕円 771"/>
        <xdr:cNvSpPr/>
      </xdr:nvSpPr>
      <xdr:spPr>
        <a:xfrm>
          <a:off x="221107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120921</xdr:rowOff>
    </xdr:from>
    <xdr:ext cx="469744" cy="259045"/>
    <xdr:sp macro="" textlink="">
      <xdr:nvSpPr>
        <xdr:cNvPr id="773" name="投資及び出資金該当値テキスト"/>
        <xdr:cNvSpPr txBox="1"/>
      </xdr:nvSpPr>
      <xdr:spPr>
        <a:xfrm>
          <a:off x="22212300" y="6293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118074</xdr:rowOff>
    </xdr:from>
    <xdr:to>
      <xdr:col>112</xdr:col>
      <xdr:colOff>38100</xdr:colOff>
      <xdr:row>38</xdr:row>
      <xdr:rowOff>48223</xdr:rowOff>
    </xdr:to>
    <xdr:sp macro="" textlink="">
      <xdr:nvSpPr>
        <xdr:cNvPr id="774" name="楕円 773"/>
        <xdr:cNvSpPr/>
      </xdr:nvSpPr>
      <xdr:spPr>
        <a:xfrm>
          <a:off x="21272500" y="64617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64751</xdr:rowOff>
    </xdr:from>
    <xdr:ext cx="469744" cy="259045"/>
    <xdr:sp macro="" textlink="">
      <xdr:nvSpPr>
        <xdr:cNvPr id="775" name="テキスト ボックス 774"/>
        <xdr:cNvSpPr txBox="1"/>
      </xdr:nvSpPr>
      <xdr:spPr>
        <a:xfrm>
          <a:off x="21088428" y="6236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130375</xdr:rowOff>
    </xdr:from>
    <xdr:to>
      <xdr:col>107</xdr:col>
      <xdr:colOff>101600</xdr:colOff>
      <xdr:row>38</xdr:row>
      <xdr:rowOff>60525</xdr:rowOff>
    </xdr:to>
    <xdr:sp macro="" textlink="">
      <xdr:nvSpPr>
        <xdr:cNvPr id="776" name="楕円 775"/>
        <xdr:cNvSpPr/>
      </xdr:nvSpPr>
      <xdr:spPr>
        <a:xfrm>
          <a:off x="20383500" y="647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77052</xdr:rowOff>
    </xdr:from>
    <xdr:ext cx="469744" cy="259045"/>
    <xdr:sp macro="" textlink="">
      <xdr:nvSpPr>
        <xdr:cNvPr id="777" name="テキスト ボックス 776"/>
        <xdr:cNvSpPr txBox="1"/>
      </xdr:nvSpPr>
      <xdr:spPr>
        <a:xfrm>
          <a:off x="20199428" y="624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144526</xdr:rowOff>
    </xdr:from>
    <xdr:to>
      <xdr:col>102</xdr:col>
      <xdr:colOff>165100</xdr:colOff>
      <xdr:row>38</xdr:row>
      <xdr:rowOff>74676</xdr:rowOff>
    </xdr:to>
    <xdr:sp macro="" textlink="">
      <xdr:nvSpPr>
        <xdr:cNvPr id="778" name="楕円 777"/>
        <xdr:cNvSpPr/>
      </xdr:nvSpPr>
      <xdr:spPr>
        <a:xfrm>
          <a:off x="19494500" y="648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65803</xdr:rowOff>
    </xdr:from>
    <xdr:ext cx="469744" cy="259045"/>
    <xdr:sp macro="" textlink="">
      <xdr:nvSpPr>
        <xdr:cNvPr id="779" name="テキスト ボックス 778"/>
        <xdr:cNvSpPr txBox="1"/>
      </xdr:nvSpPr>
      <xdr:spPr>
        <a:xfrm>
          <a:off x="19310428"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155303</xdr:rowOff>
    </xdr:from>
    <xdr:to>
      <xdr:col>98</xdr:col>
      <xdr:colOff>38100</xdr:colOff>
      <xdr:row>38</xdr:row>
      <xdr:rowOff>85453</xdr:rowOff>
    </xdr:to>
    <xdr:sp macro="" textlink="">
      <xdr:nvSpPr>
        <xdr:cNvPr id="780" name="楕円 779"/>
        <xdr:cNvSpPr/>
      </xdr:nvSpPr>
      <xdr:spPr>
        <a:xfrm>
          <a:off x="18605500" y="649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101980</xdr:rowOff>
    </xdr:from>
    <xdr:ext cx="469744" cy="259045"/>
    <xdr:sp macro="" textlink="">
      <xdr:nvSpPr>
        <xdr:cNvPr id="781" name="テキスト ボックス 780"/>
        <xdr:cNvSpPr txBox="1"/>
      </xdr:nvSpPr>
      <xdr:spPr>
        <a:xfrm>
          <a:off x="18421428" y="627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2" name="直線コネクタ 791"/>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3" name="テキスト ボックス 792"/>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6" name="直線コネクタ 795"/>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7" name="テキスト ボックス 796"/>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35801</xdr:rowOff>
    </xdr:from>
    <xdr:to>
      <xdr:col>116</xdr:col>
      <xdr:colOff>62864</xdr:colOff>
      <xdr:row>58</xdr:row>
      <xdr:rowOff>25400</xdr:rowOff>
    </xdr:to>
    <xdr:cxnSp macro="">
      <xdr:nvCxnSpPr>
        <xdr:cNvPr id="801" name="直線コネクタ 800"/>
        <xdr:cNvCxnSpPr/>
      </xdr:nvCxnSpPr>
      <xdr:spPr>
        <a:xfrm flipV="1">
          <a:off x="22159595" y="8779751"/>
          <a:ext cx="1269" cy="11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802"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3" name="直線コネクタ 802"/>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153928</xdr:rowOff>
    </xdr:from>
    <xdr:ext cx="534377" cy="259045"/>
    <xdr:sp macro="" textlink="">
      <xdr:nvSpPr>
        <xdr:cNvPr id="804" name="貸付金最大値テキスト"/>
        <xdr:cNvSpPr txBox="1"/>
      </xdr:nvSpPr>
      <xdr:spPr>
        <a:xfrm>
          <a:off x="22212300" y="855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35801</xdr:rowOff>
    </xdr:from>
    <xdr:to>
      <xdr:col>116</xdr:col>
      <xdr:colOff>152400</xdr:colOff>
      <xdr:row>51</xdr:row>
      <xdr:rowOff>35801</xdr:rowOff>
    </xdr:to>
    <xdr:cxnSp macro="">
      <xdr:nvCxnSpPr>
        <xdr:cNvPr id="805" name="直線コネクタ 804"/>
        <xdr:cNvCxnSpPr/>
      </xdr:nvCxnSpPr>
      <xdr:spPr>
        <a:xfrm>
          <a:off x="22072600" y="877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27400</xdr:rowOff>
    </xdr:from>
    <xdr:to>
      <xdr:col>116</xdr:col>
      <xdr:colOff>63500</xdr:colOff>
      <xdr:row>56</xdr:row>
      <xdr:rowOff>109925</xdr:rowOff>
    </xdr:to>
    <xdr:cxnSp macro="">
      <xdr:nvCxnSpPr>
        <xdr:cNvPr id="806" name="直線コネクタ 805"/>
        <xdr:cNvCxnSpPr/>
      </xdr:nvCxnSpPr>
      <xdr:spPr>
        <a:xfrm flipV="1">
          <a:off x="21323300" y="9628600"/>
          <a:ext cx="838200" cy="8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9948</xdr:rowOff>
    </xdr:from>
    <xdr:ext cx="469744" cy="259045"/>
    <xdr:sp macro="" textlink="">
      <xdr:nvSpPr>
        <xdr:cNvPr id="807" name="貸付金平均値テキスト"/>
        <xdr:cNvSpPr txBox="1"/>
      </xdr:nvSpPr>
      <xdr:spPr>
        <a:xfrm>
          <a:off x="22212300" y="96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31521</xdr:rowOff>
    </xdr:from>
    <xdr:to>
      <xdr:col>116</xdr:col>
      <xdr:colOff>114300</xdr:colOff>
      <xdr:row>56</xdr:row>
      <xdr:rowOff>133121</xdr:rowOff>
    </xdr:to>
    <xdr:sp macro="" textlink="">
      <xdr:nvSpPr>
        <xdr:cNvPr id="808" name="フローチャート: 判断 807"/>
        <xdr:cNvSpPr/>
      </xdr:nvSpPr>
      <xdr:spPr>
        <a:xfrm>
          <a:off x="221107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42659</xdr:rowOff>
    </xdr:from>
    <xdr:to>
      <xdr:col>111</xdr:col>
      <xdr:colOff>177800</xdr:colOff>
      <xdr:row>56</xdr:row>
      <xdr:rowOff>109925</xdr:rowOff>
    </xdr:to>
    <xdr:cxnSp macro="">
      <xdr:nvCxnSpPr>
        <xdr:cNvPr id="809" name="直線コネクタ 808"/>
        <xdr:cNvCxnSpPr/>
      </xdr:nvCxnSpPr>
      <xdr:spPr>
        <a:xfrm>
          <a:off x="20434300" y="9643859"/>
          <a:ext cx="889000" cy="6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47752</xdr:rowOff>
    </xdr:from>
    <xdr:to>
      <xdr:col>112</xdr:col>
      <xdr:colOff>38100</xdr:colOff>
      <xdr:row>56</xdr:row>
      <xdr:rowOff>149352</xdr:rowOff>
    </xdr:to>
    <xdr:sp macro="" textlink="">
      <xdr:nvSpPr>
        <xdr:cNvPr id="810" name="フローチャート: 判断 809"/>
        <xdr:cNvSpPr/>
      </xdr:nvSpPr>
      <xdr:spPr>
        <a:xfrm>
          <a:off x="21272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165879</xdr:rowOff>
    </xdr:from>
    <xdr:ext cx="469744" cy="259045"/>
    <xdr:sp macro="" textlink="">
      <xdr:nvSpPr>
        <xdr:cNvPr id="811" name="テキスト ボックス 810"/>
        <xdr:cNvSpPr txBox="1"/>
      </xdr:nvSpPr>
      <xdr:spPr>
        <a:xfrm>
          <a:off x="21088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39630</xdr:rowOff>
    </xdr:from>
    <xdr:to>
      <xdr:col>107</xdr:col>
      <xdr:colOff>50800</xdr:colOff>
      <xdr:row>56</xdr:row>
      <xdr:rowOff>42659</xdr:rowOff>
    </xdr:to>
    <xdr:cxnSp macro="">
      <xdr:nvCxnSpPr>
        <xdr:cNvPr id="812" name="直線コネクタ 811"/>
        <xdr:cNvCxnSpPr/>
      </xdr:nvCxnSpPr>
      <xdr:spPr>
        <a:xfrm>
          <a:off x="19545300" y="9640830"/>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89</xdr:rowOff>
    </xdr:from>
    <xdr:to>
      <xdr:col>107</xdr:col>
      <xdr:colOff>101600</xdr:colOff>
      <xdr:row>56</xdr:row>
      <xdr:rowOff>101689</xdr:rowOff>
    </xdr:to>
    <xdr:sp macro="" textlink="">
      <xdr:nvSpPr>
        <xdr:cNvPr id="813" name="フローチャート: 判断 812"/>
        <xdr:cNvSpPr/>
      </xdr:nvSpPr>
      <xdr:spPr>
        <a:xfrm>
          <a:off x="20383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92816</xdr:rowOff>
    </xdr:from>
    <xdr:ext cx="469744" cy="259045"/>
    <xdr:sp macro="" textlink="">
      <xdr:nvSpPr>
        <xdr:cNvPr id="814" name="テキスト ボックス 813"/>
        <xdr:cNvSpPr txBox="1"/>
      </xdr:nvSpPr>
      <xdr:spPr>
        <a:xfrm>
          <a:off x="20199428" y="969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1969</xdr:rowOff>
    </xdr:from>
    <xdr:to>
      <xdr:col>102</xdr:col>
      <xdr:colOff>114300</xdr:colOff>
      <xdr:row>56</xdr:row>
      <xdr:rowOff>39630</xdr:rowOff>
    </xdr:to>
    <xdr:cxnSp macro="">
      <xdr:nvCxnSpPr>
        <xdr:cNvPr id="815" name="直線コネクタ 814"/>
        <xdr:cNvCxnSpPr/>
      </xdr:nvCxnSpPr>
      <xdr:spPr>
        <a:xfrm>
          <a:off x="18656300" y="9603169"/>
          <a:ext cx="889000" cy="3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39808</xdr:rowOff>
    </xdr:from>
    <xdr:to>
      <xdr:col>102</xdr:col>
      <xdr:colOff>165100</xdr:colOff>
      <xdr:row>55</xdr:row>
      <xdr:rowOff>141408</xdr:rowOff>
    </xdr:to>
    <xdr:sp macro="" textlink="">
      <xdr:nvSpPr>
        <xdr:cNvPr id="816" name="フローチャート: 判断 815"/>
        <xdr:cNvSpPr/>
      </xdr:nvSpPr>
      <xdr:spPr>
        <a:xfrm>
          <a:off x="19494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157935</xdr:rowOff>
    </xdr:from>
    <xdr:ext cx="469744" cy="259045"/>
    <xdr:sp macro="" textlink="">
      <xdr:nvSpPr>
        <xdr:cNvPr id="817" name="テキスト ボックス 816"/>
        <xdr:cNvSpPr txBox="1"/>
      </xdr:nvSpPr>
      <xdr:spPr>
        <a:xfrm>
          <a:off x="19310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158223</xdr:rowOff>
    </xdr:from>
    <xdr:to>
      <xdr:col>98</xdr:col>
      <xdr:colOff>38100</xdr:colOff>
      <xdr:row>56</xdr:row>
      <xdr:rowOff>88373</xdr:rowOff>
    </xdr:to>
    <xdr:sp macro="" textlink="">
      <xdr:nvSpPr>
        <xdr:cNvPr id="818" name="フローチャート: 判断 817"/>
        <xdr:cNvSpPr/>
      </xdr:nvSpPr>
      <xdr:spPr>
        <a:xfrm>
          <a:off x="18605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79500</xdr:rowOff>
    </xdr:from>
    <xdr:ext cx="469744" cy="259045"/>
    <xdr:sp macro="" textlink="">
      <xdr:nvSpPr>
        <xdr:cNvPr id="819" name="テキスト ボックス 818"/>
        <xdr:cNvSpPr txBox="1"/>
      </xdr:nvSpPr>
      <xdr:spPr>
        <a:xfrm>
          <a:off x="18421428" y="96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148050</xdr:rowOff>
    </xdr:from>
    <xdr:to>
      <xdr:col>116</xdr:col>
      <xdr:colOff>114300</xdr:colOff>
      <xdr:row>56</xdr:row>
      <xdr:rowOff>78200</xdr:rowOff>
    </xdr:to>
    <xdr:sp macro="" textlink="">
      <xdr:nvSpPr>
        <xdr:cNvPr id="825" name="楕円 824"/>
        <xdr:cNvSpPr/>
      </xdr:nvSpPr>
      <xdr:spPr>
        <a:xfrm>
          <a:off x="22110700" y="95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170927</xdr:rowOff>
    </xdr:from>
    <xdr:ext cx="469744" cy="259045"/>
    <xdr:sp macro="" textlink="">
      <xdr:nvSpPr>
        <xdr:cNvPr id="826" name="貸付金該当値テキスト"/>
        <xdr:cNvSpPr txBox="1"/>
      </xdr:nvSpPr>
      <xdr:spPr>
        <a:xfrm>
          <a:off x="22212300" y="942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59125</xdr:rowOff>
    </xdr:from>
    <xdr:to>
      <xdr:col>112</xdr:col>
      <xdr:colOff>38100</xdr:colOff>
      <xdr:row>56</xdr:row>
      <xdr:rowOff>160725</xdr:rowOff>
    </xdr:to>
    <xdr:sp macro="" textlink="">
      <xdr:nvSpPr>
        <xdr:cNvPr id="827" name="楕円 826"/>
        <xdr:cNvSpPr/>
      </xdr:nvSpPr>
      <xdr:spPr>
        <a:xfrm>
          <a:off x="21272500" y="966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151852</xdr:rowOff>
    </xdr:from>
    <xdr:ext cx="469744" cy="259045"/>
    <xdr:sp macro="" textlink="">
      <xdr:nvSpPr>
        <xdr:cNvPr id="828" name="テキスト ボックス 827"/>
        <xdr:cNvSpPr txBox="1"/>
      </xdr:nvSpPr>
      <xdr:spPr>
        <a:xfrm>
          <a:off x="21088428" y="975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163309</xdr:rowOff>
    </xdr:from>
    <xdr:to>
      <xdr:col>107</xdr:col>
      <xdr:colOff>101600</xdr:colOff>
      <xdr:row>56</xdr:row>
      <xdr:rowOff>93459</xdr:rowOff>
    </xdr:to>
    <xdr:sp macro="" textlink="">
      <xdr:nvSpPr>
        <xdr:cNvPr id="829" name="楕円 828"/>
        <xdr:cNvSpPr/>
      </xdr:nvSpPr>
      <xdr:spPr>
        <a:xfrm>
          <a:off x="20383500" y="959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109986</xdr:rowOff>
    </xdr:from>
    <xdr:ext cx="469744" cy="259045"/>
    <xdr:sp macro="" textlink="">
      <xdr:nvSpPr>
        <xdr:cNvPr id="830" name="テキスト ボックス 829"/>
        <xdr:cNvSpPr txBox="1"/>
      </xdr:nvSpPr>
      <xdr:spPr>
        <a:xfrm>
          <a:off x="20199428" y="936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160280</xdr:rowOff>
    </xdr:from>
    <xdr:to>
      <xdr:col>102</xdr:col>
      <xdr:colOff>165100</xdr:colOff>
      <xdr:row>56</xdr:row>
      <xdr:rowOff>90430</xdr:rowOff>
    </xdr:to>
    <xdr:sp macro="" textlink="">
      <xdr:nvSpPr>
        <xdr:cNvPr id="831" name="楕円 830"/>
        <xdr:cNvSpPr/>
      </xdr:nvSpPr>
      <xdr:spPr>
        <a:xfrm>
          <a:off x="19494500" y="9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81557</xdr:rowOff>
    </xdr:from>
    <xdr:ext cx="469744" cy="259045"/>
    <xdr:sp macro="" textlink="">
      <xdr:nvSpPr>
        <xdr:cNvPr id="832" name="テキスト ボックス 831"/>
        <xdr:cNvSpPr txBox="1"/>
      </xdr:nvSpPr>
      <xdr:spPr>
        <a:xfrm>
          <a:off x="19310428" y="9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122619</xdr:rowOff>
    </xdr:from>
    <xdr:to>
      <xdr:col>98</xdr:col>
      <xdr:colOff>38100</xdr:colOff>
      <xdr:row>56</xdr:row>
      <xdr:rowOff>52769</xdr:rowOff>
    </xdr:to>
    <xdr:sp macro="" textlink="">
      <xdr:nvSpPr>
        <xdr:cNvPr id="833" name="楕円 832"/>
        <xdr:cNvSpPr/>
      </xdr:nvSpPr>
      <xdr:spPr>
        <a:xfrm>
          <a:off x="18605500" y="955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69296</xdr:rowOff>
    </xdr:from>
    <xdr:ext cx="469744" cy="259045"/>
    <xdr:sp macro="" textlink="">
      <xdr:nvSpPr>
        <xdr:cNvPr id="834" name="テキスト ボックス 833"/>
        <xdr:cNvSpPr txBox="1"/>
      </xdr:nvSpPr>
      <xdr:spPr>
        <a:xfrm>
          <a:off x="18421428" y="932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6" name="テキスト ボックス 845"/>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8" name="テキスト ボックス 847"/>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50" name="テキスト ボックス 849"/>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52" name="テキスト ボックス 85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91095</xdr:rowOff>
    </xdr:from>
    <xdr:to>
      <xdr:col>116</xdr:col>
      <xdr:colOff>62864</xdr:colOff>
      <xdr:row>78</xdr:row>
      <xdr:rowOff>61085</xdr:rowOff>
    </xdr:to>
    <xdr:cxnSp macro="">
      <xdr:nvCxnSpPr>
        <xdr:cNvPr id="856" name="直線コネクタ 855"/>
        <xdr:cNvCxnSpPr/>
      </xdr:nvCxnSpPr>
      <xdr:spPr>
        <a:xfrm flipV="1">
          <a:off x="22159595" y="13292745"/>
          <a:ext cx="1269" cy="14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75873</xdr:rowOff>
    </xdr:from>
    <xdr:ext cx="534377" cy="259045"/>
    <xdr:sp macro="" textlink="">
      <xdr:nvSpPr>
        <xdr:cNvPr id="857" name="繰出金最小値テキスト"/>
        <xdr:cNvSpPr txBox="1"/>
      </xdr:nvSpPr>
      <xdr:spPr>
        <a:xfrm>
          <a:off x="22212300" y="1344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61085</xdr:rowOff>
    </xdr:from>
    <xdr:to>
      <xdr:col>116</xdr:col>
      <xdr:colOff>152400</xdr:colOff>
      <xdr:row>78</xdr:row>
      <xdr:rowOff>61085</xdr:rowOff>
    </xdr:to>
    <xdr:cxnSp macro="">
      <xdr:nvCxnSpPr>
        <xdr:cNvPr id="858" name="直線コネクタ 857"/>
        <xdr:cNvCxnSpPr/>
      </xdr:nvCxnSpPr>
      <xdr:spPr>
        <a:xfrm>
          <a:off x="22072600" y="1343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37772</xdr:rowOff>
    </xdr:from>
    <xdr:ext cx="534377" cy="259045"/>
    <xdr:sp macro="" textlink="">
      <xdr:nvSpPr>
        <xdr:cNvPr id="859" name="繰出金最大値テキスト"/>
        <xdr:cNvSpPr txBox="1"/>
      </xdr:nvSpPr>
      <xdr:spPr>
        <a:xfrm>
          <a:off x="22212300" y="1306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91095</xdr:rowOff>
    </xdr:from>
    <xdr:to>
      <xdr:col>116</xdr:col>
      <xdr:colOff>152400</xdr:colOff>
      <xdr:row>77</xdr:row>
      <xdr:rowOff>91095</xdr:rowOff>
    </xdr:to>
    <xdr:cxnSp macro="">
      <xdr:nvCxnSpPr>
        <xdr:cNvPr id="860" name="直線コネクタ 859"/>
        <xdr:cNvCxnSpPr/>
      </xdr:nvCxnSpPr>
      <xdr:spPr>
        <a:xfrm>
          <a:off x="22072600" y="13292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62397</xdr:rowOff>
    </xdr:from>
    <xdr:to>
      <xdr:col>116</xdr:col>
      <xdr:colOff>63500</xdr:colOff>
      <xdr:row>77</xdr:row>
      <xdr:rowOff>115474</xdr:rowOff>
    </xdr:to>
    <xdr:cxnSp macro="">
      <xdr:nvCxnSpPr>
        <xdr:cNvPr id="861" name="直線コネクタ 860"/>
        <xdr:cNvCxnSpPr/>
      </xdr:nvCxnSpPr>
      <xdr:spPr>
        <a:xfrm>
          <a:off x="21323300" y="12235347"/>
          <a:ext cx="838200" cy="108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120322</xdr:rowOff>
    </xdr:from>
    <xdr:ext cx="534377" cy="259045"/>
    <xdr:sp macro="" textlink="">
      <xdr:nvSpPr>
        <xdr:cNvPr id="862" name="繰出金平均値テキスト"/>
        <xdr:cNvSpPr txBox="1"/>
      </xdr:nvSpPr>
      <xdr:spPr>
        <a:xfrm>
          <a:off x="22212300" y="133219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103704</xdr:rowOff>
    </xdr:from>
    <xdr:to>
      <xdr:col>116</xdr:col>
      <xdr:colOff>114300</xdr:colOff>
      <xdr:row>78</xdr:row>
      <xdr:rowOff>33854</xdr:rowOff>
    </xdr:to>
    <xdr:sp macro="" textlink="">
      <xdr:nvSpPr>
        <xdr:cNvPr id="863" name="フローチャート: 判断 862"/>
        <xdr:cNvSpPr/>
      </xdr:nvSpPr>
      <xdr:spPr>
        <a:xfrm>
          <a:off x="22110700" y="1330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62397</xdr:rowOff>
    </xdr:from>
    <xdr:to>
      <xdr:col>111</xdr:col>
      <xdr:colOff>177800</xdr:colOff>
      <xdr:row>71</xdr:row>
      <xdr:rowOff>69936</xdr:rowOff>
    </xdr:to>
    <xdr:cxnSp macro="">
      <xdr:nvCxnSpPr>
        <xdr:cNvPr id="864" name="直線コネクタ 863"/>
        <xdr:cNvCxnSpPr/>
      </xdr:nvCxnSpPr>
      <xdr:spPr>
        <a:xfrm flipV="1">
          <a:off x="20434300" y="12235347"/>
          <a:ext cx="889000" cy="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46462</xdr:rowOff>
    </xdr:from>
    <xdr:to>
      <xdr:col>112</xdr:col>
      <xdr:colOff>38100</xdr:colOff>
      <xdr:row>77</xdr:row>
      <xdr:rowOff>148062</xdr:rowOff>
    </xdr:to>
    <xdr:sp macro="" textlink="">
      <xdr:nvSpPr>
        <xdr:cNvPr id="865" name="フローチャート: 判断 864"/>
        <xdr:cNvSpPr/>
      </xdr:nvSpPr>
      <xdr:spPr>
        <a:xfrm>
          <a:off x="21272500" y="1324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139189</xdr:rowOff>
    </xdr:from>
    <xdr:ext cx="534377" cy="259045"/>
    <xdr:sp macro="" textlink="">
      <xdr:nvSpPr>
        <xdr:cNvPr id="866" name="テキスト ボックス 865"/>
        <xdr:cNvSpPr txBox="1"/>
      </xdr:nvSpPr>
      <xdr:spPr>
        <a:xfrm>
          <a:off x="21056111" y="1334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69936</xdr:rowOff>
    </xdr:from>
    <xdr:to>
      <xdr:col>107</xdr:col>
      <xdr:colOff>50800</xdr:colOff>
      <xdr:row>74</xdr:row>
      <xdr:rowOff>141716</xdr:rowOff>
    </xdr:to>
    <xdr:cxnSp macro="">
      <xdr:nvCxnSpPr>
        <xdr:cNvPr id="867" name="直線コネクタ 866"/>
        <xdr:cNvCxnSpPr/>
      </xdr:nvCxnSpPr>
      <xdr:spPr>
        <a:xfrm flipV="1">
          <a:off x="19545300" y="12242886"/>
          <a:ext cx="889000" cy="58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84378</xdr:rowOff>
    </xdr:from>
    <xdr:to>
      <xdr:col>107</xdr:col>
      <xdr:colOff>101600</xdr:colOff>
      <xdr:row>78</xdr:row>
      <xdr:rowOff>14528</xdr:rowOff>
    </xdr:to>
    <xdr:sp macro="" textlink="">
      <xdr:nvSpPr>
        <xdr:cNvPr id="868" name="フローチャート: 判断 867"/>
        <xdr:cNvSpPr/>
      </xdr:nvSpPr>
      <xdr:spPr>
        <a:xfrm>
          <a:off x="203835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5655</xdr:rowOff>
    </xdr:from>
    <xdr:ext cx="534377" cy="259045"/>
    <xdr:sp macro="" textlink="">
      <xdr:nvSpPr>
        <xdr:cNvPr id="869" name="テキスト ボックス 868"/>
        <xdr:cNvSpPr txBox="1"/>
      </xdr:nvSpPr>
      <xdr:spPr>
        <a:xfrm>
          <a:off x="20167111" y="1337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141716</xdr:rowOff>
    </xdr:from>
    <xdr:to>
      <xdr:col>102</xdr:col>
      <xdr:colOff>114300</xdr:colOff>
      <xdr:row>76</xdr:row>
      <xdr:rowOff>88447</xdr:rowOff>
    </xdr:to>
    <xdr:cxnSp macro="">
      <xdr:nvCxnSpPr>
        <xdr:cNvPr id="870" name="直線コネクタ 869"/>
        <xdr:cNvCxnSpPr/>
      </xdr:nvCxnSpPr>
      <xdr:spPr>
        <a:xfrm flipV="1">
          <a:off x="18656300" y="12829016"/>
          <a:ext cx="889000" cy="28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79761</xdr:rowOff>
    </xdr:from>
    <xdr:to>
      <xdr:col>102</xdr:col>
      <xdr:colOff>165100</xdr:colOff>
      <xdr:row>78</xdr:row>
      <xdr:rowOff>9911</xdr:rowOff>
    </xdr:to>
    <xdr:sp macro="" textlink="">
      <xdr:nvSpPr>
        <xdr:cNvPr id="871" name="フローチャート: 判断 870"/>
        <xdr:cNvSpPr/>
      </xdr:nvSpPr>
      <xdr:spPr>
        <a:xfrm>
          <a:off x="19494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1038</xdr:rowOff>
    </xdr:from>
    <xdr:ext cx="534377" cy="259045"/>
    <xdr:sp macro="" textlink="">
      <xdr:nvSpPr>
        <xdr:cNvPr id="872" name="テキスト ボックス 871"/>
        <xdr:cNvSpPr txBox="1"/>
      </xdr:nvSpPr>
      <xdr:spPr>
        <a:xfrm>
          <a:off x="19278111" y="1337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72738</xdr:rowOff>
    </xdr:from>
    <xdr:to>
      <xdr:col>98</xdr:col>
      <xdr:colOff>38100</xdr:colOff>
      <xdr:row>78</xdr:row>
      <xdr:rowOff>2888</xdr:rowOff>
    </xdr:to>
    <xdr:sp macro="" textlink="">
      <xdr:nvSpPr>
        <xdr:cNvPr id="873" name="フローチャート: 判断 872"/>
        <xdr:cNvSpPr/>
      </xdr:nvSpPr>
      <xdr:spPr>
        <a:xfrm>
          <a:off x="18605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165465</xdr:rowOff>
    </xdr:from>
    <xdr:ext cx="534377" cy="259045"/>
    <xdr:sp macro="" textlink="">
      <xdr:nvSpPr>
        <xdr:cNvPr id="874" name="テキスト ボックス 873"/>
        <xdr:cNvSpPr txBox="1"/>
      </xdr:nvSpPr>
      <xdr:spPr>
        <a:xfrm>
          <a:off x="18389111" y="133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64674</xdr:rowOff>
    </xdr:from>
    <xdr:to>
      <xdr:col>116</xdr:col>
      <xdr:colOff>114300</xdr:colOff>
      <xdr:row>77</xdr:row>
      <xdr:rowOff>166274</xdr:rowOff>
    </xdr:to>
    <xdr:sp macro="" textlink="">
      <xdr:nvSpPr>
        <xdr:cNvPr id="880" name="楕円 879"/>
        <xdr:cNvSpPr/>
      </xdr:nvSpPr>
      <xdr:spPr>
        <a:xfrm>
          <a:off x="22110700" y="1326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164773</xdr:rowOff>
    </xdr:from>
    <xdr:ext cx="534377" cy="259045"/>
    <xdr:sp macro="" textlink="">
      <xdr:nvSpPr>
        <xdr:cNvPr id="881" name="繰出金該当値テキスト"/>
        <xdr:cNvSpPr txBox="1"/>
      </xdr:nvSpPr>
      <xdr:spPr>
        <a:xfrm>
          <a:off x="22212300" y="131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11597</xdr:rowOff>
    </xdr:from>
    <xdr:to>
      <xdr:col>112</xdr:col>
      <xdr:colOff>38100</xdr:colOff>
      <xdr:row>71</xdr:row>
      <xdr:rowOff>113197</xdr:rowOff>
    </xdr:to>
    <xdr:sp macro="" textlink="">
      <xdr:nvSpPr>
        <xdr:cNvPr id="882" name="楕円 881"/>
        <xdr:cNvSpPr/>
      </xdr:nvSpPr>
      <xdr:spPr>
        <a:xfrm>
          <a:off x="21272500" y="1218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129724</xdr:rowOff>
    </xdr:from>
    <xdr:ext cx="599010" cy="259045"/>
    <xdr:sp macro="" textlink="">
      <xdr:nvSpPr>
        <xdr:cNvPr id="883" name="テキスト ボックス 882"/>
        <xdr:cNvSpPr txBox="1"/>
      </xdr:nvSpPr>
      <xdr:spPr>
        <a:xfrm>
          <a:off x="21023795" y="1195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19136</xdr:rowOff>
    </xdr:from>
    <xdr:to>
      <xdr:col>107</xdr:col>
      <xdr:colOff>101600</xdr:colOff>
      <xdr:row>71</xdr:row>
      <xdr:rowOff>120736</xdr:rowOff>
    </xdr:to>
    <xdr:sp macro="" textlink="">
      <xdr:nvSpPr>
        <xdr:cNvPr id="884" name="楕円 883"/>
        <xdr:cNvSpPr/>
      </xdr:nvSpPr>
      <xdr:spPr>
        <a:xfrm>
          <a:off x="20383500" y="121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137263</xdr:rowOff>
    </xdr:from>
    <xdr:ext cx="599010" cy="259045"/>
    <xdr:sp macro="" textlink="">
      <xdr:nvSpPr>
        <xdr:cNvPr id="885" name="テキスト ボックス 884"/>
        <xdr:cNvSpPr txBox="1"/>
      </xdr:nvSpPr>
      <xdr:spPr>
        <a:xfrm>
          <a:off x="20134795" y="1196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90916</xdr:rowOff>
    </xdr:from>
    <xdr:to>
      <xdr:col>102</xdr:col>
      <xdr:colOff>165100</xdr:colOff>
      <xdr:row>75</xdr:row>
      <xdr:rowOff>21066</xdr:rowOff>
    </xdr:to>
    <xdr:sp macro="" textlink="">
      <xdr:nvSpPr>
        <xdr:cNvPr id="886" name="楕円 885"/>
        <xdr:cNvSpPr/>
      </xdr:nvSpPr>
      <xdr:spPr>
        <a:xfrm>
          <a:off x="19494500" y="1277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37593</xdr:rowOff>
    </xdr:from>
    <xdr:ext cx="599010" cy="259045"/>
    <xdr:sp macro="" textlink="">
      <xdr:nvSpPr>
        <xdr:cNvPr id="887" name="テキスト ボックス 886"/>
        <xdr:cNvSpPr txBox="1"/>
      </xdr:nvSpPr>
      <xdr:spPr>
        <a:xfrm>
          <a:off x="19245795" y="1255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37647</xdr:rowOff>
    </xdr:from>
    <xdr:to>
      <xdr:col>98</xdr:col>
      <xdr:colOff>38100</xdr:colOff>
      <xdr:row>76</xdr:row>
      <xdr:rowOff>139247</xdr:rowOff>
    </xdr:to>
    <xdr:sp macro="" textlink="">
      <xdr:nvSpPr>
        <xdr:cNvPr id="888" name="楕円 887"/>
        <xdr:cNvSpPr/>
      </xdr:nvSpPr>
      <xdr:spPr>
        <a:xfrm>
          <a:off x="18605500" y="1306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155775</xdr:rowOff>
    </xdr:from>
    <xdr:ext cx="534377" cy="259045"/>
    <xdr:sp macro="" textlink="">
      <xdr:nvSpPr>
        <xdr:cNvPr id="889" name="テキスト ボックス 888"/>
        <xdr:cNvSpPr txBox="1"/>
      </xdr:nvSpPr>
      <xdr:spPr>
        <a:xfrm>
          <a:off x="18389111" y="1284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歳出決算総額は、住民一人当たり約</a:t>
          </a:r>
          <a:r>
            <a:rPr kumimoji="1" lang="en-US" altLang="ja-JP" sz="1300">
              <a:latin typeface="ＭＳ Ｐゴシック" panose="020B0600070205080204" pitchFamily="50" charset="-128"/>
              <a:ea typeface="ＭＳ Ｐゴシック" panose="020B0600070205080204" pitchFamily="50" charset="-128"/>
            </a:rPr>
            <a:t>1,274</a:t>
          </a:r>
          <a:r>
            <a:rPr kumimoji="1" lang="ja-JP" altLang="en-US" sz="1300">
              <a:latin typeface="ＭＳ Ｐゴシック" panose="020B0600070205080204" pitchFamily="50" charset="-128"/>
              <a:ea typeface="ＭＳ Ｐゴシック" panose="020B0600070205080204" pitchFamily="50" charset="-128"/>
            </a:rPr>
            <a:t>千円となり、復旧・復興事業の進展に伴い、前年度から約</a:t>
          </a:r>
          <a:r>
            <a:rPr kumimoji="1" lang="en-US" altLang="ja-JP" sz="1300">
              <a:latin typeface="ＭＳ Ｐゴシック" panose="020B0600070205080204" pitchFamily="50" charset="-128"/>
              <a:ea typeface="ＭＳ Ｐゴシック" panose="020B0600070205080204" pitchFamily="50" charset="-128"/>
            </a:rPr>
            <a:t>207</a:t>
          </a:r>
          <a:r>
            <a:rPr kumimoji="1" lang="ja-JP" altLang="en-US" sz="1300">
              <a:latin typeface="ＭＳ Ｐゴシック" panose="020B0600070205080204" pitchFamily="50" charset="-128"/>
              <a:ea typeface="ＭＳ Ｐゴシック" panose="020B0600070205080204" pitchFamily="50" charset="-128"/>
            </a:rPr>
            <a:t>千円減少している。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構成項目毎に見ると、人件費は平成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上昇傾向にあり、類似団体平均と比較して高い水準にある。これは、震災以降のマンパワー不足を補うため、職員採用数を増加させてきたことが要因で、各種事業が完了していく中で徐々に減少し、類似団体平均に近づいていくものと思われる。なお、令和２年度については会計年度任用職員制度の新設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及び災害復旧事業費は、震災に伴う復旧・復興事業の増加により、近年は高い水準で推移している。人件費と同様、各種事業が完了していく中で徐々に減少し、類似団体平均に近づいていく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積立金については、震災による復旧・復興事業の財源となる復興交付金を基金に積立していたため増大していたが、復旧・復興事業の進捗に伴い令和２年度は大きく減少している。</a:t>
          </a:r>
        </a:p>
        <a:p>
          <a:r>
            <a:rPr kumimoji="1" lang="ja-JP" altLang="en-US" sz="1300">
              <a:latin typeface="ＭＳ Ｐゴシック" panose="020B0600070205080204" pitchFamily="50" charset="-128"/>
              <a:ea typeface="ＭＳ Ｐゴシック" panose="020B0600070205080204" pitchFamily="50" charset="-128"/>
            </a:rPr>
            <a:t>　復旧・復興予算から通常予算への転換に向け、「行財政改革推進プラン</a:t>
          </a:r>
          <a:r>
            <a:rPr kumimoji="1" lang="en-US" altLang="ja-JP" sz="1300">
              <a:latin typeface="ＭＳ Ｐゴシック" panose="020B0600070205080204" pitchFamily="50" charset="-128"/>
              <a:ea typeface="ＭＳ Ｐゴシック" panose="020B0600070205080204" pitchFamily="50" charset="-128"/>
            </a:rPr>
            <a:t>2025</a:t>
          </a:r>
          <a:r>
            <a:rPr kumimoji="1" lang="ja-JP" altLang="en-US" sz="1300">
              <a:latin typeface="ＭＳ Ｐゴシック" panose="020B0600070205080204" pitchFamily="50" charset="-128"/>
              <a:ea typeface="ＭＳ Ｐゴシック" panose="020B0600070205080204" pitchFamily="50" charset="-128"/>
            </a:rPr>
            <a:t>」をはじめとした各種計画に基づき、各種事業の精査に努めていくこととしている。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140,824
139,524
554.55
255,010,461
179,360,610
5,745,941
40,075,533
84,222,111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65133</xdr:rowOff>
    </xdr:from>
    <xdr:to>
      <xdr:col>24</xdr:col>
      <xdr:colOff>62865</xdr:colOff>
      <xdr:row>39</xdr:row>
      <xdr:rowOff>10704</xdr:rowOff>
    </xdr:to>
    <xdr:cxnSp macro="">
      <xdr:nvCxnSpPr>
        <xdr:cNvPr id="58" name="直線コネクタ 57"/>
        <xdr:cNvCxnSpPr/>
      </xdr:nvCxnSpPr>
      <xdr:spPr>
        <a:xfrm flipV="1">
          <a:off x="4633595" y="5380083"/>
          <a:ext cx="127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14531</xdr:rowOff>
    </xdr:from>
    <xdr:ext cx="469744" cy="259045"/>
    <xdr:sp macro="" textlink="">
      <xdr:nvSpPr>
        <xdr:cNvPr id="59" name="議会費最小値テキスト"/>
        <xdr:cNvSpPr txBox="1"/>
      </xdr:nvSpPr>
      <xdr:spPr>
        <a:xfrm>
          <a:off x="4686300" y="67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10704</xdr:rowOff>
    </xdr:from>
    <xdr:to>
      <xdr:col>24</xdr:col>
      <xdr:colOff>152400</xdr:colOff>
      <xdr:row>39</xdr:row>
      <xdr:rowOff>10704</xdr:rowOff>
    </xdr:to>
    <xdr:cxnSp macro="">
      <xdr:nvCxnSpPr>
        <xdr:cNvPr id="60" name="直線コネクタ 59"/>
        <xdr:cNvCxnSpPr/>
      </xdr:nvCxnSpPr>
      <xdr:spPr>
        <a:xfrm>
          <a:off x="4546600" y="669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11810</xdr:rowOff>
    </xdr:from>
    <xdr:ext cx="469744" cy="259045"/>
    <xdr:sp macro="" textlink="">
      <xdr:nvSpPr>
        <xdr:cNvPr id="61" name="議会費最大値テキスト"/>
        <xdr:cNvSpPr txBox="1"/>
      </xdr:nvSpPr>
      <xdr:spPr>
        <a:xfrm>
          <a:off x="4686300" y="515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65133</xdr:rowOff>
    </xdr:from>
    <xdr:to>
      <xdr:col>24</xdr:col>
      <xdr:colOff>152400</xdr:colOff>
      <xdr:row>31</xdr:row>
      <xdr:rowOff>65133</xdr:rowOff>
    </xdr:to>
    <xdr:cxnSp macro="">
      <xdr:nvCxnSpPr>
        <xdr:cNvPr id="62" name="直線コネクタ 61"/>
        <xdr:cNvCxnSpPr/>
      </xdr:nvCxnSpPr>
      <xdr:spPr>
        <a:xfrm>
          <a:off x="4546600" y="538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103233</xdr:rowOff>
    </xdr:from>
    <xdr:to>
      <xdr:col>24</xdr:col>
      <xdr:colOff>63500</xdr:colOff>
      <xdr:row>34</xdr:row>
      <xdr:rowOff>44994</xdr:rowOff>
    </xdr:to>
    <xdr:cxnSp macro="">
      <xdr:nvCxnSpPr>
        <xdr:cNvPr id="63" name="直線コネクタ 62"/>
        <xdr:cNvCxnSpPr/>
      </xdr:nvCxnSpPr>
      <xdr:spPr>
        <a:xfrm>
          <a:off x="3797300" y="5761083"/>
          <a:ext cx="838200" cy="11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60251</xdr:rowOff>
    </xdr:from>
    <xdr:ext cx="469744" cy="259045"/>
    <xdr:sp macro="" textlink="">
      <xdr:nvSpPr>
        <xdr:cNvPr id="64" name="議会費平均値テキスト"/>
        <xdr:cNvSpPr txBox="1"/>
      </xdr:nvSpPr>
      <xdr:spPr>
        <a:xfrm>
          <a:off x="4686300" y="6061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81824</xdr:rowOff>
    </xdr:from>
    <xdr:to>
      <xdr:col>24</xdr:col>
      <xdr:colOff>114300</xdr:colOff>
      <xdr:row>36</xdr:row>
      <xdr:rowOff>11974</xdr:rowOff>
    </xdr:to>
    <xdr:sp macro="" textlink="">
      <xdr:nvSpPr>
        <xdr:cNvPr id="65" name="フローチャート: 判断 64"/>
        <xdr:cNvSpPr/>
      </xdr:nvSpPr>
      <xdr:spPr>
        <a:xfrm>
          <a:off x="45847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97790</xdr:rowOff>
    </xdr:from>
    <xdr:to>
      <xdr:col>19</xdr:col>
      <xdr:colOff>177800</xdr:colOff>
      <xdr:row>33</xdr:row>
      <xdr:rowOff>103233</xdr:rowOff>
    </xdr:to>
    <xdr:cxnSp macro="">
      <xdr:nvCxnSpPr>
        <xdr:cNvPr id="66" name="直線コネクタ 65"/>
        <xdr:cNvCxnSpPr/>
      </xdr:nvCxnSpPr>
      <xdr:spPr>
        <a:xfrm>
          <a:off x="2908300" y="575564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7" name="フローチャート: 判断 66"/>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8" name="テキスト ボックス 67"/>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97790</xdr:rowOff>
    </xdr:from>
    <xdr:to>
      <xdr:col>15</xdr:col>
      <xdr:colOff>50800</xdr:colOff>
      <xdr:row>33</xdr:row>
      <xdr:rowOff>151130</xdr:rowOff>
    </xdr:to>
    <xdr:cxnSp macro="">
      <xdr:nvCxnSpPr>
        <xdr:cNvPr id="69" name="直線コネクタ 68"/>
        <xdr:cNvCxnSpPr/>
      </xdr:nvCxnSpPr>
      <xdr:spPr>
        <a:xfrm flipV="1">
          <a:off x="2019300" y="5755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37193</xdr:rowOff>
    </xdr:from>
    <xdr:to>
      <xdr:col>15</xdr:col>
      <xdr:colOff>101600</xdr:colOff>
      <xdr:row>35</xdr:row>
      <xdr:rowOff>138793</xdr:rowOff>
    </xdr:to>
    <xdr:sp macro="" textlink="">
      <xdr:nvSpPr>
        <xdr:cNvPr id="70" name="フローチャート: 判断 69"/>
        <xdr:cNvSpPr/>
      </xdr:nvSpPr>
      <xdr:spPr>
        <a:xfrm>
          <a:off x="2857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129920</xdr:rowOff>
    </xdr:from>
    <xdr:ext cx="469744" cy="259045"/>
    <xdr:sp macro="" textlink="">
      <xdr:nvSpPr>
        <xdr:cNvPr id="71" name="テキスト ボックス 70"/>
        <xdr:cNvSpPr txBox="1"/>
      </xdr:nvSpPr>
      <xdr:spPr>
        <a:xfrm>
          <a:off x="2673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151130</xdr:rowOff>
    </xdr:from>
    <xdr:to>
      <xdr:col>10</xdr:col>
      <xdr:colOff>114300</xdr:colOff>
      <xdr:row>34</xdr:row>
      <xdr:rowOff>73297</xdr:rowOff>
    </xdr:to>
    <xdr:cxnSp macro="">
      <xdr:nvCxnSpPr>
        <xdr:cNvPr id="72" name="直線コネクタ 71"/>
        <xdr:cNvCxnSpPr/>
      </xdr:nvCxnSpPr>
      <xdr:spPr>
        <a:xfrm flipV="1">
          <a:off x="1130300" y="5808980"/>
          <a:ext cx="889000" cy="9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11067</xdr:rowOff>
    </xdr:from>
    <xdr:to>
      <xdr:col>10</xdr:col>
      <xdr:colOff>165100</xdr:colOff>
      <xdr:row>35</xdr:row>
      <xdr:rowOff>112667</xdr:rowOff>
    </xdr:to>
    <xdr:sp macro="" textlink="">
      <xdr:nvSpPr>
        <xdr:cNvPr id="73" name="フローチャート: 判断 72"/>
        <xdr:cNvSpPr/>
      </xdr:nvSpPr>
      <xdr:spPr>
        <a:xfrm>
          <a:off x="1968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103794</xdr:rowOff>
    </xdr:from>
    <xdr:ext cx="469744" cy="259045"/>
    <xdr:sp macro="" textlink="">
      <xdr:nvSpPr>
        <xdr:cNvPr id="74" name="テキスト ボックス 73"/>
        <xdr:cNvSpPr txBox="1"/>
      </xdr:nvSpPr>
      <xdr:spPr>
        <a:xfrm>
          <a:off x="1784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141151</xdr:rowOff>
    </xdr:from>
    <xdr:to>
      <xdr:col>6</xdr:col>
      <xdr:colOff>38100</xdr:colOff>
      <xdr:row>35</xdr:row>
      <xdr:rowOff>71301</xdr:rowOff>
    </xdr:to>
    <xdr:sp macro="" textlink="">
      <xdr:nvSpPr>
        <xdr:cNvPr id="75" name="フローチャート: 判断 74"/>
        <xdr:cNvSpPr/>
      </xdr:nvSpPr>
      <xdr:spPr>
        <a:xfrm>
          <a:off x="1079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62428</xdr:rowOff>
    </xdr:from>
    <xdr:ext cx="469744" cy="259045"/>
    <xdr:sp macro="" textlink="">
      <xdr:nvSpPr>
        <xdr:cNvPr id="76" name="テキスト ボックス 75"/>
        <xdr:cNvSpPr txBox="1"/>
      </xdr:nvSpPr>
      <xdr:spPr>
        <a:xfrm>
          <a:off x="895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165644</xdr:rowOff>
    </xdr:from>
    <xdr:to>
      <xdr:col>24</xdr:col>
      <xdr:colOff>114300</xdr:colOff>
      <xdr:row>34</xdr:row>
      <xdr:rowOff>95794</xdr:rowOff>
    </xdr:to>
    <xdr:sp macro="" textlink="">
      <xdr:nvSpPr>
        <xdr:cNvPr id="82" name="楕円 81"/>
        <xdr:cNvSpPr/>
      </xdr:nvSpPr>
      <xdr:spPr>
        <a:xfrm>
          <a:off x="4584700" y="58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17071</xdr:rowOff>
    </xdr:from>
    <xdr:ext cx="469744" cy="259045"/>
    <xdr:sp macro="" textlink="">
      <xdr:nvSpPr>
        <xdr:cNvPr id="83" name="議会費該当値テキスト"/>
        <xdr:cNvSpPr txBox="1"/>
      </xdr:nvSpPr>
      <xdr:spPr>
        <a:xfrm>
          <a:off x="4686300" y="567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52433</xdr:rowOff>
    </xdr:from>
    <xdr:to>
      <xdr:col>20</xdr:col>
      <xdr:colOff>38100</xdr:colOff>
      <xdr:row>33</xdr:row>
      <xdr:rowOff>154033</xdr:rowOff>
    </xdr:to>
    <xdr:sp macro="" textlink="">
      <xdr:nvSpPr>
        <xdr:cNvPr id="84" name="楕円 83"/>
        <xdr:cNvSpPr/>
      </xdr:nvSpPr>
      <xdr:spPr>
        <a:xfrm>
          <a:off x="3746500" y="571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170560</xdr:rowOff>
    </xdr:from>
    <xdr:ext cx="469744" cy="259045"/>
    <xdr:sp macro="" textlink="">
      <xdr:nvSpPr>
        <xdr:cNvPr id="85" name="テキスト ボックス 84"/>
        <xdr:cNvSpPr txBox="1"/>
      </xdr:nvSpPr>
      <xdr:spPr>
        <a:xfrm>
          <a:off x="3562428" y="548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46990</xdr:rowOff>
    </xdr:from>
    <xdr:to>
      <xdr:col>15</xdr:col>
      <xdr:colOff>101600</xdr:colOff>
      <xdr:row>33</xdr:row>
      <xdr:rowOff>148590</xdr:rowOff>
    </xdr:to>
    <xdr:sp macro="" textlink="">
      <xdr:nvSpPr>
        <xdr:cNvPr id="86" name="楕円 85"/>
        <xdr:cNvSpPr/>
      </xdr:nvSpPr>
      <xdr:spPr>
        <a:xfrm>
          <a:off x="2857500" y="57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165117</xdr:rowOff>
    </xdr:from>
    <xdr:ext cx="469744" cy="259045"/>
    <xdr:sp macro="" textlink="">
      <xdr:nvSpPr>
        <xdr:cNvPr id="87" name="テキスト ボックス 86"/>
        <xdr:cNvSpPr txBox="1"/>
      </xdr:nvSpPr>
      <xdr:spPr>
        <a:xfrm>
          <a:off x="2673428" y="548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100330</xdr:rowOff>
    </xdr:from>
    <xdr:to>
      <xdr:col>10</xdr:col>
      <xdr:colOff>165100</xdr:colOff>
      <xdr:row>34</xdr:row>
      <xdr:rowOff>30480</xdr:rowOff>
    </xdr:to>
    <xdr:sp macro="" textlink="">
      <xdr:nvSpPr>
        <xdr:cNvPr id="88" name="楕円 87"/>
        <xdr:cNvSpPr/>
      </xdr:nvSpPr>
      <xdr:spPr>
        <a:xfrm>
          <a:off x="1968500" y="57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47007</xdr:rowOff>
    </xdr:from>
    <xdr:ext cx="469744" cy="259045"/>
    <xdr:sp macro="" textlink="">
      <xdr:nvSpPr>
        <xdr:cNvPr id="89" name="テキスト ボックス 88"/>
        <xdr:cNvSpPr txBox="1"/>
      </xdr:nvSpPr>
      <xdr:spPr>
        <a:xfrm>
          <a:off x="1784428" y="55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22497</xdr:rowOff>
    </xdr:from>
    <xdr:to>
      <xdr:col>6</xdr:col>
      <xdr:colOff>38100</xdr:colOff>
      <xdr:row>34</xdr:row>
      <xdr:rowOff>124097</xdr:rowOff>
    </xdr:to>
    <xdr:sp macro="" textlink="">
      <xdr:nvSpPr>
        <xdr:cNvPr id="90" name="楕円 89"/>
        <xdr:cNvSpPr/>
      </xdr:nvSpPr>
      <xdr:spPr>
        <a:xfrm>
          <a:off x="1079500" y="585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140624</xdr:rowOff>
    </xdr:from>
    <xdr:ext cx="469744" cy="259045"/>
    <xdr:sp macro="" textlink="">
      <xdr:nvSpPr>
        <xdr:cNvPr id="91" name="テキスト ボックス 90"/>
        <xdr:cNvSpPr txBox="1"/>
      </xdr:nvSpPr>
      <xdr:spPr>
        <a:xfrm>
          <a:off x="895428" y="562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61298</xdr:rowOff>
    </xdr:from>
    <xdr:to>
      <xdr:col>24</xdr:col>
      <xdr:colOff>62865</xdr:colOff>
      <xdr:row>56</xdr:row>
      <xdr:rowOff>57099</xdr:rowOff>
    </xdr:to>
    <xdr:cxnSp macro="">
      <xdr:nvCxnSpPr>
        <xdr:cNvPr id="115" name="直線コネクタ 114"/>
        <xdr:cNvCxnSpPr/>
      </xdr:nvCxnSpPr>
      <xdr:spPr>
        <a:xfrm flipV="1">
          <a:off x="4633595" y="9319598"/>
          <a:ext cx="1270" cy="33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60926</xdr:rowOff>
    </xdr:from>
    <xdr:ext cx="599010" cy="259045"/>
    <xdr:sp macro="" textlink="">
      <xdr:nvSpPr>
        <xdr:cNvPr id="116" name="総務費最小値テキスト"/>
        <xdr:cNvSpPr txBox="1"/>
      </xdr:nvSpPr>
      <xdr:spPr>
        <a:xfrm>
          <a:off x="4686300" y="966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57099</xdr:rowOff>
    </xdr:from>
    <xdr:to>
      <xdr:col>24</xdr:col>
      <xdr:colOff>152400</xdr:colOff>
      <xdr:row>56</xdr:row>
      <xdr:rowOff>57099</xdr:rowOff>
    </xdr:to>
    <xdr:cxnSp macro="">
      <xdr:nvCxnSpPr>
        <xdr:cNvPr id="117" name="直線コネクタ 116"/>
        <xdr:cNvCxnSpPr/>
      </xdr:nvCxnSpPr>
      <xdr:spPr>
        <a:xfrm>
          <a:off x="4546600" y="9658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7975</xdr:rowOff>
    </xdr:from>
    <xdr:ext cx="599010" cy="259045"/>
    <xdr:sp macro="" textlink="">
      <xdr:nvSpPr>
        <xdr:cNvPr id="118" name="総務費最大値テキスト"/>
        <xdr:cNvSpPr txBox="1"/>
      </xdr:nvSpPr>
      <xdr:spPr>
        <a:xfrm>
          <a:off x="4686300" y="909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61298</xdr:rowOff>
    </xdr:from>
    <xdr:to>
      <xdr:col>24</xdr:col>
      <xdr:colOff>152400</xdr:colOff>
      <xdr:row>54</xdr:row>
      <xdr:rowOff>61298</xdr:rowOff>
    </xdr:to>
    <xdr:cxnSp macro="">
      <xdr:nvCxnSpPr>
        <xdr:cNvPr id="119" name="直線コネクタ 118"/>
        <xdr:cNvCxnSpPr/>
      </xdr:nvCxnSpPr>
      <xdr:spPr>
        <a:xfrm>
          <a:off x="4546600" y="931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142318</xdr:rowOff>
    </xdr:from>
    <xdr:to>
      <xdr:col>24</xdr:col>
      <xdr:colOff>63500</xdr:colOff>
      <xdr:row>54</xdr:row>
      <xdr:rowOff>61298</xdr:rowOff>
    </xdr:to>
    <xdr:cxnSp macro="">
      <xdr:nvCxnSpPr>
        <xdr:cNvPr id="120" name="直線コネクタ 119"/>
        <xdr:cNvCxnSpPr/>
      </xdr:nvCxnSpPr>
      <xdr:spPr>
        <a:xfrm>
          <a:off x="3797300" y="8714818"/>
          <a:ext cx="838200" cy="60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72848</xdr:rowOff>
    </xdr:from>
    <xdr:ext cx="599010" cy="259045"/>
    <xdr:sp macro="" textlink="">
      <xdr:nvSpPr>
        <xdr:cNvPr id="121" name="総務費平均値テキスト"/>
        <xdr:cNvSpPr txBox="1"/>
      </xdr:nvSpPr>
      <xdr:spPr>
        <a:xfrm>
          <a:off x="4686300" y="95025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94421</xdr:rowOff>
    </xdr:from>
    <xdr:to>
      <xdr:col>24</xdr:col>
      <xdr:colOff>114300</xdr:colOff>
      <xdr:row>56</xdr:row>
      <xdr:rowOff>24571</xdr:rowOff>
    </xdr:to>
    <xdr:sp macro="" textlink="">
      <xdr:nvSpPr>
        <xdr:cNvPr id="122" name="フローチャート: 判断 121"/>
        <xdr:cNvSpPr/>
      </xdr:nvSpPr>
      <xdr:spPr>
        <a:xfrm>
          <a:off x="4584700" y="952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111495</xdr:rowOff>
    </xdr:from>
    <xdr:to>
      <xdr:col>19</xdr:col>
      <xdr:colOff>177800</xdr:colOff>
      <xdr:row>50</xdr:row>
      <xdr:rowOff>142318</xdr:rowOff>
    </xdr:to>
    <xdr:cxnSp macro="">
      <xdr:nvCxnSpPr>
        <xdr:cNvPr id="123" name="直線コネクタ 122"/>
        <xdr:cNvCxnSpPr/>
      </xdr:nvCxnSpPr>
      <xdr:spPr>
        <a:xfrm>
          <a:off x="2908300" y="8683995"/>
          <a:ext cx="8890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111147</xdr:rowOff>
    </xdr:from>
    <xdr:to>
      <xdr:col>20</xdr:col>
      <xdr:colOff>38100</xdr:colOff>
      <xdr:row>58</xdr:row>
      <xdr:rowOff>41297</xdr:rowOff>
    </xdr:to>
    <xdr:sp macro="" textlink="">
      <xdr:nvSpPr>
        <xdr:cNvPr id="124" name="フローチャート: 判断 123"/>
        <xdr:cNvSpPr/>
      </xdr:nvSpPr>
      <xdr:spPr>
        <a:xfrm>
          <a:off x="3746500" y="988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32424</xdr:rowOff>
    </xdr:from>
    <xdr:ext cx="534377" cy="259045"/>
    <xdr:sp macro="" textlink="">
      <xdr:nvSpPr>
        <xdr:cNvPr id="125" name="テキスト ボックス 124"/>
        <xdr:cNvSpPr txBox="1"/>
      </xdr:nvSpPr>
      <xdr:spPr>
        <a:xfrm>
          <a:off x="3530111" y="997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111495</xdr:rowOff>
    </xdr:from>
    <xdr:to>
      <xdr:col>15</xdr:col>
      <xdr:colOff>50800</xdr:colOff>
      <xdr:row>52</xdr:row>
      <xdr:rowOff>135299</xdr:rowOff>
    </xdr:to>
    <xdr:cxnSp macro="">
      <xdr:nvCxnSpPr>
        <xdr:cNvPr id="126" name="直線コネクタ 125"/>
        <xdr:cNvCxnSpPr/>
      </xdr:nvCxnSpPr>
      <xdr:spPr>
        <a:xfrm flipV="1">
          <a:off x="2019300" y="8683995"/>
          <a:ext cx="889000" cy="36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726</xdr:rowOff>
    </xdr:from>
    <xdr:to>
      <xdr:col>15</xdr:col>
      <xdr:colOff>101600</xdr:colOff>
      <xdr:row>58</xdr:row>
      <xdr:rowOff>102326</xdr:rowOff>
    </xdr:to>
    <xdr:sp macro="" textlink="">
      <xdr:nvSpPr>
        <xdr:cNvPr id="127" name="フローチャート: 判断 126"/>
        <xdr:cNvSpPr/>
      </xdr:nvSpPr>
      <xdr:spPr>
        <a:xfrm>
          <a:off x="28575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93453</xdr:rowOff>
    </xdr:from>
    <xdr:ext cx="534377" cy="259045"/>
    <xdr:sp macro="" textlink="">
      <xdr:nvSpPr>
        <xdr:cNvPr id="128" name="テキスト ボックス 127"/>
        <xdr:cNvSpPr txBox="1"/>
      </xdr:nvSpPr>
      <xdr:spPr>
        <a:xfrm>
          <a:off x="2641111" y="100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135299</xdr:rowOff>
    </xdr:from>
    <xdr:to>
      <xdr:col>10</xdr:col>
      <xdr:colOff>114300</xdr:colOff>
      <xdr:row>53</xdr:row>
      <xdr:rowOff>20210</xdr:rowOff>
    </xdr:to>
    <xdr:cxnSp macro="">
      <xdr:nvCxnSpPr>
        <xdr:cNvPr id="129" name="直線コネクタ 128"/>
        <xdr:cNvCxnSpPr/>
      </xdr:nvCxnSpPr>
      <xdr:spPr>
        <a:xfrm flipV="1">
          <a:off x="1130300" y="9050699"/>
          <a:ext cx="889000" cy="5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159888</xdr:rowOff>
    </xdr:from>
    <xdr:to>
      <xdr:col>10</xdr:col>
      <xdr:colOff>165100</xdr:colOff>
      <xdr:row>58</xdr:row>
      <xdr:rowOff>90038</xdr:rowOff>
    </xdr:to>
    <xdr:sp macro="" textlink="">
      <xdr:nvSpPr>
        <xdr:cNvPr id="130" name="フローチャート: 判断 129"/>
        <xdr:cNvSpPr/>
      </xdr:nvSpPr>
      <xdr:spPr>
        <a:xfrm>
          <a:off x="1968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81165</xdr:rowOff>
    </xdr:from>
    <xdr:ext cx="534377" cy="259045"/>
    <xdr:sp macro="" textlink="">
      <xdr:nvSpPr>
        <xdr:cNvPr id="131" name="テキスト ボックス 130"/>
        <xdr:cNvSpPr txBox="1"/>
      </xdr:nvSpPr>
      <xdr:spPr>
        <a:xfrm>
          <a:off x="1752111" y="1002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135176</xdr:rowOff>
    </xdr:from>
    <xdr:to>
      <xdr:col>6</xdr:col>
      <xdr:colOff>38100</xdr:colOff>
      <xdr:row>58</xdr:row>
      <xdr:rowOff>65326</xdr:rowOff>
    </xdr:to>
    <xdr:sp macro="" textlink="">
      <xdr:nvSpPr>
        <xdr:cNvPr id="132" name="フローチャート: 判断 131"/>
        <xdr:cNvSpPr/>
      </xdr:nvSpPr>
      <xdr:spPr>
        <a:xfrm>
          <a:off x="1079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56453</xdr:rowOff>
    </xdr:from>
    <xdr:ext cx="534377" cy="259045"/>
    <xdr:sp macro="" textlink="">
      <xdr:nvSpPr>
        <xdr:cNvPr id="133" name="テキスト ボックス 132"/>
        <xdr:cNvSpPr txBox="1"/>
      </xdr:nvSpPr>
      <xdr:spPr>
        <a:xfrm>
          <a:off x="863111" y="1000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10498</xdr:rowOff>
    </xdr:from>
    <xdr:to>
      <xdr:col>24</xdr:col>
      <xdr:colOff>114300</xdr:colOff>
      <xdr:row>54</xdr:row>
      <xdr:rowOff>112098</xdr:rowOff>
    </xdr:to>
    <xdr:sp macro="" textlink="">
      <xdr:nvSpPr>
        <xdr:cNvPr id="139" name="楕円 138"/>
        <xdr:cNvSpPr/>
      </xdr:nvSpPr>
      <xdr:spPr>
        <a:xfrm>
          <a:off x="4584700" y="926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134975</xdr:rowOff>
    </xdr:from>
    <xdr:ext cx="599010" cy="259045"/>
    <xdr:sp macro="" textlink="">
      <xdr:nvSpPr>
        <xdr:cNvPr id="140" name="総務費該当値テキスト"/>
        <xdr:cNvSpPr txBox="1"/>
      </xdr:nvSpPr>
      <xdr:spPr>
        <a:xfrm>
          <a:off x="4686300" y="9221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91518</xdr:rowOff>
    </xdr:from>
    <xdr:to>
      <xdr:col>20</xdr:col>
      <xdr:colOff>38100</xdr:colOff>
      <xdr:row>51</xdr:row>
      <xdr:rowOff>21668</xdr:rowOff>
    </xdr:to>
    <xdr:sp macro="" textlink="">
      <xdr:nvSpPr>
        <xdr:cNvPr id="141" name="楕円 140"/>
        <xdr:cNvSpPr/>
      </xdr:nvSpPr>
      <xdr:spPr>
        <a:xfrm>
          <a:off x="3746500" y="866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38195</xdr:rowOff>
    </xdr:from>
    <xdr:ext cx="599010" cy="259045"/>
    <xdr:sp macro="" textlink="">
      <xdr:nvSpPr>
        <xdr:cNvPr id="142" name="テキスト ボックス 141"/>
        <xdr:cNvSpPr txBox="1"/>
      </xdr:nvSpPr>
      <xdr:spPr>
        <a:xfrm>
          <a:off x="3497795" y="843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60695</xdr:rowOff>
    </xdr:from>
    <xdr:to>
      <xdr:col>15</xdr:col>
      <xdr:colOff>101600</xdr:colOff>
      <xdr:row>50</xdr:row>
      <xdr:rowOff>162295</xdr:rowOff>
    </xdr:to>
    <xdr:sp macro="" textlink="">
      <xdr:nvSpPr>
        <xdr:cNvPr id="143" name="楕円 142"/>
        <xdr:cNvSpPr/>
      </xdr:nvSpPr>
      <xdr:spPr>
        <a:xfrm>
          <a:off x="2857500" y="863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7372</xdr:rowOff>
    </xdr:from>
    <xdr:ext cx="599010" cy="259045"/>
    <xdr:sp macro="" textlink="">
      <xdr:nvSpPr>
        <xdr:cNvPr id="144" name="テキスト ボックス 143"/>
        <xdr:cNvSpPr txBox="1"/>
      </xdr:nvSpPr>
      <xdr:spPr>
        <a:xfrm>
          <a:off x="2608795" y="840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84499</xdr:rowOff>
    </xdr:from>
    <xdr:to>
      <xdr:col>10</xdr:col>
      <xdr:colOff>165100</xdr:colOff>
      <xdr:row>53</xdr:row>
      <xdr:rowOff>14649</xdr:rowOff>
    </xdr:to>
    <xdr:sp macro="" textlink="">
      <xdr:nvSpPr>
        <xdr:cNvPr id="145" name="楕円 144"/>
        <xdr:cNvSpPr/>
      </xdr:nvSpPr>
      <xdr:spPr>
        <a:xfrm>
          <a:off x="1968500" y="899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31176</xdr:rowOff>
    </xdr:from>
    <xdr:ext cx="599010" cy="259045"/>
    <xdr:sp macro="" textlink="">
      <xdr:nvSpPr>
        <xdr:cNvPr id="146" name="テキスト ボックス 145"/>
        <xdr:cNvSpPr txBox="1"/>
      </xdr:nvSpPr>
      <xdr:spPr>
        <a:xfrm>
          <a:off x="1719795" y="877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140860</xdr:rowOff>
    </xdr:from>
    <xdr:to>
      <xdr:col>6</xdr:col>
      <xdr:colOff>38100</xdr:colOff>
      <xdr:row>53</xdr:row>
      <xdr:rowOff>71010</xdr:rowOff>
    </xdr:to>
    <xdr:sp macro="" textlink="">
      <xdr:nvSpPr>
        <xdr:cNvPr id="147" name="楕円 146"/>
        <xdr:cNvSpPr/>
      </xdr:nvSpPr>
      <xdr:spPr>
        <a:xfrm>
          <a:off x="1079500" y="905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87537</xdr:rowOff>
    </xdr:from>
    <xdr:ext cx="599010" cy="259045"/>
    <xdr:sp macro="" textlink="">
      <xdr:nvSpPr>
        <xdr:cNvPr id="148" name="テキスト ボックス 147"/>
        <xdr:cNvSpPr txBox="1"/>
      </xdr:nvSpPr>
      <xdr:spPr>
        <a:xfrm>
          <a:off x="830795" y="883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57998</xdr:rowOff>
    </xdr:from>
    <xdr:to>
      <xdr:col>24</xdr:col>
      <xdr:colOff>62865</xdr:colOff>
      <xdr:row>78</xdr:row>
      <xdr:rowOff>104632</xdr:rowOff>
    </xdr:to>
    <xdr:cxnSp macro="">
      <xdr:nvCxnSpPr>
        <xdr:cNvPr id="171" name="直線コネクタ 170"/>
        <xdr:cNvCxnSpPr/>
      </xdr:nvCxnSpPr>
      <xdr:spPr>
        <a:xfrm flipV="1">
          <a:off x="4633595" y="12230948"/>
          <a:ext cx="127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108459</xdr:rowOff>
    </xdr:from>
    <xdr:ext cx="599010" cy="259045"/>
    <xdr:sp macro="" textlink="">
      <xdr:nvSpPr>
        <xdr:cNvPr id="172" name="民生費最小値テキスト"/>
        <xdr:cNvSpPr txBox="1"/>
      </xdr:nvSpPr>
      <xdr:spPr>
        <a:xfrm>
          <a:off x="4686300" y="1348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104632</xdr:rowOff>
    </xdr:from>
    <xdr:to>
      <xdr:col>24</xdr:col>
      <xdr:colOff>152400</xdr:colOff>
      <xdr:row>78</xdr:row>
      <xdr:rowOff>104632</xdr:rowOff>
    </xdr:to>
    <xdr:cxnSp macro="">
      <xdr:nvCxnSpPr>
        <xdr:cNvPr id="173" name="直線コネクタ 172"/>
        <xdr:cNvCxnSpPr/>
      </xdr:nvCxnSpPr>
      <xdr:spPr>
        <a:xfrm>
          <a:off x="4546600" y="1347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4675</xdr:rowOff>
    </xdr:from>
    <xdr:ext cx="599010" cy="259045"/>
    <xdr:sp macro="" textlink="">
      <xdr:nvSpPr>
        <xdr:cNvPr id="174" name="民生費最大値テキスト"/>
        <xdr:cNvSpPr txBox="1"/>
      </xdr:nvSpPr>
      <xdr:spPr>
        <a:xfrm>
          <a:off x="4686300" y="1200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57998</xdr:rowOff>
    </xdr:from>
    <xdr:to>
      <xdr:col>24</xdr:col>
      <xdr:colOff>152400</xdr:colOff>
      <xdr:row>71</xdr:row>
      <xdr:rowOff>57998</xdr:rowOff>
    </xdr:to>
    <xdr:cxnSp macro="">
      <xdr:nvCxnSpPr>
        <xdr:cNvPr id="175" name="直線コネクタ 174"/>
        <xdr:cNvCxnSpPr/>
      </xdr:nvCxnSpPr>
      <xdr:spPr>
        <a:xfrm>
          <a:off x="4546600" y="1223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30041</xdr:rowOff>
    </xdr:from>
    <xdr:to>
      <xdr:col>24</xdr:col>
      <xdr:colOff>63500</xdr:colOff>
      <xdr:row>71</xdr:row>
      <xdr:rowOff>161006</xdr:rowOff>
    </xdr:to>
    <xdr:cxnSp macro="">
      <xdr:nvCxnSpPr>
        <xdr:cNvPr id="176" name="直線コネクタ 175"/>
        <xdr:cNvCxnSpPr/>
      </xdr:nvCxnSpPr>
      <xdr:spPr>
        <a:xfrm>
          <a:off x="3797300" y="12031541"/>
          <a:ext cx="838200" cy="30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167317</xdr:rowOff>
    </xdr:from>
    <xdr:ext cx="599010" cy="259045"/>
    <xdr:sp macro="" textlink="">
      <xdr:nvSpPr>
        <xdr:cNvPr id="177" name="民生費平均値テキスト"/>
        <xdr:cNvSpPr txBox="1"/>
      </xdr:nvSpPr>
      <xdr:spPr>
        <a:xfrm>
          <a:off x="4686300" y="12854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17440</xdr:rowOff>
    </xdr:from>
    <xdr:to>
      <xdr:col>24</xdr:col>
      <xdr:colOff>114300</xdr:colOff>
      <xdr:row>75</xdr:row>
      <xdr:rowOff>119040</xdr:rowOff>
    </xdr:to>
    <xdr:sp macro="" textlink="">
      <xdr:nvSpPr>
        <xdr:cNvPr id="178" name="フローチャート: 判断 177"/>
        <xdr:cNvSpPr/>
      </xdr:nvSpPr>
      <xdr:spPr>
        <a:xfrm>
          <a:off x="4584700" y="128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30041</xdr:rowOff>
    </xdr:from>
    <xdr:to>
      <xdr:col>19</xdr:col>
      <xdr:colOff>177800</xdr:colOff>
      <xdr:row>71</xdr:row>
      <xdr:rowOff>84150</xdr:rowOff>
    </xdr:to>
    <xdr:cxnSp macro="">
      <xdr:nvCxnSpPr>
        <xdr:cNvPr id="179" name="直線コネクタ 178"/>
        <xdr:cNvCxnSpPr/>
      </xdr:nvCxnSpPr>
      <xdr:spPr>
        <a:xfrm flipV="1">
          <a:off x="2908300" y="12031541"/>
          <a:ext cx="889000" cy="22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132562</xdr:rowOff>
    </xdr:from>
    <xdr:to>
      <xdr:col>20</xdr:col>
      <xdr:colOff>38100</xdr:colOff>
      <xdr:row>76</xdr:row>
      <xdr:rowOff>62712</xdr:rowOff>
    </xdr:to>
    <xdr:sp macro="" textlink="">
      <xdr:nvSpPr>
        <xdr:cNvPr id="180" name="フローチャート: 判断 179"/>
        <xdr:cNvSpPr/>
      </xdr:nvSpPr>
      <xdr:spPr>
        <a:xfrm>
          <a:off x="3746500" y="1299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53839</xdr:rowOff>
    </xdr:from>
    <xdr:ext cx="599010" cy="259045"/>
    <xdr:sp macro="" textlink="">
      <xdr:nvSpPr>
        <xdr:cNvPr id="181" name="テキスト ボックス 180"/>
        <xdr:cNvSpPr txBox="1"/>
      </xdr:nvSpPr>
      <xdr:spPr>
        <a:xfrm>
          <a:off x="3497795" y="1308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45151</xdr:rowOff>
    </xdr:from>
    <xdr:to>
      <xdr:col>15</xdr:col>
      <xdr:colOff>50800</xdr:colOff>
      <xdr:row>71</xdr:row>
      <xdr:rowOff>84150</xdr:rowOff>
    </xdr:to>
    <xdr:cxnSp macro="">
      <xdr:nvCxnSpPr>
        <xdr:cNvPr id="182" name="直線コネクタ 181"/>
        <xdr:cNvCxnSpPr/>
      </xdr:nvCxnSpPr>
      <xdr:spPr>
        <a:xfrm>
          <a:off x="2019300" y="12218101"/>
          <a:ext cx="889000" cy="3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145112</xdr:rowOff>
    </xdr:from>
    <xdr:to>
      <xdr:col>15</xdr:col>
      <xdr:colOff>101600</xdr:colOff>
      <xdr:row>77</xdr:row>
      <xdr:rowOff>75262</xdr:rowOff>
    </xdr:to>
    <xdr:sp macro="" textlink="">
      <xdr:nvSpPr>
        <xdr:cNvPr id="183" name="フローチャート: 判断 182"/>
        <xdr:cNvSpPr/>
      </xdr:nvSpPr>
      <xdr:spPr>
        <a:xfrm>
          <a:off x="2857500" y="1317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66389</xdr:rowOff>
    </xdr:from>
    <xdr:ext cx="599010" cy="259045"/>
    <xdr:sp macro="" textlink="">
      <xdr:nvSpPr>
        <xdr:cNvPr id="184" name="テキスト ボックス 183"/>
        <xdr:cNvSpPr txBox="1"/>
      </xdr:nvSpPr>
      <xdr:spPr>
        <a:xfrm>
          <a:off x="2608795" y="1326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45151</xdr:rowOff>
    </xdr:from>
    <xdr:to>
      <xdr:col>10</xdr:col>
      <xdr:colOff>114300</xdr:colOff>
      <xdr:row>71</xdr:row>
      <xdr:rowOff>132385</xdr:rowOff>
    </xdr:to>
    <xdr:cxnSp macro="">
      <xdr:nvCxnSpPr>
        <xdr:cNvPr id="185" name="直線コネクタ 184"/>
        <xdr:cNvCxnSpPr/>
      </xdr:nvCxnSpPr>
      <xdr:spPr>
        <a:xfrm flipV="1">
          <a:off x="1130300" y="12218101"/>
          <a:ext cx="889000" cy="8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140564</xdr:rowOff>
    </xdr:from>
    <xdr:to>
      <xdr:col>10</xdr:col>
      <xdr:colOff>165100</xdr:colOff>
      <xdr:row>77</xdr:row>
      <xdr:rowOff>70714</xdr:rowOff>
    </xdr:to>
    <xdr:sp macro="" textlink="">
      <xdr:nvSpPr>
        <xdr:cNvPr id="186" name="フローチャート: 判断 185"/>
        <xdr:cNvSpPr/>
      </xdr:nvSpPr>
      <xdr:spPr>
        <a:xfrm>
          <a:off x="1968500" y="131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61841</xdr:rowOff>
    </xdr:from>
    <xdr:ext cx="599010" cy="259045"/>
    <xdr:sp macro="" textlink="">
      <xdr:nvSpPr>
        <xdr:cNvPr id="187" name="テキスト ボックス 186"/>
        <xdr:cNvSpPr txBox="1"/>
      </xdr:nvSpPr>
      <xdr:spPr>
        <a:xfrm>
          <a:off x="1719795" y="1326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112971</xdr:rowOff>
    </xdr:from>
    <xdr:to>
      <xdr:col>6</xdr:col>
      <xdr:colOff>38100</xdr:colOff>
      <xdr:row>77</xdr:row>
      <xdr:rowOff>43121</xdr:rowOff>
    </xdr:to>
    <xdr:sp macro="" textlink="">
      <xdr:nvSpPr>
        <xdr:cNvPr id="188" name="フローチャート: 判断 187"/>
        <xdr:cNvSpPr/>
      </xdr:nvSpPr>
      <xdr:spPr>
        <a:xfrm>
          <a:off x="1079500" y="13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34248</xdr:rowOff>
    </xdr:from>
    <xdr:ext cx="599010" cy="259045"/>
    <xdr:sp macro="" textlink="">
      <xdr:nvSpPr>
        <xdr:cNvPr id="189" name="テキスト ボックス 188"/>
        <xdr:cNvSpPr txBox="1"/>
      </xdr:nvSpPr>
      <xdr:spPr>
        <a:xfrm>
          <a:off x="830795" y="1323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110206</xdr:rowOff>
    </xdr:from>
    <xdr:to>
      <xdr:col>24</xdr:col>
      <xdr:colOff>114300</xdr:colOff>
      <xdr:row>72</xdr:row>
      <xdr:rowOff>40356</xdr:rowOff>
    </xdr:to>
    <xdr:sp macro="" textlink="">
      <xdr:nvSpPr>
        <xdr:cNvPr id="195" name="楕円 194"/>
        <xdr:cNvSpPr/>
      </xdr:nvSpPr>
      <xdr:spPr>
        <a:xfrm>
          <a:off x="4584700" y="122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25133</xdr:rowOff>
    </xdr:from>
    <xdr:ext cx="599010" cy="259045"/>
    <xdr:sp macro="" textlink="">
      <xdr:nvSpPr>
        <xdr:cNvPr id="196" name="民生費該当値テキスト"/>
        <xdr:cNvSpPr txBox="1"/>
      </xdr:nvSpPr>
      <xdr:spPr>
        <a:xfrm>
          <a:off x="4686300" y="1219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69</xdr:row>
      <xdr:rowOff>150691</xdr:rowOff>
    </xdr:from>
    <xdr:to>
      <xdr:col>20</xdr:col>
      <xdr:colOff>38100</xdr:colOff>
      <xdr:row>70</xdr:row>
      <xdr:rowOff>80841</xdr:rowOff>
    </xdr:to>
    <xdr:sp macro="" textlink="">
      <xdr:nvSpPr>
        <xdr:cNvPr id="197" name="楕円 196"/>
        <xdr:cNvSpPr/>
      </xdr:nvSpPr>
      <xdr:spPr>
        <a:xfrm>
          <a:off x="3746500" y="1198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97368</xdr:rowOff>
    </xdr:from>
    <xdr:ext cx="599010" cy="259045"/>
    <xdr:sp macro="" textlink="">
      <xdr:nvSpPr>
        <xdr:cNvPr id="198" name="テキスト ボックス 197"/>
        <xdr:cNvSpPr txBox="1"/>
      </xdr:nvSpPr>
      <xdr:spPr>
        <a:xfrm>
          <a:off x="3497795" y="1175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33350</xdr:rowOff>
    </xdr:from>
    <xdr:to>
      <xdr:col>15</xdr:col>
      <xdr:colOff>101600</xdr:colOff>
      <xdr:row>71</xdr:row>
      <xdr:rowOff>134950</xdr:rowOff>
    </xdr:to>
    <xdr:sp macro="" textlink="">
      <xdr:nvSpPr>
        <xdr:cNvPr id="199" name="楕円 198"/>
        <xdr:cNvSpPr/>
      </xdr:nvSpPr>
      <xdr:spPr>
        <a:xfrm>
          <a:off x="2857500" y="1220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151477</xdr:rowOff>
    </xdr:from>
    <xdr:ext cx="599010" cy="259045"/>
    <xdr:sp macro="" textlink="">
      <xdr:nvSpPr>
        <xdr:cNvPr id="200" name="テキスト ボックス 199"/>
        <xdr:cNvSpPr txBox="1"/>
      </xdr:nvSpPr>
      <xdr:spPr>
        <a:xfrm>
          <a:off x="2608795" y="1198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165801</xdr:rowOff>
    </xdr:from>
    <xdr:to>
      <xdr:col>10</xdr:col>
      <xdr:colOff>165100</xdr:colOff>
      <xdr:row>71</xdr:row>
      <xdr:rowOff>95951</xdr:rowOff>
    </xdr:to>
    <xdr:sp macro="" textlink="">
      <xdr:nvSpPr>
        <xdr:cNvPr id="201" name="楕円 200"/>
        <xdr:cNvSpPr/>
      </xdr:nvSpPr>
      <xdr:spPr>
        <a:xfrm>
          <a:off x="1968500" y="1216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112478</xdr:rowOff>
    </xdr:from>
    <xdr:ext cx="599010" cy="259045"/>
    <xdr:sp macro="" textlink="">
      <xdr:nvSpPr>
        <xdr:cNvPr id="202" name="テキスト ボックス 201"/>
        <xdr:cNvSpPr txBox="1"/>
      </xdr:nvSpPr>
      <xdr:spPr>
        <a:xfrm>
          <a:off x="1719795" y="11942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81585</xdr:rowOff>
    </xdr:from>
    <xdr:to>
      <xdr:col>6</xdr:col>
      <xdr:colOff>38100</xdr:colOff>
      <xdr:row>72</xdr:row>
      <xdr:rowOff>11735</xdr:rowOff>
    </xdr:to>
    <xdr:sp macro="" textlink="">
      <xdr:nvSpPr>
        <xdr:cNvPr id="203" name="楕円 202"/>
        <xdr:cNvSpPr/>
      </xdr:nvSpPr>
      <xdr:spPr>
        <a:xfrm>
          <a:off x="1079500" y="1225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28262</xdr:rowOff>
    </xdr:from>
    <xdr:ext cx="599010" cy="259045"/>
    <xdr:sp macro="" textlink="">
      <xdr:nvSpPr>
        <xdr:cNvPr id="204" name="テキスト ボックス 203"/>
        <xdr:cNvSpPr txBox="1"/>
      </xdr:nvSpPr>
      <xdr:spPr>
        <a:xfrm>
          <a:off x="830795" y="12029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5" name="テキスト ボックス 224"/>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7" name="テキスト ボックス 226"/>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8778</xdr:rowOff>
    </xdr:from>
    <xdr:to>
      <xdr:col>24</xdr:col>
      <xdr:colOff>62865</xdr:colOff>
      <xdr:row>98</xdr:row>
      <xdr:rowOff>169450</xdr:rowOff>
    </xdr:to>
    <xdr:cxnSp macro="">
      <xdr:nvCxnSpPr>
        <xdr:cNvPr id="231" name="直線コネクタ 230"/>
        <xdr:cNvCxnSpPr/>
      </xdr:nvCxnSpPr>
      <xdr:spPr>
        <a:xfrm flipV="1">
          <a:off x="4633595" y="15610728"/>
          <a:ext cx="1270" cy="136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1827</xdr:rowOff>
    </xdr:from>
    <xdr:ext cx="534377" cy="259045"/>
    <xdr:sp macro="" textlink="">
      <xdr:nvSpPr>
        <xdr:cNvPr id="232" name="衛生費最小値テキスト"/>
        <xdr:cNvSpPr txBox="1"/>
      </xdr:nvSpPr>
      <xdr:spPr>
        <a:xfrm>
          <a:off x="4686300" y="169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169450</xdr:rowOff>
    </xdr:from>
    <xdr:to>
      <xdr:col>24</xdr:col>
      <xdr:colOff>152400</xdr:colOff>
      <xdr:row>98</xdr:row>
      <xdr:rowOff>169450</xdr:rowOff>
    </xdr:to>
    <xdr:cxnSp macro="">
      <xdr:nvCxnSpPr>
        <xdr:cNvPr id="233" name="直線コネクタ 232"/>
        <xdr:cNvCxnSpPr/>
      </xdr:nvCxnSpPr>
      <xdr:spPr>
        <a:xfrm>
          <a:off x="4546600" y="169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126905</xdr:rowOff>
    </xdr:from>
    <xdr:ext cx="534377" cy="259045"/>
    <xdr:sp macro="" textlink="">
      <xdr:nvSpPr>
        <xdr:cNvPr id="234" name="衛生費最大値テキスト"/>
        <xdr:cNvSpPr txBox="1"/>
      </xdr:nvSpPr>
      <xdr:spPr>
        <a:xfrm>
          <a:off x="4686300" y="1538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8778</xdr:rowOff>
    </xdr:from>
    <xdr:to>
      <xdr:col>24</xdr:col>
      <xdr:colOff>152400</xdr:colOff>
      <xdr:row>91</xdr:row>
      <xdr:rowOff>8778</xdr:rowOff>
    </xdr:to>
    <xdr:cxnSp macro="">
      <xdr:nvCxnSpPr>
        <xdr:cNvPr id="235" name="直線コネクタ 234"/>
        <xdr:cNvCxnSpPr/>
      </xdr:nvCxnSpPr>
      <xdr:spPr>
        <a:xfrm>
          <a:off x="4546600" y="1561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8778</xdr:rowOff>
    </xdr:from>
    <xdr:to>
      <xdr:col>24</xdr:col>
      <xdr:colOff>63500</xdr:colOff>
      <xdr:row>91</xdr:row>
      <xdr:rowOff>48718</xdr:rowOff>
    </xdr:to>
    <xdr:cxnSp macro="">
      <xdr:nvCxnSpPr>
        <xdr:cNvPr id="236" name="直線コネクタ 235"/>
        <xdr:cNvCxnSpPr/>
      </xdr:nvCxnSpPr>
      <xdr:spPr>
        <a:xfrm flipV="1">
          <a:off x="3797300" y="15610728"/>
          <a:ext cx="838200" cy="3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641</xdr:rowOff>
    </xdr:from>
    <xdr:ext cx="534377" cy="259045"/>
    <xdr:sp macro="" textlink="">
      <xdr:nvSpPr>
        <xdr:cNvPr id="237" name="衛生費平均値テキスト"/>
        <xdr:cNvSpPr txBox="1"/>
      </xdr:nvSpPr>
      <xdr:spPr>
        <a:xfrm>
          <a:off x="4686300" y="16459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22214</xdr:rowOff>
    </xdr:from>
    <xdr:to>
      <xdr:col>24</xdr:col>
      <xdr:colOff>114300</xdr:colOff>
      <xdr:row>96</xdr:row>
      <xdr:rowOff>123814</xdr:rowOff>
    </xdr:to>
    <xdr:sp macro="" textlink="">
      <xdr:nvSpPr>
        <xdr:cNvPr id="238" name="フローチャート: 判断 237"/>
        <xdr:cNvSpPr/>
      </xdr:nvSpPr>
      <xdr:spPr>
        <a:xfrm>
          <a:off x="4584700" y="164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48718</xdr:rowOff>
    </xdr:from>
    <xdr:to>
      <xdr:col>19</xdr:col>
      <xdr:colOff>177800</xdr:colOff>
      <xdr:row>92</xdr:row>
      <xdr:rowOff>113019</xdr:rowOff>
    </xdr:to>
    <xdr:cxnSp macro="">
      <xdr:nvCxnSpPr>
        <xdr:cNvPr id="239" name="直線コネクタ 238"/>
        <xdr:cNvCxnSpPr/>
      </xdr:nvCxnSpPr>
      <xdr:spPr>
        <a:xfrm flipV="1">
          <a:off x="2908300" y="15650668"/>
          <a:ext cx="889000" cy="23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70579</xdr:rowOff>
    </xdr:from>
    <xdr:to>
      <xdr:col>20</xdr:col>
      <xdr:colOff>38100</xdr:colOff>
      <xdr:row>97</xdr:row>
      <xdr:rowOff>729</xdr:rowOff>
    </xdr:to>
    <xdr:sp macro="" textlink="">
      <xdr:nvSpPr>
        <xdr:cNvPr id="240" name="フローチャート: 判断 239"/>
        <xdr:cNvSpPr/>
      </xdr:nvSpPr>
      <xdr:spPr>
        <a:xfrm>
          <a:off x="37465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163306</xdr:rowOff>
    </xdr:from>
    <xdr:ext cx="534377" cy="259045"/>
    <xdr:sp macro="" textlink="">
      <xdr:nvSpPr>
        <xdr:cNvPr id="241" name="テキスト ボックス 240"/>
        <xdr:cNvSpPr txBox="1"/>
      </xdr:nvSpPr>
      <xdr:spPr>
        <a:xfrm>
          <a:off x="3530111" y="1662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113019</xdr:rowOff>
    </xdr:from>
    <xdr:to>
      <xdr:col>15</xdr:col>
      <xdr:colOff>50800</xdr:colOff>
      <xdr:row>93</xdr:row>
      <xdr:rowOff>6623</xdr:rowOff>
    </xdr:to>
    <xdr:cxnSp macro="">
      <xdr:nvCxnSpPr>
        <xdr:cNvPr id="242" name="直線コネクタ 241"/>
        <xdr:cNvCxnSpPr/>
      </xdr:nvCxnSpPr>
      <xdr:spPr>
        <a:xfrm flipV="1">
          <a:off x="2019300" y="15886419"/>
          <a:ext cx="889000" cy="6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56438</xdr:rowOff>
    </xdr:from>
    <xdr:to>
      <xdr:col>15</xdr:col>
      <xdr:colOff>101600</xdr:colOff>
      <xdr:row>96</xdr:row>
      <xdr:rowOff>158038</xdr:rowOff>
    </xdr:to>
    <xdr:sp macro="" textlink="">
      <xdr:nvSpPr>
        <xdr:cNvPr id="243" name="フローチャート: 判断 242"/>
        <xdr:cNvSpPr/>
      </xdr:nvSpPr>
      <xdr:spPr>
        <a:xfrm>
          <a:off x="2857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149165</xdr:rowOff>
    </xdr:from>
    <xdr:ext cx="534377" cy="259045"/>
    <xdr:sp macro="" textlink="">
      <xdr:nvSpPr>
        <xdr:cNvPr id="244" name="テキスト ボックス 243"/>
        <xdr:cNvSpPr txBox="1"/>
      </xdr:nvSpPr>
      <xdr:spPr>
        <a:xfrm>
          <a:off x="2641111" y="166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149041</xdr:rowOff>
    </xdr:from>
    <xdr:to>
      <xdr:col>10</xdr:col>
      <xdr:colOff>114300</xdr:colOff>
      <xdr:row>93</xdr:row>
      <xdr:rowOff>6623</xdr:rowOff>
    </xdr:to>
    <xdr:cxnSp macro="">
      <xdr:nvCxnSpPr>
        <xdr:cNvPr id="245" name="直線コネクタ 244"/>
        <xdr:cNvCxnSpPr/>
      </xdr:nvCxnSpPr>
      <xdr:spPr>
        <a:xfrm>
          <a:off x="1130300" y="15922441"/>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65159</xdr:rowOff>
    </xdr:from>
    <xdr:to>
      <xdr:col>10</xdr:col>
      <xdr:colOff>165100</xdr:colOff>
      <xdr:row>95</xdr:row>
      <xdr:rowOff>166759</xdr:rowOff>
    </xdr:to>
    <xdr:sp macro="" textlink="">
      <xdr:nvSpPr>
        <xdr:cNvPr id="246" name="フローチャート: 判断 245"/>
        <xdr:cNvSpPr/>
      </xdr:nvSpPr>
      <xdr:spPr>
        <a:xfrm>
          <a:off x="1968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157886</xdr:rowOff>
    </xdr:from>
    <xdr:ext cx="534377" cy="259045"/>
    <xdr:sp macro="" textlink="">
      <xdr:nvSpPr>
        <xdr:cNvPr id="247" name="テキスト ボックス 246"/>
        <xdr:cNvSpPr txBox="1"/>
      </xdr:nvSpPr>
      <xdr:spPr>
        <a:xfrm>
          <a:off x="1752111" y="1644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81062</xdr:rowOff>
    </xdr:from>
    <xdr:to>
      <xdr:col>6</xdr:col>
      <xdr:colOff>38100</xdr:colOff>
      <xdr:row>97</xdr:row>
      <xdr:rowOff>11212</xdr:rowOff>
    </xdr:to>
    <xdr:sp macro="" textlink="">
      <xdr:nvSpPr>
        <xdr:cNvPr id="248" name="フローチャート: 判断 247"/>
        <xdr:cNvSpPr/>
      </xdr:nvSpPr>
      <xdr:spPr>
        <a:xfrm>
          <a:off x="1079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2339</xdr:rowOff>
    </xdr:from>
    <xdr:ext cx="534377" cy="259045"/>
    <xdr:sp macro="" textlink="">
      <xdr:nvSpPr>
        <xdr:cNvPr id="249" name="テキスト ボックス 248"/>
        <xdr:cNvSpPr txBox="1"/>
      </xdr:nvSpPr>
      <xdr:spPr>
        <a:xfrm>
          <a:off x="863111" y="1663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129428</xdr:rowOff>
    </xdr:from>
    <xdr:to>
      <xdr:col>24</xdr:col>
      <xdr:colOff>114300</xdr:colOff>
      <xdr:row>91</xdr:row>
      <xdr:rowOff>59578</xdr:rowOff>
    </xdr:to>
    <xdr:sp macro="" textlink="">
      <xdr:nvSpPr>
        <xdr:cNvPr id="255" name="楕円 254"/>
        <xdr:cNvSpPr/>
      </xdr:nvSpPr>
      <xdr:spPr>
        <a:xfrm>
          <a:off x="4584700" y="155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82455</xdr:rowOff>
    </xdr:from>
    <xdr:ext cx="534377" cy="259045"/>
    <xdr:sp macro="" textlink="">
      <xdr:nvSpPr>
        <xdr:cNvPr id="256" name="衛生費該当値テキスト"/>
        <xdr:cNvSpPr txBox="1"/>
      </xdr:nvSpPr>
      <xdr:spPr>
        <a:xfrm>
          <a:off x="4686300" y="1551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169368</xdr:rowOff>
    </xdr:from>
    <xdr:to>
      <xdr:col>20</xdr:col>
      <xdr:colOff>38100</xdr:colOff>
      <xdr:row>91</xdr:row>
      <xdr:rowOff>99518</xdr:rowOff>
    </xdr:to>
    <xdr:sp macro="" textlink="">
      <xdr:nvSpPr>
        <xdr:cNvPr id="257" name="楕円 256"/>
        <xdr:cNvSpPr/>
      </xdr:nvSpPr>
      <xdr:spPr>
        <a:xfrm>
          <a:off x="3746500" y="1559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116045</xdr:rowOff>
    </xdr:from>
    <xdr:ext cx="534377" cy="259045"/>
    <xdr:sp macro="" textlink="">
      <xdr:nvSpPr>
        <xdr:cNvPr id="258" name="テキスト ボックス 257"/>
        <xdr:cNvSpPr txBox="1"/>
      </xdr:nvSpPr>
      <xdr:spPr>
        <a:xfrm>
          <a:off x="3530111" y="1537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62219</xdr:rowOff>
    </xdr:from>
    <xdr:to>
      <xdr:col>15</xdr:col>
      <xdr:colOff>101600</xdr:colOff>
      <xdr:row>92</xdr:row>
      <xdr:rowOff>163819</xdr:rowOff>
    </xdr:to>
    <xdr:sp macro="" textlink="">
      <xdr:nvSpPr>
        <xdr:cNvPr id="259" name="楕円 258"/>
        <xdr:cNvSpPr/>
      </xdr:nvSpPr>
      <xdr:spPr>
        <a:xfrm>
          <a:off x="2857500" y="1583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8896</xdr:rowOff>
    </xdr:from>
    <xdr:ext cx="534377" cy="259045"/>
    <xdr:sp macro="" textlink="">
      <xdr:nvSpPr>
        <xdr:cNvPr id="260" name="テキスト ボックス 259"/>
        <xdr:cNvSpPr txBox="1"/>
      </xdr:nvSpPr>
      <xdr:spPr>
        <a:xfrm>
          <a:off x="2641111" y="1561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127273</xdr:rowOff>
    </xdr:from>
    <xdr:to>
      <xdr:col>10</xdr:col>
      <xdr:colOff>165100</xdr:colOff>
      <xdr:row>93</xdr:row>
      <xdr:rowOff>57423</xdr:rowOff>
    </xdr:to>
    <xdr:sp macro="" textlink="">
      <xdr:nvSpPr>
        <xdr:cNvPr id="261" name="楕円 260"/>
        <xdr:cNvSpPr/>
      </xdr:nvSpPr>
      <xdr:spPr>
        <a:xfrm>
          <a:off x="1968500" y="159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73950</xdr:rowOff>
    </xdr:from>
    <xdr:ext cx="534377" cy="259045"/>
    <xdr:sp macro="" textlink="">
      <xdr:nvSpPr>
        <xdr:cNvPr id="262" name="テキスト ボックス 261"/>
        <xdr:cNvSpPr txBox="1"/>
      </xdr:nvSpPr>
      <xdr:spPr>
        <a:xfrm>
          <a:off x="1752111" y="1567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98241</xdr:rowOff>
    </xdr:from>
    <xdr:to>
      <xdr:col>6</xdr:col>
      <xdr:colOff>38100</xdr:colOff>
      <xdr:row>93</xdr:row>
      <xdr:rowOff>28391</xdr:rowOff>
    </xdr:to>
    <xdr:sp macro="" textlink="">
      <xdr:nvSpPr>
        <xdr:cNvPr id="263" name="楕円 262"/>
        <xdr:cNvSpPr/>
      </xdr:nvSpPr>
      <xdr:spPr>
        <a:xfrm>
          <a:off x="1079500" y="158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44918</xdr:rowOff>
    </xdr:from>
    <xdr:ext cx="534377" cy="259045"/>
    <xdr:sp macro="" textlink="">
      <xdr:nvSpPr>
        <xdr:cNvPr id="264" name="テキスト ボックス 263"/>
        <xdr:cNvSpPr txBox="1"/>
      </xdr:nvSpPr>
      <xdr:spPr>
        <a:xfrm>
          <a:off x="863111" y="1564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5832</xdr:rowOff>
    </xdr:from>
    <xdr:to>
      <xdr:col>54</xdr:col>
      <xdr:colOff>189865</xdr:colOff>
      <xdr:row>38</xdr:row>
      <xdr:rowOff>133390</xdr:rowOff>
    </xdr:to>
    <xdr:cxnSp macro="">
      <xdr:nvCxnSpPr>
        <xdr:cNvPr id="286" name="直線コネクタ 285"/>
        <xdr:cNvCxnSpPr/>
      </xdr:nvCxnSpPr>
      <xdr:spPr>
        <a:xfrm flipV="1">
          <a:off x="10475595" y="5149332"/>
          <a:ext cx="1270" cy="1499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137217</xdr:rowOff>
    </xdr:from>
    <xdr:ext cx="313932" cy="259045"/>
    <xdr:sp macro="" textlink="">
      <xdr:nvSpPr>
        <xdr:cNvPr id="287" name="労働費最小値テキスト"/>
        <xdr:cNvSpPr txBox="1"/>
      </xdr:nvSpPr>
      <xdr:spPr>
        <a:xfrm>
          <a:off x="10528300" y="6652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133390</xdr:rowOff>
    </xdr:from>
    <xdr:to>
      <xdr:col>55</xdr:col>
      <xdr:colOff>88900</xdr:colOff>
      <xdr:row>38</xdr:row>
      <xdr:rowOff>133390</xdr:rowOff>
    </xdr:to>
    <xdr:cxnSp macro="">
      <xdr:nvCxnSpPr>
        <xdr:cNvPr id="288" name="直線コネクタ 287"/>
        <xdr:cNvCxnSpPr/>
      </xdr:nvCxnSpPr>
      <xdr:spPr>
        <a:xfrm>
          <a:off x="10388600" y="66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123959</xdr:rowOff>
    </xdr:from>
    <xdr:ext cx="534377" cy="259045"/>
    <xdr:sp macro="" textlink="">
      <xdr:nvSpPr>
        <xdr:cNvPr id="289" name="労働費最大値テキスト"/>
        <xdr:cNvSpPr txBox="1"/>
      </xdr:nvSpPr>
      <xdr:spPr>
        <a:xfrm>
          <a:off x="10528300" y="49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5832</xdr:rowOff>
    </xdr:from>
    <xdr:to>
      <xdr:col>55</xdr:col>
      <xdr:colOff>88900</xdr:colOff>
      <xdr:row>30</xdr:row>
      <xdr:rowOff>5832</xdr:rowOff>
    </xdr:to>
    <xdr:cxnSp macro="">
      <xdr:nvCxnSpPr>
        <xdr:cNvPr id="290" name="直線コネクタ 289"/>
        <xdr:cNvCxnSpPr/>
      </xdr:nvCxnSpPr>
      <xdr:spPr>
        <a:xfrm>
          <a:off x="10388600" y="514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77064</xdr:rowOff>
    </xdr:from>
    <xdr:to>
      <xdr:col>55</xdr:col>
      <xdr:colOff>0</xdr:colOff>
      <xdr:row>38</xdr:row>
      <xdr:rowOff>82641</xdr:rowOff>
    </xdr:to>
    <xdr:cxnSp macro="">
      <xdr:nvCxnSpPr>
        <xdr:cNvPr id="291" name="直線コネクタ 290"/>
        <xdr:cNvCxnSpPr/>
      </xdr:nvCxnSpPr>
      <xdr:spPr>
        <a:xfrm>
          <a:off x="9639300" y="6592164"/>
          <a:ext cx="838200" cy="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84528</xdr:rowOff>
    </xdr:from>
    <xdr:ext cx="469744" cy="259045"/>
    <xdr:sp macro="" textlink="">
      <xdr:nvSpPr>
        <xdr:cNvPr id="292" name="労働費平均値テキスト"/>
        <xdr:cNvSpPr txBox="1"/>
      </xdr:nvSpPr>
      <xdr:spPr>
        <a:xfrm>
          <a:off x="10528300" y="6256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61651</xdr:rowOff>
    </xdr:from>
    <xdr:to>
      <xdr:col>55</xdr:col>
      <xdr:colOff>50800</xdr:colOff>
      <xdr:row>37</xdr:row>
      <xdr:rowOff>163251</xdr:rowOff>
    </xdr:to>
    <xdr:sp macro="" textlink="">
      <xdr:nvSpPr>
        <xdr:cNvPr id="293" name="フローチャート: 判断 292"/>
        <xdr:cNvSpPr/>
      </xdr:nvSpPr>
      <xdr:spPr>
        <a:xfrm>
          <a:off x="104267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69657</xdr:rowOff>
    </xdr:from>
    <xdr:to>
      <xdr:col>50</xdr:col>
      <xdr:colOff>114300</xdr:colOff>
      <xdr:row>38</xdr:row>
      <xdr:rowOff>77064</xdr:rowOff>
    </xdr:to>
    <xdr:cxnSp macro="">
      <xdr:nvCxnSpPr>
        <xdr:cNvPr id="294" name="直線コネクタ 293"/>
        <xdr:cNvCxnSpPr/>
      </xdr:nvCxnSpPr>
      <xdr:spPr>
        <a:xfrm>
          <a:off x="8750300" y="6584757"/>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43271</xdr:rowOff>
    </xdr:from>
    <xdr:to>
      <xdr:col>50</xdr:col>
      <xdr:colOff>165100</xdr:colOff>
      <xdr:row>37</xdr:row>
      <xdr:rowOff>144871</xdr:rowOff>
    </xdr:to>
    <xdr:sp macro="" textlink="">
      <xdr:nvSpPr>
        <xdr:cNvPr id="295" name="フローチャート: 判断 294"/>
        <xdr:cNvSpPr/>
      </xdr:nvSpPr>
      <xdr:spPr>
        <a:xfrm>
          <a:off x="9588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161398</xdr:rowOff>
    </xdr:from>
    <xdr:ext cx="469744" cy="259045"/>
    <xdr:sp macro="" textlink="">
      <xdr:nvSpPr>
        <xdr:cNvPr id="296" name="テキスト ボックス 295"/>
        <xdr:cNvSpPr txBox="1"/>
      </xdr:nvSpPr>
      <xdr:spPr>
        <a:xfrm>
          <a:off x="9404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66273</xdr:rowOff>
    </xdr:from>
    <xdr:to>
      <xdr:col>45</xdr:col>
      <xdr:colOff>177800</xdr:colOff>
      <xdr:row>38</xdr:row>
      <xdr:rowOff>69657</xdr:rowOff>
    </xdr:to>
    <xdr:cxnSp macro="">
      <xdr:nvCxnSpPr>
        <xdr:cNvPr id="297" name="直線コネクタ 296"/>
        <xdr:cNvCxnSpPr/>
      </xdr:nvCxnSpPr>
      <xdr:spPr>
        <a:xfrm>
          <a:off x="7861300" y="6581373"/>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43729</xdr:rowOff>
    </xdr:from>
    <xdr:to>
      <xdr:col>46</xdr:col>
      <xdr:colOff>38100</xdr:colOff>
      <xdr:row>37</xdr:row>
      <xdr:rowOff>145329</xdr:rowOff>
    </xdr:to>
    <xdr:sp macro="" textlink="">
      <xdr:nvSpPr>
        <xdr:cNvPr id="298" name="フローチャート: 判断 297"/>
        <xdr:cNvSpPr/>
      </xdr:nvSpPr>
      <xdr:spPr>
        <a:xfrm>
          <a:off x="8699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161856</xdr:rowOff>
    </xdr:from>
    <xdr:ext cx="469744" cy="259045"/>
    <xdr:sp macro="" textlink="">
      <xdr:nvSpPr>
        <xdr:cNvPr id="299" name="テキスト ボックス 298"/>
        <xdr:cNvSpPr txBox="1"/>
      </xdr:nvSpPr>
      <xdr:spPr>
        <a:xfrm>
          <a:off x="8515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57770</xdr:rowOff>
    </xdr:from>
    <xdr:to>
      <xdr:col>41</xdr:col>
      <xdr:colOff>50800</xdr:colOff>
      <xdr:row>38</xdr:row>
      <xdr:rowOff>66273</xdr:rowOff>
    </xdr:to>
    <xdr:cxnSp macro="">
      <xdr:nvCxnSpPr>
        <xdr:cNvPr id="300" name="直線コネクタ 299"/>
        <xdr:cNvCxnSpPr/>
      </xdr:nvCxnSpPr>
      <xdr:spPr>
        <a:xfrm>
          <a:off x="6972300" y="6572870"/>
          <a:ext cx="889000" cy="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53056</xdr:rowOff>
    </xdr:from>
    <xdr:to>
      <xdr:col>41</xdr:col>
      <xdr:colOff>101600</xdr:colOff>
      <xdr:row>37</xdr:row>
      <xdr:rowOff>154656</xdr:rowOff>
    </xdr:to>
    <xdr:sp macro="" textlink="">
      <xdr:nvSpPr>
        <xdr:cNvPr id="301" name="フローチャート: 判断 300"/>
        <xdr:cNvSpPr/>
      </xdr:nvSpPr>
      <xdr:spPr>
        <a:xfrm>
          <a:off x="7810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171183</xdr:rowOff>
    </xdr:from>
    <xdr:ext cx="469744" cy="259045"/>
    <xdr:sp macro="" textlink="">
      <xdr:nvSpPr>
        <xdr:cNvPr id="302" name="テキスト ボックス 301"/>
        <xdr:cNvSpPr txBox="1"/>
      </xdr:nvSpPr>
      <xdr:spPr>
        <a:xfrm>
          <a:off x="7626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63023</xdr:rowOff>
    </xdr:from>
    <xdr:to>
      <xdr:col>36</xdr:col>
      <xdr:colOff>165100</xdr:colOff>
      <xdr:row>37</xdr:row>
      <xdr:rowOff>164623</xdr:rowOff>
    </xdr:to>
    <xdr:sp macro="" textlink="">
      <xdr:nvSpPr>
        <xdr:cNvPr id="303" name="フローチャート: 判断 302"/>
        <xdr:cNvSpPr/>
      </xdr:nvSpPr>
      <xdr:spPr>
        <a:xfrm>
          <a:off x="6921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9700</xdr:rowOff>
    </xdr:from>
    <xdr:ext cx="469744" cy="259045"/>
    <xdr:sp macro="" textlink="">
      <xdr:nvSpPr>
        <xdr:cNvPr id="304" name="テキスト ボックス 303"/>
        <xdr:cNvSpPr txBox="1"/>
      </xdr:nvSpPr>
      <xdr:spPr>
        <a:xfrm>
          <a:off x="6737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31841</xdr:rowOff>
    </xdr:from>
    <xdr:to>
      <xdr:col>55</xdr:col>
      <xdr:colOff>50800</xdr:colOff>
      <xdr:row>38</xdr:row>
      <xdr:rowOff>133441</xdr:rowOff>
    </xdr:to>
    <xdr:sp macro="" textlink="">
      <xdr:nvSpPr>
        <xdr:cNvPr id="310" name="楕円 309"/>
        <xdr:cNvSpPr/>
      </xdr:nvSpPr>
      <xdr:spPr>
        <a:xfrm>
          <a:off x="10426700" y="654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118218</xdr:rowOff>
    </xdr:from>
    <xdr:ext cx="378565" cy="259045"/>
    <xdr:sp macro="" textlink="">
      <xdr:nvSpPr>
        <xdr:cNvPr id="311" name="労働費該当値テキスト"/>
        <xdr:cNvSpPr txBox="1"/>
      </xdr:nvSpPr>
      <xdr:spPr>
        <a:xfrm>
          <a:off x="10528300" y="646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26264</xdr:rowOff>
    </xdr:from>
    <xdr:to>
      <xdr:col>50</xdr:col>
      <xdr:colOff>165100</xdr:colOff>
      <xdr:row>38</xdr:row>
      <xdr:rowOff>127864</xdr:rowOff>
    </xdr:to>
    <xdr:sp macro="" textlink="">
      <xdr:nvSpPr>
        <xdr:cNvPr id="312" name="楕円 311"/>
        <xdr:cNvSpPr/>
      </xdr:nvSpPr>
      <xdr:spPr>
        <a:xfrm>
          <a:off x="9588500" y="65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118991</xdr:rowOff>
    </xdr:from>
    <xdr:ext cx="378565" cy="259045"/>
    <xdr:sp macro="" textlink="">
      <xdr:nvSpPr>
        <xdr:cNvPr id="313" name="テキスト ボックス 312"/>
        <xdr:cNvSpPr txBox="1"/>
      </xdr:nvSpPr>
      <xdr:spPr>
        <a:xfrm>
          <a:off x="9450017" y="6634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18857</xdr:rowOff>
    </xdr:from>
    <xdr:to>
      <xdr:col>46</xdr:col>
      <xdr:colOff>38100</xdr:colOff>
      <xdr:row>38</xdr:row>
      <xdr:rowOff>120457</xdr:rowOff>
    </xdr:to>
    <xdr:sp macro="" textlink="">
      <xdr:nvSpPr>
        <xdr:cNvPr id="314" name="楕円 313"/>
        <xdr:cNvSpPr/>
      </xdr:nvSpPr>
      <xdr:spPr>
        <a:xfrm>
          <a:off x="8699500" y="65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111584</xdr:rowOff>
    </xdr:from>
    <xdr:ext cx="378565" cy="259045"/>
    <xdr:sp macro="" textlink="">
      <xdr:nvSpPr>
        <xdr:cNvPr id="315" name="テキスト ボックス 314"/>
        <xdr:cNvSpPr txBox="1"/>
      </xdr:nvSpPr>
      <xdr:spPr>
        <a:xfrm>
          <a:off x="8561017" y="662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15473</xdr:rowOff>
    </xdr:from>
    <xdr:to>
      <xdr:col>41</xdr:col>
      <xdr:colOff>101600</xdr:colOff>
      <xdr:row>38</xdr:row>
      <xdr:rowOff>117073</xdr:rowOff>
    </xdr:to>
    <xdr:sp macro="" textlink="">
      <xdr:nvSpPr>
        <xdr:cNvPr id="316" name="楕円 315"/>
        <xdr:cNvSpPr/>
      </xdr:nvSpPr>
      <xdr:spPr>
        <a:xfrm>
          <a:off x="7810500" y="653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108200</xdr:rowOff>
    </xdr:from>
    <xdr:ext cx="378565" cy="259045"/>
    <xdr:sp macro="" textlink="">
      <xdr:nvSpPr>
        <xdr:cNvPr id="317" name="テキスト ボックス 316"/>
        <xdr:cNvSpPr txBox="1"/>
      </xdr:nvSpPr>
      <xdr:spPr>
        <a:xfrm>
          <a:off x="7672017" y="6623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6970</xdr:rowOff>
    </xdr:from>
    <xdr:to>
      <xdr:col>36</xdr:col>
      <xdr:colOff>165100</xdr:colOff>
      <xdr:row>38</xdr:row>
      <xdr:rowOff>108570</xdr:rowOff>
    </xdr:to>
    <xdr:sp macro="" textlink="">
      <xdr:nvSpPr>
        <xdr:cNvPr id="318" name="楕円 317"/>
        <xdr:cNvSpPr/>
      </xdr:nvSpPr>
      <xdr:spPr>
        <a:xfrm>
          <a:off x="6921500" y="652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99697</xdr:rowOff>
    </xdr:from>
    <xdr:ext cx="378565" cy="259045"/>
    <xdr:sp macro="" textlink="">
      <xdr:nvSpPr>
        <xdr:cNvPr id="319" name="テキスト ボックス 318"/>
        <xdr:cNvSpPr txBox="1"/>
      </xdr:nvSpPr>
      <xdr:spPr>
        <a:xfrm>
          <a:off x="6783017" y="6614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101158</xdr:rowOff>
    </xdr:from>
    <xdr:to>
      <xdr:col>54</xdr:col>
      <xdr:colOff>189865</xdr:colOff>
      <xdr:row>58</xdr:row>
      <xdr:rowOff>130396</xdr:rowOff>
    </xdr:to>
    <xdr:cxnSp macro="">
      <xdr:nvCxnSpPr>
        <xdr:cNvPr id="341" name="直線コネクタ 340"/>
        <xdr:cNvCxnSpPr/>
      </xdr:nvCxnSpPr>
      <xdr:spPr>
        <a:xfrm flipV="1">
          <a:off x="10475595" y="8673658"/>
          <a:ext cx="1270" cy="140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134223</xdr:rowOff>
    </xdr:from>
    <xdr:ext cx="378565" cy="259045"/>
    <xdr:sp macro="" textlink="">
      <xdr:nvSpPr>
        <xdr:cNvPr id="342" name="農林水産業費最小値テキスト"/>
        <xdr:cNvSpPr txBox="1"/>
      </xdr:nvSpPr>
      <xdr:spPr>
        <a:xfrm>
          <a:off x="10528300" y="1007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130396</xdr:rowOff>
    </xdr:from>
    <xdr:to>
      <xdr:col>55</xdr:col>
      <xdr:colOff>88900</xdr:colOff>
      <xdr:row>58</xdr:row>
      <xdr:rowOff>130396</xdr:rowOff>
    </xdr:to>
    <xdr:cxnSp macro="">
      <xdr:nvCxnSpPr>
        <xdr:cNvPr id="343" name="直線コネクタ 342"/>
        <xdr:cNvCxnSpPr/>
      </xdr:nvCxnSpPr>
      <xdr:spPr>
        <a:xfrm>
          <a:off x="10388600" y="1007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47835</xdr:rowOff>
    </xdr:from>
    <xdr:ext cx="534377" cy="259045"/>
    <xdr:sp macro="" textlink="">
      <xdr:nvSpPr>
        <xdr:cNvPr id="344" name="農林水産業費最大値テキスト"/>
        <xdr:cNvSpPr txBox="1"/>
      </xdr:nvSpPr>
      <xdr:spPr>
        <a:xfrm>
          <a:off x="10528300" y="84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101158</xdr:rowOff>
    </xdr:from>
    <xdr:to>
      <xdr:col>55</xdr:col>
      <xdr:colOff>88900</xdr:colOff>
      <xdr:row>50</xdr:row>
      <xdr:rowOff>101158</xdr:rowOff>
    </xdr:to>
    <xdr:cxnSp macro="">
      <xdr:nvCxnSpPr>
        <xdr:cNvPr id="345" name="直線コネクタ 344"/>
        <xdr:cNvCxnSpPr/>
      </xdr:nvCxnSpPr>
      <xdr:spPr>
        <a:xfrm>
          <a:off x="10388600" y="867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101158</xdr:rowOff>
    </xdr:from>
    <xdr:to>
      <xdr:col>55</xdr:col>
      <xdr:colOff>0</xdr:colOff>
      <xdr:row>52</xdr:row>
      <xdr:rowOff>125253</xdr:rowOff>
    </xdr:to>
    <xdr:cxnSp macro="">
      <xdr:nvCxnSpPr>
        <xdr:cNvPr id="346" name="直線コネクタ 345"/>
        <xdr:cNvCxnSpPr/>
      </xdr:nvCxnSpPr>
      <xdr:spPr>
        <a:xfrm flipV="1">
          <a:off x="9639300" y="8673658"/>
          <a:ext cx="838200" cy="36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59577</xdr:rowOff>
    </xdr:from>
    <xdr:ext cx="469744" cy="259045"/>
    <xdr:sp macro="" textlink="">
      <xdr:nvSpPr>
        <xdr:cNvPr id="347" name="農林水産業費平均値テキスト"/>
        <xdr:cNvSpPr txBox="1"/>
      </xdr:nvSpPr>
      <xdr:spPr>
        <a:xfrm>
          <a:off x="10528300" y="9832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81150</xdr:rowOff>
    </xdr:from>
    <xdr:to>
      <xdr:col>55</xdr:col>
      <xdr:colOff>50800</xdr:colOff>
      <xdr:row>58</xdr:row>
      <xdr:rowOff>11300</xdr:rowOff>
    </xdr:to>
    <xdr:sp macro="" textlink="">
      <xdr:nvSpPr>
        <xdr:cNvPr id="348" name="フローチャート: 判断 347"/>
        <xdr:cNvSpPr/>
      </xdr:nvSpPr>
      <xdr:spPr>
        <a:xfrm>
          <a:off x="10426700" y="985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68149</xdr:rowOff>
    </xdr:from>
    <xdr:to>
      <xdr:col>50</xdr:col>
      <xdr:colOff>114300</xdr:colOff>
      <xdr:row>52</xdr:row>
      <xdr:rowOff>125253</xdr:rowOff>
    </xdr:to>
    <xdr:cxnSp macro="">
      <xdr:nvCxnSpPr>
        <xdr:cNvPr id="349" name="直線コネクタ 348"/>
        <xdr:cNvCxnSpPr/>
      </xdr:nvCxnSpPr>
      <xdr:spPr>
        <a:xfrm>
          <a:off x="8750300" y="8983549"/>
          <a:ext cx="889000" cy="5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27087</xdr:rowOff>
    </xdr:from>
    <xdr:to>
      <xdr:col>50</xdr:col>
      <xdr:colOff>165100</xdr:colOff>
      <xdr:row>57</xdr:row>
      <xdr:rowOff>128687</xdr:rowOff>
    </xdr:to>
    <xdr:sp macro="" textlink="">
      <xdr:nvSpPr>
        <xdr:cNvPr id="350" name="フローチャート: 判断 349"/>
        <xdr:cNvSpPr/>
      </xdr:nvSpPr>
      <xdr:spPr>
        <a:xfrm>
          <a:off x="9588500" y="97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119814</xdr:rowOff>
    </xdr:from>
    <xdr:ext cx="534377" cy="259045"/>
    <xdr:sp macro="" textlink="">
      <xdr:nvSpPr>
        <xdr:cNvPr id="351" name="テキスト ボックス 350"/>
        <xdr:cNvSpPr txBox="1"/>
      </xdr:nvSpPr>
      <xdr:spPr>
        <a:xfrm>
          <a:off x="9372111" y="989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54272</xdr:rowOff>
    </xdr:from>
    <xdr:to>
      <xdr:col>45</xdr:col>
      <xdr:colOff>177800</xdr:colOff>
      <xdr:row>52</xdr:row>
      <xdr:rowOff>68149</xdr:rowOff>
    </xdr:to>
    <xdr:cxnSp macro="">
      <xdr:nvCxnSpPr>
        <xdr:cNvPr id="352" name="直線コネクタ 351"/>
        <xdr:cNvCxnSpPr/>
      </xdr:nvCxnSpPr>
      <xdr:spPr>
        <a:xfrm>
          <a:off x="7861300" y="8626772"/>
          <a:ext cx="889000" cy="35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89449</xdr:rowOff>
    </xdr:from>
    <xdr:to>
      <xdr:col>46</xdr:col>
      <xdr:colOff>38100</xdr:colOff>
      <xdr:row>58</xdr:row>
      <xdr:rowOff>19599</xdr:rowOff>
    </xdr:to>
    <xdr:sp macro="" textlink="">
      <xdr:nvSpPr>
        <xdr:cNvPr id="353" name="フローチャート: 判断 352"/>
        <xdr:cNvSpPr/>
      </xdr:nvSpPr>
      <xdr:spPr>
        <a:xfrm>
          <a:off x="8699500" y="986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10726</xdr:rowOff>
    </xdr:from>
    <xdr:ext cx="469744" cy="259045"/>
    <xdr:sp macro="" textlink="">
      <xdr:nvSpPr>
        <xdr:cNvPr id="354" name="テキスト ボックス 353"/>
        <xdr:cNvSpPr txBox="1"/>
      </xdr:nvSpPr>
      <xdr:spPr>
        <a:xfrm>
          <a:off x="8515428" y="995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54272</xdr:rowOff>
    </xdr:from>
    <xdr:to>
      <xdr:col>41</xdr:col>
      <xdr:colOff>50800</xdr:colOff>
      <xdr:row>53</xdr:row>
      <xdr:rowOff>143723</xdr:rowOff>
    </xdr:to>
    <xdr:cxnSp macro="">
      <xdr:nvCxnSpPr>
        <xdr:cNvPr id="355" name="直線コネクタ 354"/>
        <xdr:cNvCxnSpPr/>
      </xdr:nvCxnSpPr>
      <xdr:spPr>
        <a:xfrm flipV="1">
          <a:off x="6972300" y="8626772"/>
          <a:ext cx="889000" cy="60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82202</xdr:rowOff>
    </xdr:from>
    <xdr:to>
      <xdr:col>41</xdr:col>
      <xdr:colOff>101600</xdr:colOff>
      <xdr:row>58</xdr:row>
      <xdr:rowOff>12352</xdr:rowOff>
    </xdr:to>
    <xdr:sp macro="" textlink="">
      <xdr:nvSpPr>
        <xdr:cNvPr id="356" name="フローチャート: 判断 355"/>
        <xdr:cNvSpPr/>
      </xdr:nvSpPr>
      <xdr:spPr>
        <a:xfrm>
          <a:off x="78105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3479</xdr:rowOff>
    </xdr:from>
    <xdr:ext cx="469744" cy="259045"/>
    <xdr:sp macro="" textlink="">
      <xdr:nvSpPr>
        <xdr:cNvPr id="357" name="テキスト ボックス 356"/>
        <xdr:cNvSpPr txBox="1"/>
      </xdr:nvSpPr>
      <xdr:spPr>
        <a:xfrm>
          <a:off x="7626428" y="994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70200</xdr:rowOff>
    </xdr:from>
    <xdr:to>
      <xdr:col>36</xdr:col>
      <xdr:colOff>165100</xdr:colOff>
      <xdr:row>58</xdr:row>
      <xdr:rowOff>350</xdr:rowOff>
    </xdr:to>
    <xdr:sp macro="" textlink="">
      <xdr:nvSpPr>
        <xdr:cNvPr id="358" name="フローチャート: 判断 357"/>
        <xdr:cNvSpPr/>
      </xdr:nvSpPr>
      <xdr:spPr>
        <a:xfrm>
          <a:off x="6921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162927</xdr:rowOff>
    </xdr:from>
    <xdr:ext cx="469744" cy="259045"/>
    <xdr:sp macro="" textlink="">
      <xdr:nvSpPr>
        <xdr:cNvPr id="359" name="テキスト ボックス 358"/>
        <xdr:cNvSpPr txBox="1"/>
      </xdr:nvSpPr>
      <xdr:spPr>
        <a:xfrm>
          <a:off x="6737428" y="993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50358</xdr:rowOff>
    </xdr:from>
    <xdr:to>
      <xdr:col>55</xdr:col>
      <xdr:colOff>50800</xdr:colOff>
      <xdr:row>50</xdr:row>
      <xdr:rowOff>151958</xdr:rowOff>
    </xdr:to>
    <xdr:sp macro="" textlink="">
      <xdr:nvSpPr>
        <xdr:cNvPr id="365" name="楕円 364"/>
        <xdr:cNvSpPr/>
      </xdr:nvSpPr>
      <xdr:spPr>
        <a:xfrm>
          <a:off x="10426700" y="862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3385</xdr:rowOff>
    </xdr:from>
    <xdr:ext cx="534377" cy="259045"/>
    <xdr:sp macro="" textlink="">
      <xdr:nvSpPr>
        <xdr:cNvPr id="366" name="農林水産業費該当値テキスト"/>
        <xdr:cNvSpPr txBox="1"/>
      </xdr:nvSpPr>
      <xdr:spPr>
        <a:xfrm>
          <a:off x="10528300" y="857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74453</xdr:rowOff>
    </xdr:from>
    <xdr:to>
      <xdr:col>50</xdr:col>
      <xdr:colOff>165100</xdr:colOff>
      <xdr:row>53</xdr:row>
      <xdr:rowOff>4603</xdr:rowOff>
    </xdr:to>
    <xdr:sp macro="" textlink="">
      <xdr:nvSpPr>
        <xdr:cNvPr id="367" name="楕円 366"/>
        <xdr:cNvSpPr/>
      </xdr:nvSpPr>
      <xdr:spPr>
        <a:xfrm>
          <a:off x="9588500" y="898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21130</xdr:rowOff>
    </xdr:from>
    <xdr:ext cx="534377" cy="259045"/>
    <xdr:sp macro="" textlink="">
      <xdr:nvSpPr>
        <xdr:cNvPr id="368" name="テキスト ボックス 367"/>
        <xdr:cNvSpPr txBox="1"/>
      </xdr:nvSpPr>
      <xdr:spPr>
        <a:xfrm>
          <a:off x="9372111" y="876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17349</xdr:rowOff>
    </xdr:from>
    <xdr:to>
      <xdr:col>46</xdr:col>
      <xdr:colOff>38100</xdr:colOff>
      <xdr:row>52</xdr:row>
      <xdr:rowOff>118949</xdr:rowOff>
    </xdr:to>
    <xdr:sp macro="" textlink="">
      <xdr:nvSpPr>
        <xdr:cNvPr id="369" name="楕円 368"/>
        <xdr:cNvSpPr/>
      </xdr:nvSpPr>
      <xdr:spPr>
        <a:xfrm>
          <a:off x="8699500" y="893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135476</xdr:rowOff>
    </xdr:from>
    <xdr:ext cx="534377" cy="259045"/>
    <xdr:sp macro="" textlink="">
      <xdr:nvSpPr>
        <xdr:cNvPr id="370" name="テキスト ボックス 369"/>
        <xdr:cNvSpPr txBox="1"/>
      </xdr:nvSpPr>
      <xdr:spPr>
        <a:xfrm>
          <a:off x="8483111" y="870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3472</xdr:rowOff>
    </xdr:from>
    <xdr:to>
      <xdr:col>41</xdr:col>
      <xdr:colOff>101600</xdr:colOff>
      <xdr:row>50</xdr:row>
      <xdr:rowOff>105072</xdr:rowOff>
    </xdr:to>
    <xdr:sp macro="" textlink="">
      <xdr:nvSpPr>
        <xdr:cNvPr id="371" name="楕円 370"/>
        <xdr:cNvSpPr/>
      </xdr:nvSpPr>
      <xdr:spPr>
        <a:xfrm>
          <a:off x="7810500" y="857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48</xdr:row>
      <xdr:rowOff>121599</xdr:rowOff>
    </xdr:from>
    <xdr:ext cx="534377" cy="259045"/>
    <xdr:sp macro="" textlink="">
      <xdr:nvSpPr>
        <xdr:cNvPr id="372" name="テキスト ボックス 371"/>
        <xdr:cNvSpPr txBox="1"/>
      </xdr:nvSpPr>
      <xdr:spPr>
        <a:xfrm>
          <a:off x="7594111" y="835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92923</xdr:rowOff>
    </xdr:from>
    <xdr:to>
      <xdr:col>36</xdr:col>
      <xdr:colOff>165100</xdr:colOff>
      <xdr:row>54</xdr:row>
      <xdr:rowOff>23073</xdr:rowOff>
    </xdr:to>
    <xdr:sp macro="" textlink="">
      <xdr:nvSpPr>
        <xdr:cNvPr id="373" name="楕円 372"/>
        <xdr:cNvSpPr/>
      </xdr:nvSpPr>
      <xdr:spPr>
        <a:xfrm>
          <a:off x="6921500" y="917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39600</xdr:rowOff>
    </xdr:from>
    <xdr:ext cx="534377" cy="259045"/>
    <xdr:sp macro="" textlink="">
      <xdr:nvSpPr>
        <xdr:cNvPr id="374" name="テキスト ボックス 373"/>
        <xdr:cNvSpPr txBox="1"/>
      </xdr:nvSpPr>
      <xdr:spPr>
        <a:xfrm>
          <a:off x="6705111" y="895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127722</xdr:rowOff>
    </xdr:from>
    <xdr:to>
      <xdr:col>54</xdr:col>
      <xdr:colOff>189865</xdr:colOff>
      <xdr:row>77</xdr:row>
      <xdr:rowOff>120177</xdr:rowOff>
    </xdr:to>
    <xdr:cxnSp macro="">
      <xdr:nvCxnSpPr>
        <xdr:cNvPr id="396" name="直線コネクタ 395"/>
        <xdr:cNvCxnSpPr/>
      </xdr:nvCxnSpPr>
      <xdr:spPr>
        <a:xfrm flipV="1">
          <a:off x="10475595" y="12129222"/>
          <a:ext cx="1270" cy="119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124004</xdr:rowOff>
    </xdr:from>
    <xdr:ext cx="469744" cy="259045"/>
    <xdr:sp macro="" textlink="">
      <xdr:nvSpPr>
        <xdr:cNvPr id="397" name="商工費最小値テキスト"/>
        <xdr:cNvSpPr txBox="1"/>
      </xdr:nvSpPr>
      <xdr:spPr>
        <a:xfrm>
          <a:off x="10528300" y="1332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120177</xdr:rowOff>
    </xdr:from>
    <xdr:to>
      <xdr:col>55</xdr:col>
      <xdr:colOff>88900</xdr:colOff>
      <xdr:row>77</xdr:row>
      <xdr:rowOff>120177</xdr:rowOff>
    </xdr:to>
    <xdr:cxnSp macro="">
      <xdr:nvCxnSpPr>
        <xdr:cNvPr id="398" name="直線コネクタ 397"/>
        <xdr:cNvCxnSpPr/>
      </xdr:nvCxnSpPr>
      <xdr:spPr>
        <a:xfrm>
          <a:off x="10388600" y="1332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74399</xdr:rowOff>
    </xdr:from>
    <xdr:ext cx="534377" cy="259045"/>
    <xdr:sp macro="" textlink="">
      <xdr:nvSpPr>
        <xdr:cNvPr id="399" name="商工費最大値テキスト"/>
        <xdr:cNvSpPr txBox="1"/>
      </xdr:nvSpPr>
      <xdr:spPr>
        <a:xfrm>
          <a:off x="10528300" y="119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127722</xdr:rowOff>
    </xdr:from>
    <xdr:to>
      <xdr:col>55</xdr:col>
      <xdr:colOff>88900</xdr:colOff>
      <xdr:row>70</xdr:row>
      <xdr:rowOff>127722</xdr:rowOff>
    </xdr:to>
    <xdr:cxnSp macro="">
      <xdr:nvCxnSpPr>
        <xdr:cNvPr id="400" name="直線コネクタ 399"/>
        <xdr:cNvCxnSpPr/>
      </xdr:nvCxnSpPr>
      <xdr:spPr>
        <a:xfrm>
          <a:off x="10388600" y="1212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165349</xdr:rowOff>
    </xdr:from>
    <xdr:to>
      <xdr:col>55</xdr:col>
      <xdr:colOff>0</xdr:colOff>
      <xdr:row>72</xdr:row>
      <xdr:rowOff>111582</xdr:rowOff>
    </xdr:to>
    <xdr:cxnSp macro="">
      <xdr:nvCxnSpPr>
        <xdr:cNvPr id="401" name="直線コネクタ 400"/>
        <xdr:cNvCxnSpPr/>
      </xdr:nvCxnSpPr>
      <xdr:spPr>
        <a:xfrm flipV="1">
          <a:off x="9639300" y="12338299"/>
          <a:ext cx="838200" cy="11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91239</xdr:rowOff>
    </xdr:from>
    <xdr:ext cx="534377" cy="259045"/>
    <xdr:sp macro="" textlink="">
      <xdr:nvSpPr>
        <xdr:cNvPr id="402" name="商工費平均値テキスト"/>
        <xdr:cNvSpPr txBox="1"/>
      </xdr:nvSpPr>
      <xdr:spPr>
        <a:xfrm>
          <a:off x="10528300" y="1277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112812</xdr:rowOff>
    </xdr:from>
    <xdr:to>
      <xdr:col>55</xdr:col>
      <xdr:colOff>50800</xdr:colOff>
      <xdr:row>75</xdr:row>
      <xdr:rowOff>42962</xdr:rowOff>
    </xdr:to>
    <xdr:sp macro="" textlink="">
      <xdr:nvSpPr>
        <xdr:cNvPr id="403" name="フローチャート: 判断 402"/>
        <xdr:cNvSpPr/>
      </xdr:nvSpPr>
      <xdr:spPr>
        <a:xfrm>
          <a:off x="10426700" y="1280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111582</xdr:rowOff>
    </xdr:from>
    <xdr:to>
      <xdr:col>50</xdr:col>
      <xdr:colOff>114300</xdr:colOff>
      <xdr:row>74</xdr:row>
      <xdr:rowOff>802</xdr:rowOff>
    </xdr:to>
    <xdr:cxnSp macro="">
      <xdr:nvCxnSpPr>
        <xdr:cNvPr id="404" name="直線コネクタ 403"/>
        <xdr:cNvCxnSpPr/>
      </xdr:nvCxnSpPr>
      <xdr:spPr>
        <a:xfrm flipV="1">
          <a:off x="8750300" y="12455982"/>
          <a:ext cx="889000" cy="23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110937</xdr:rowOff>
    </xdr:from>
    <xdr:to>
      <xdr:col>50</xdr:col>
      <xdr:colOff>165100</xdr:colOff>
      <xdr:row>76</xdr:row>
      <xdr:rowOff>41087</xdr:rowOff>
    </xdr:to>
    <xdr:sp macro="" textlink="">
      <xdr:nvSpPr>
        <xdr:cNvPr id="405" name="フローチャート: 判断 404"/>
        <xdr:cNvSpPr/>
      </xdr:nvSpPr>
      <xdr:spPr>
        <a:xfrm>
          <a:off x="95885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32214</xdr:rowOff>
    </xdr:from>
    <xdr:ext cx="534377" cy="259045"/>
    <xdr:sp macro="" textlink="">
      <xdr:nvSpPr>
        <xdr:cNvPr id="406" name="テキスト ボックス 405"/>
        <xdr:cNvSpPr txBox="1"/>
      </xdr:nvSpPr>
      <xdr:spPr>
        <a:xfrm>
          <a:off x="9372111" y="1306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92654</xdr:rowOff>
    </xdr:from>
    <xdr:to>
      <xdr:col>45</xdr:col>
      <xdr:colOff>177800</xdr:colOff>
      <xdr:row>74</xdr:row>
      <xdr:rowOff>802</xdr:rowOff>
    </xdr:to>
    <xdr:cxnSp macro="">
      <xdr:nvCxnSpPr>
        <xdr:cNvPr id="407" name="直線コネクタ 406"/>
        <xdr:cNvCxnSpPr/>
      </xdr:nvCxnSpPr>
      <xdr:spPr>
        <a:xfrm>
          <a:off x="7861300" y="12265604"/>
          <a:ext cx="889000" cy="42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136175</xdr:rowOff>
    </xdr:from>
    <xdr:to>
      <xdr:col>46</xdr:col>
      <xdr:colOff>38100</xdr:colOff>
      <xdr:row>76</xdr:row>
      <xdr:rowOff>66325</xdr:rowOff>
    </xdr:to>
    <xdr:sp macro="" textlink="">
      <xdr:nvSpPr>
        <xdr:cNvPr id="408" name="フローチャート: 判断 407"/>
        <xdr:cNvSpPr/>
      </xdr:nvSpPr>
      <xdr:spPr>
        <a:xfrm>
          <a:off x="8699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57452</xdr:rowOff>
    </xdr:from>
    <xdr:ext cx="534377" cy="259045"/>
    <xdr:sp macro="" textlink="">
      <xdr:nvSpPr>
        <xdr:cNvPr id="409" name="テキスト ボックス 408"/>
        <xdr:cNvSpPr txBox="1"/>
      </xdr:nvSpPr>
      <xdr:spPr>
        <a:xfrm>
          <a:off x="8483111" y="1308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92654</xdr:rowOff>
    </xdr:from>
    <xdr:to>
      <xdr:col>41</xdr:col>
      <xdr:colOff>50800</xdr:colOff>
      <xdr:row>73</xdr:row>
      <xdr:rowOff>30109</xdr:rowOff>
    </xdr:to>
    <xdr:cxnSp macro="">
      <xdr:nvCxnSpPr>
        <xdr:cNvPr id="410" name="直線コネクタ 409"/>
        <xdr:cNvCxnSpPr/>
      </xdr:nvCxnSpPr>
      <xdr:spPr>
        <a:xfrm flipV="1">
          <a:off x="6972300" y="12265604"/>
          <a:ext cx="889000" cy="28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120081</xdr:rowOff>
    </xdr:from>
    <xdr:to>
      <xdr:col>41</xdr:col>
      <xdr:colOff>101600</xdr:colOff>
      <xdr:row>76</xdr:row>
      <xdr:rowOff>50231</xdr:rowOff>
    </xdr:to>
    <xdr:sp macro="" textlink="">
      <xdr:nvSpPr>
        <xdr:cNvPr id="411" name="フローチャート: 判断 410"/>
        <xdr:cNvSpPr/>
      </xdr:nvSpPr>
      <xdr:spPr>
        <a:xfrm>
          <a:off x="7810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41358</xdr:rowOff>
    </xdr:from>
    <xdr:ext cx="534377" cy="259045"/>
    <xdr:sp macro="" textlink="">
      <xdr:nvSpPr>
        <xdr:cNvPr id="412" name="テキスト ボックス 411"/>
        <xdr:cNvSpPr txBox="1"/>
      </xdr:nvSpPr>
      <xdr:spPr>
        <a:xfrm>
          <a:off x="7594111" y="130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164292</xdr:rowOff>
    </xdr:from>
    <xdr:to>
      <xdr:col>36</xdr:col>
      <xdr:colOff>165100</xdr:colOff>
      <xdr:row>76</xdr:row>
      <xdr:rowOff>94442</xdr:rowOff>
    </xdr:to>
    <xdr:sp macro="" textlink="">
      <xdr:nvSpPr>
        <xdr:cNvPr id="413" name="フローチャート: 判断 412"/>
        <xdr:cNvSpPr/>
      </xdr:nvSpPr>
      <xdr:spPr>
        <a:xfrm>
          <a:off x="6921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85569</xdr:rowOff>
    </xdr:from>
    <xdr:ext cx="469744" cy="259045"/>
    <xdr:sp macro="" textlink="">
      <xdr:nvSpPr>
        <xdr:cNvPr id="414" name="テキスト ボックス 413"/>
        <xdr:cNvSpPr txBox="1"/>
      </xdr:nvSpPr>
      <xdr:spPr>
        <a:xfrm>
          <a:off x="6737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114549</xdr:rowOff>
    </xdr:from>
    <xdr:to>
      <xdr:col>55</xdr:col>
      <xdr:colOff>50800</xdr:colOff>
      <xdr:row>72</xdr:row>
      <xdr:rowOff>44699</xdr:rowOff>
    </xdr:to>
    <xdr:sp macro="" textlink="">
      <xdr:nvSpPr>
        <xdr:cNvPr id="420" name="楕円 419"/>
        <xdr:cNvSpPr/>
      </xdr:nvSpPr>
      <xdr:spPr>
        <a:xfrm>
          <a:off x="10426700" y="1228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137426</xdr:rowOff>
    </xdr:from>
    <xdr:ext cx="534377" cy="259045"/>
    <xdr:sp macro="" textlink="">
      <xdr:nvSpPr>
        <xdr:cNvPr id="421" name="商工費該当値テキスト"/>
        <xdr:cNvSpPr txBox="1"/>
      </xdr:nvSpPr>
      <xdr:spPr>
        <a:xfrm>
          <a:off x="10528300" y="1213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60782</xdr:rowOff>
    </xdr:from>
    <xdr:to>
      <xdr:col>50</xdr:col>
      <xdr:colOff>165100</xdr:colOff>
      <xdr:row>72</xdr:row>
      <xdr:rowOff>162382</xdr:rowOff>
    </xdr:to>
    <xdr:sp macro="" textlink="">
      <xdr:nvSpPr>
        <xdr:cNvPr id="422" name="楕円 421"/>
        <xdr:cNvSpPr/>
      </xdr:nvSpPr>
      <xdr:spPr>
        <a:xfrm>
          <a:off x="9588500" y="1240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7459</xdr:rowOff>
    </xdr:from>
    <xdr:ext cx="534377" cy="259045"/>
    <xdr:sp macro="" textlink="">
      <xdr:nvSpPr>
        <xdr:cNvPr id="423" name="テキスト ボックス 422"/>
        <xdr:cNvSpPr txBox="1"/>
      </xdr:nvSpPr>
      <xdr:spPr>
        <a:xfrm>
          <a:off x="9372111" y="1218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121452</xdr:rowOff>
    </xdr:from>
    <xdr:to>
      <xdr:col>46</xdr:col>
      <xdr:colOff>38100</xdr:colOff>
      <xdr:row>74</xdr:row>
      <xdr:rowOff>51602</xdr:rowOff>
    </xdr:to>
    <xdr:sp macro="" textlink="">
      <xdr:nvSpPr>
        <xdr:cNvPr id="424" name="楕円 423"/>
        <xdr:cNvSpPr/>
      </xdr:nvSpPr>
      <xdr:spPr>
        <a:xfrm>
          <a:off x="8699500" y="1263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68129</xdr:rowOff>
    </xdr:from>
    <xdr:ext cx="534377" cy="259045"/>
    <xdr:sp macro="" textlink="">
      <xdr:nvSpPr>
        <xdr:cNvPr id="425" name="テキスト ボックス 424"/>
        <xdr:cNvSpPr txBox="1"/>
      </xdr:nvSpPr>
      <xdr:spPr>
        <a:xfrm>
          <a:off x="8483111" y="1241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41854</xdr:rowOff>
    </xdr:from>
    <xdr:to>
      <xdr:col>41</xdr:col>
      <xdr:colOff>101600</xdr:colOff>
      <xdr:row>71</xdr:row>
      <xdr:rowOff>143454</xdr:rowOff>
    </xdr:to>
    <xdr:sp macro="" textlink="">
      <xdr:nvSpPr>
        <xdr:cNvPr id="426" name="楕円 425"/>
        <xdr:cNvSpPr/>
      </xdr:nvSpPr>
      <xdr:spPr>
        <a:xfrm>
          <a:off x="7810500" y="1221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159981</xdr:rowOff>
    </xdr:from>
    <xdr:ext cx="534377" cy="259045"/>
    <xdr:sp macro="" textlink="">
      <xdr:nvSpPr>
        <xdr:cNvPr id="427" name="テキスト ボックス 426"/>
        <xdr:cNvSpPr txBox="1"/>
      </xdr:nvSpPr>
      <xdr:spPr>
        <a:xfrm>
          <a:off x="7594111" y="1199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150759</xdr:rowOff>
    </xdr:from>
    <xdr:to>
      <xdr:col>36</xdr:col>
      <xdr:colOff>165100</xdr:colOff>
      <xdr:row>73</xdr:row>
      <xdr:rowOff>80909</xdr:rowOff>
    </xdr:to>
    <xdr:sp macro="" textlink="">
      <xdr:nvSpPr>
        <xdr:cNvPr id="428" name="楕円 427"/>
        <xdr:cNvSpPr/>
      </xdr:nvSpPr>
      <xdr:spPr>
        <a:xfrm>
          <a:off x="6921500" y="1249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97436</xdr:rowOff>
    </xdr:from>
    <xdr:ext cx="534377" cy="259045"/>
    <xdr:sp macro="" textlink="">
      <xdr:nvSpPr>
        <xdr:cNvPr id="429" name="テキスト ボックス 428"/>
        <xdr:cNvSpPr txBox="1"/>
      </xdr:nvSpPr>
      <xdr:spPr>
        <a:xfrm>
          <a:off x="6705111" y="1227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153896</xdr:rowOff>
    </xdr:from>
    <xdr:to>
      <xdr:col>54</xdr:col>
      <xdr:colOff>189865</xdr:colOff>
      <xdr:row>98</xdr:row>
      <xdr:rowOff>86664</xdr:rowOff>
    </xdr:to>
    <xdr:cxnSp macro="">
      <xdr:nvCxnSpPr>
        <xdr:cNvPr id="451" name="直線コネクタ 450"/>
        <xdr:cNvCxnSpPr/>
      </xdr:nvCxnSpPr>
      <xdr:spPr>
        <a:xfrm flipV="1">
          <a:off x="10475595" y="15927296"/>
          <a:ext cx="1270" cy="961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96152</xdr:rowOff>
    </xdr:from>
    <xdr:ext cx="534377" cy="259045"/>
    <xdr:sp macro="" textlink="">
      <xdr:nvSpPr>
        <xdr:cNvPr id="452" name="土木費最小値テキスト"/>
        <xdr:cNvSpPr txBox="1"/>
      </xdr:nvSpPr>
      <xdr:spPr>
        <a:xfrm>
          <a:off x="10528300" y="1689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86664</xdr:rowOff>
    </xdr:from>
    <xdr:to>
      <xdr:col>55</xdr:col>
      <xdr:colOff>88900</xdr:colOff>
      <xdr:row>98</xdr:row>
      <xdr:rowOff>86664</xdr:rowOff>
    </xdr:to>
    <xdr:cxnSp macro="">
      <xdr:nvCxnSpPr>
        <xdr:cNvPr id="453" name="直線コネクタ 452"/>
        <xdr:cNvCxnSpPr/>
      </xdr:nvCxnSpPr>
      <xdr:spPr>
        <a:xfrm>
          <a:off x="10388600" y="16888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100573</xdr:rowOff>
    </xdr:from>
    <xdr:ext cx="599010" cy="259045"/>
    <xdr:sp macro="" textlink="">
      <xdr:nvSpPr>
        <xdr:cNvPr id="454" name="土木費最大値テキスト"/>
        <xdr:cNvSpPr txBox="1"/>
      </xdr:nvSpPr>
      <xdr:spPr>
        <a:xfrm>
          <a:off x="10528300" y="1570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443,790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153896</xdr:rowOff>
    </xdr:from>
    <xdr:to>
      <xdr:col>55</xdr:col>
      <xdr:colOff>88900</xdr:colOff>
      <xdr:row>92</xdr:row>
      <xdr:rowOff>153896</xdr:rowOff>
    </xdr:to>
    <xdr:cxnSp macro="">
      <xdr:nvCxnSpPr>
        <xdr:cNvPr id="455" name="直線コネクタ 454"/>
        <xdr:cNvCxnSpPr/>
      </xdr:nvCxnSpPr>
      <xdr:spPr>
        <a:xfrm>
          <a:off x="10388600" y="1592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69486</xdr:rowOff>
    </xdr:from>
    <xdr:to>
      <xdr:col>55</xdr:col>
      <xdr:colOff>0</xdr:colOff>
      <xdr:row>92</xdr:row>
      <xdr:rowOff>153896</xdr:rowOff>
    </xdr:to>
    <xdr:cxnSp macro="">
      <xdr:nvCxnSpPr>
        <xdr:cNvPr id="456" name="直線コネクタ 455"/>
        <xdr:cNvCxnSpPr/>
      </xdr:nvCxnSpPr>
      <xdr:spPr>
        <a:xfrm>
          <a:off x="9639300" y="15842886"/>
          <a:ext cx="838200" cy="8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140603</xdr:rowOff>
    </xdr:from>
    <xdr:ext cx="534377" cy="259045"/>
    <xdr:sp macro="" textlink="">
      <xdr:nvSpPr>
        <xdr:cNvPr id="457" name="土木費平均値テキスト"/>
        <xdr:cNvSpPr txBox="1"/>
      </xdr:nvSpPr>
      <xdr:spPr>
        <a:xfrm>
          <a:off x="10528300" y="16771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162176</xdr:rowOff>
    </xdr:from>
    <xdr:to>
      <xdr:col>55</xdr:col>
      <xdr:colOff>50800</xdr:colOff>
      <xdr:row>98</xdr:row>
      <xdr:rowOff>92326</xdr:rowOff>
    </xdr:to>
    <xdr:sp macro="" textlink="">
      <xdr:nvSpPr>
        <xdr:cNvPr id="458" name="フローチャート: 判断 457"/>
        <xdr:cNvSpPr/>
      </xdr:nvSpPr>
      <xdr:spPr>
        <a:xfrm>
          <a:off x="10426700" y="1679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141689</xdr:rowOff>
    </xdr:from>
    <xdr:to>
      <xdr:col>50</xdr:col>
      <xdr:colOff>114300</xdr:colOff>
      <xdr:row>92</xdr:row>
      <xdr:rowOff>69486</xdr:rowOff>
    </xdr:to>
    <xdr:cxnSp macro="">
      <xdr:nvCxnSpPr>
        <xdr:cNvPr id="459" name="直線コネクタ 458"/>
        <xdr:cNvCxnSpPr/>
      </xdr:nvCxnSpPr>
      <xdr:spPr>
        <a:xfrm>
          <a:off x="8750300" y="15743639"/>
          <a:ext cx="889000" cy="9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123834</xdr:rowOff>
    </xdr:from>
    <xdr:to>
      <xdr:col>50</xdr:col>
      <xdr:colOff>165100</xdr:colOff>
      <xdr:row>98</xdr:row>
      <xdr:rowOff>53984</xdr:rowOff>
    </xdr:to>
    <xdr:sp macro="" textlink="">
      <xdr:nvSpPr>
        <xdr:cNvPr id="460" name="フローチャート: 判断 459"/>
        <xdr:cNvSpPr/>
      </xdr:nvSpPr>
      <xdr:spPr>
        <a:xfrm>
          <a:off x="9588500" y="1675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45111</xdr:rowOff>
    </xdr:from>
    <xdr:ext cx="534377" cy="259045"/>
    <xdr:sp macro="" textlink="">
      <xdr:nvSpPr>
        <xdr:cNvPr id="461" name="テキスト ボックス 460"/>
        <xdr:cNvSpPr txBox="1"/>
      </xdr:nvSpPr>
      <xdr:spPr>
        <a:xfrm>
          <a:off x="9372111" y="1684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141689</xdr:rowOff>
    </xdr:from>
    <xdr:to>
      <xdr:col>45</xdr:col>
      <xdr:colOff>177800</xdr:colOff>
      <xdr:row>92</xdr:row>
      <xdr:rowOff>105513</xdr:rowOff>
    </xdr:to>
    <xdr:cxnSp macro="">
      <xdr:nvCxnSpPr>
        <xdr:cNvPr id="462" name="直線コネクタ 461"/>
        <xdr:cNvCxnSpPr/>
      </xdr:nvCxnSpPr>
      <xdr:spPr>
        <a:xfrm flipV="1">
          <a:off x="7861300" y="15743639"/>
          <a:ext cx="889000" cy="13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160370</xdr:rowOff>
    </xdr:from>
    <xdr:to>
      <xdr:col>46</xdr:col>
      <xdr:colOff>38100</xdr:colOff>
      <xdr:row>98</xdr:row>
      <xdr:rowOff>90520</xdr:rowOff>
    </xdr:to>
    <xdr:sp macro="" textlink="">
      <xdr:nvSpPr>
        <xdr:cNvPr id="463" name="フローチャート: 判断 462"/>
        <xdr:cNvSpPr/>
      </xdr:nvSpPr>
      <xdr:spPr>
        <a:xfrm>
          <a:off x="8699500" y="16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81647</xdr:rowOff>
    </xdr:from>
    <xdr:ext cx="534377" cy="259045"/>
    <xdr:sp macro="" textlink="">
      <xdr:nvSpPr>
        <xdr:cNvPr id="464" name="テキスト ボックス 463"/>
        <xdr:cNvSpPr txBox="1"/>
      </xdr:nvSpPr>
      <xdr:spPr>
        <a:xfrm>
          <a:off x="8483111" y="1688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135432</xdr:rowOff>
    </xdr:from>
    <xdr:to>
      <xdr:col>41</xdr:col>
      <xdr:colOff>50800</xdr:colOff>
      <xdr:row>92</xdr:row>
      <xdr:rowOff>105513</xdr:rowOff>
    </xdr:to>
    <xdr:cxnSp macro="">
      <xdr:nvCxnSpPr>
        <xdr:cNvPr id="465" name="直線コネクタ 464"/>
        <xdr:cNvCxnSpPr/>
      </xdr:nvCxnSpPr>
      <xdr:spPr>
        <a:xfrm>
          <a:off x="6972300" y="15737382"/>
          <a:ext cx="889000" cy="14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160806</xdr:rowOff>
    </xdr:from>
    <xdr:to>
      <xdr:col>41</xdr:col>
      <xdr:colOff>101600</xdr:colOff>
      <xdr:row>98</xdr:row>
      <xdr:rowOff>90956</xdr:rowOff>
    </xdr:to>
    <xdr:sp macro="" textlink="">
      <xdr:nvSpPr>
        <xdr:cNvPr id="466" name="フローチャート: 判断 465"/>
        <xdr:cNvSpPr/>
      </xdr:nvSpPr>
      <xdr:spPr>
        <a:xfrm>
          <a:off x="7810500" y="167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82083</xdr:rowOff>
    </xdr:from>
    <xdr:ext cx="534377" cy="259045"/>
    <xdr:sp macro="" textlink="">
      <xdr:nvSpPr>
        <xdr:cNvPr id="467" name="テキスト ボックス 466"/>
        <xdr:cNvSpPr txBox="1"/>
      </xdr:nvSpPr>
      <xdr:spPr>
        <a:xfrm>
          <a:off x="7594111" y="1688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120607</xdr:rowOff>
    </xdr:from>
    <xdr:to>
      <xdr:col>36</xdr:col>
      <xdr:colOff>165100</xdr:colOff>
      <xdr:row>98</xdr:row>
      <xdr:rowOff>50757</xdr:rowOff>
    </xdr:to>
    <xdr:sp macro="" textlink="">
      <xdr:nvSpPr>
        <xdr:cNvPr id="468" name="フローチャート: 判断 467"/>
        <xdr:cNvSpPr/>
      </xdr:nvSpPr>
      <xdr:spPr>
        <a:xfrm>
          <a:off x="69215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41884</xdr:rowOff>
    </xdr:from>
    <xdr:ext cx="534377" cy="259045"/>
    <xdr:sp macro="" textlink="">
      <xdr:nvSpPr>
        <xdr:cNvPr id="469" name="テキスト ボックス 468"/>
        <xdr:cNvSpPr txBox="1"/>
      </xdr:nvSpPr>
      <xdr:spPr>
        <a:xfrm>
          <a:off x="6705111" y="1684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103096</xdr:rowOff>
    </xdr:from>
    <xdr:to>
      <xdr:col>55</xdr:col>
      <xdr:colOff>50800</xdr:colOff>
      <xdr:row>93</xdr:row>
      <xdr:rowOff>33246</xdr:rowOff>
    </xdr:to>
    <xdr:sp macro="" textlink="">
      <xdr:nvSpPr>
        <xdr:cNvPr id="475" name="楕円 474"/>
        <xdr:cNvSpPr/>
      </xdr:nvSpPr>
      <xdr:spPr>
        <a:xfrm>
          <a:off x="10426700" y="1587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56123</xdr:rowOff>
    </xdr:from>
    <xdr:ext cx="599010" cy="259045"/>
    <xdr:sp macro="" textlink="">
      <xdr:nvSpPr>
        <xdr:cNvPr id="476" name="土木費該当値テキスト"/>
        <xdr:cNvSpPr txBox="1"/>
      </xdr:nvSpPr>
      <xdr:spPr>
        <a:xfrm>
          <a:off x="10528300" y="1582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18686</xdr:rowOff>
    </xdr:from>
    <xdr:to>
      <xdr:col>50</xdr:col>
      <xdr:colOff>165100</xdr:colOff>
      <xdr:row>92</xdr:row>
      <xdr:rowOff>120286</xdr:rowOff>
    </xdr:to>
    <xdr:sp macro="" textlink="">
      <xdr:nvSpPr>
        <xdr:cNvPr id="477" name="楕円 476"/>
        <xdr:cNvSpPr/>
      </xdr:nvSpPr>
      <xdr:spPr>
        <a:xfrm>
          <a:off x="9588500" y="157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136813</xdr:rowOff>
    </xdr:from>
    <xdr:ext cx="599010" cy="259045"/>
    <xdr:sp macro="" textlink="">
      <xdr:nvSpPr>
        <xdr:cNvPr id="478" name="テキスト ボックス 477"/>
        <xdr:cNvSpPr txBox="1"/>
      </xdr:nvSpPr>
      <xdr:spPr>
        <a:xfrm>
          <a:off x="9339795" y="1556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90889</xdr:rowOff>
    </xdr:from>
    <xdr:to>
      <xdr:col>46</xdr:col>
      <xdr:colOff>38100</xdr:colOff>
      <xdr:row>92</xdr:row>
      <xdr:rowOff>21039</xdr:rowOff>
    </xdr:to>
    <xdr:sp macro="" textlink="">
      <xdr:nvSpPr>
        <xdr:cNvPr id="479" name="楕円 478"/>
        <xdr:cNvSpPr/>
      </xdr:nvSpPr>
      <xdr:spPr>
        <a:xfrm>
          <a:off x="8699500" y="1569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37566</xdr:rowOff>
    </xdr:from>
    <xdr:ext cx="599010" cy="259045"/>
    <xdr:sp macro="" textlink="">
      <xdr:nvSpPr>
        <xdr:cNvPr id="480" name="テキスト ボックス 479"/>
        <xdr:cNvSpPr txBox="1"/>
      </xdr:nvSpPr>
      <xdr:spPr>
        <a:xfrm>
          <a:off x="8450795" y="15468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54713</xdr:rowOff>
    </xdr:from>
    <xdr:to>
      <xdr:col>41</xdr:col>
      <xdr:colOff>101600</xdr:colOff>
      <xdr:row>92</xdr:row>
      <xdr:rowOff>156313</xdr:rowOff>
    </xdr:to>
    <xdr:sp macro="" textlink="">
      <xdr:nvSpPr>
        <xdr:cNvPr id="481" name="楕円 480"/>
        <xdr:cNvSpPr/>
      </xdr:nvSpPr>
      <xdr:spPr>
        <a:xfrm>
          <a:off x="7810500" y="158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1390</xdr:rowOff>
    </xdr:from>
    <xdr:ext cx="599010" cy="259045"/>
    <xdr:sp macro="" textlink="">
      <xdr:nvSpPr>
        <xdr:cNvPr id="482" name="テキスト ボックス 481"/>
        <xdr:cNvSpPr txBox="1"/>
      </xdr:nvSpPr>
      <xdr:spPr>
        <a:xfrm>
          <a:off x="7561795" y="15603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84632</xdr:rowOff>
    </xdr:from>
    <xdr:to>
      <xdr:col>36</xdr:col>
      <xdr:colOff>165100</xdr:colOff>
      <xdr:row>92</xdr:row>
      <xdr:rowOff>14782</xdr:rowOff>
    </xdr:to>
    <xdr:sp macro="" textlink="">
      <xdr:nvSpPr>
        <xdr:cNvPr id="483" name="楕円 482"/>
        <xdr:cNvSpPr/>
      </xdr:nvSpPr>
      <xdr:spPr>
        <a:xfrm>
          <a:off x="6921500" y="1568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31309</xdr:rowOff>
    </xdr:from>
    <xdr:ext cx="599010" cy="259045"/>
    <xdr:sp macro="" textlink="">
      <xdr:nvSpPr>
        <xdr:cNvPr id="484" name="テキスト ボックス 483"/>
        <xdr:cNvSpPr txBox="1"/>
      </xdr:nvSpPr>
      <xdr:spPr>
        <a:xfrm>
          <a:off x="6672795" y="15461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0" name="直線コネクタ 499"/>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1" name="テキスト ボックス 500"/>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106096</xdr:rowOff>
    </xdr:from>
    <xdr:to>
      <xdr:col>85</xdr:col>
      <xdr:colOff>126364</xdr:colOff>
      <xdr:row>38</xdr:row>
      <xdr:rowOff>12027</xdr:rowOff>
    </xdr:to>
    <xdr:cxnSp macro="">
      <xdr:nvCxnSpPr>
        <xdr:cNvPr id="505" name="直線コネクタ 504"/>
        <xdr:cNvCxnSpPr/>
      </xdr:nvCxnSpPr>
      <xdr:spPr>
        <a:xfrm flipV="1">
          <a:off x="16317595" y="5592496"/>
          <a:ext cx="1269" cy="93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15854</xdr:rowOff>
    </xdr:from>
    <xdr:ext cx="534377" cy="259045"/>
    <xdr:sp macro="" textlink="">
      <xdr:nvSpPr>
        <xdr:cNvPr id="506" name="消防費最小値テキスト"/>
        <xdr:cNvSpPr txBox="1"/>
      </xdr:nvSpPr>
      <xdr:spPr>
        <a:xfrm>
          <a:off x="16370300" y="653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12027</xdr:rowOff>
    </xdr:from>
    <xdr:to>
      <xdr:col>86</xdr:col>
      <xdr:colOff>25400</xdr:colOff>
      <xdr:row>38</xdr:row>
      <xdr:rowOff>12027</xdr:rowOff>
    </xdr:to>
    <xdr:cxnSp macro="">
      <xdr:nvCxnSpPr>
        <xdr:cNvPr id="507" name="直線コネクタ 506"/>
        <xdr:cNvCxnSpPr/>
      </xdr:nvCxnSpPr>
      <xdr:spPr>
        <a:xfrm>
          <a:off x="16230600" y="652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52773</xdr:rowOff>
    </xdr:from>
    <xdr:ext cx="534377" cy="259045"/>
    <xdr:sp macro="" textlink="">
      <xdr:nvSpPr>
        <xdr:cNvPr id="508" name="消防費最大値テキスト"/>
        <xdr:cNvSpPr txBox="1"/>
      </xdr:nvSpPr>
      <xdr:spPr>
        <a:xfrm>
          <a:off x="16370300" y="536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106096</xdr:rowOff>
    </xdr:from>
    <xdr:to>
      <xdr:col>86</xdr:col>
      <xdr:colOff>25400</xdr:colOff>
      <xdr:row>32</xdr:row>
      <xdr:rowOff>106096</xdr:rowOff>
    </xdr:to>
    <xdr:cxnSp macro="">
      <xdr:nvCxnSpPr>
        <xdr:cNvPr id="509" name="直線コネクタ 508"/>
        <xdr:cNvCxnSpPr/>
      </xdr:nvCxnSpPr>
      <xdr:spPr>
        <a:xfrm>
          <a:off x="16230600" y="559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20200</xdr:rowOff>
    </xdr:from>
    <xdr:to>
      <xdr:col>85</xdr:col>
      <xdr:colOff>127000</xdr:colOff>
      <xdr:row>33</xdr:row>
      <xdr:rowOff>24200</xdr:rowOff>
    </xdr:to>
    <xdr:cxnSp macro="">
      <xdr:nvCxnSpPr>
        <xdr:cNvPr id="510" name="直線コネクタ 509"/>
        <xdr:cNvCxnSpPr/>
      </xdr:nvCxnSpPr>
      <xdr:spPr>
        <a:xfrm>
          <a:off x="15481300" y="5506600"/>
          <a:ext cx="838200" cy="17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138765</xdr:rowOff>
    </xdr:from>
    <xdr:ext cx="534377" cy="259045"/>
    <xdr:sp macro="" textlink="">
      <xdr:nvSpPr>
        <xdr:cNvPr id="511" name="消防費平均値テキスト"/>
        <xdr:cNvSpPr txBox="1"/>
      </xdr:nvSpPr>
      <xdr:spPr>
        <a:xfrm>
          <a:off x="16370300" y="6139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160338</xdr:rowOff>
    </xdr:from>
    <xdr:to>
      <xdr:col>85</xdr:col>
      <xdr:colOff>177800</xdr:colOff>
      <xdr:row>36</xdr:row>
      <xdr:rowOff>90488</xdr:rowOff>
    </xdr:to>
    <xdr:sp macro="" textlink="">
      <xdr:nvSpPr>
        <xdr:cNvPr id="512" name="フローチャート: 判断 511"/>
        <xdr:cNvSpPr/>
      </xdr:nvSpPr>
      <xdr:spPr>
        <a:xfrm>
          <a:off x="16268700" y="6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20200</xdr:rowOff>
    </xdr:from>
    <xdr:to>
      <xdr:col>81</xdr:col>
      <xdr:colOff>50800</xdr:colOff>
      <xdr:row>32</xdr:row>
      <xdr:rowOff>144386</xdr:rowOff>
    </xdr:to>
    <xdr:cxnSp macro="">
      <xdr:nvCxnSpPr>
        <xdr:cNvPr id="513" name="直線コネクタ 512"/>
        <xdr:cNvCxnSpPr/>
      </xdr:nvCxnSpPr>
      <xdr:spPr>
        <a:xfrm flipV="1">
          <a:off x="14592300" y="5506600"/>
          <a:ext cx="889000" cy="12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10262</xdr:rowOff>
    </xdr:from>
    <xdr:to>
      <xdr:col>81</xdr:col>
      <xdr:colOff>101600</xdr:colOff>
      <xdr:row>36</xdr:row>
      <xdr:rowOff>111862</xdr:rowOff>
    </xdr:to>
    <xdr:sp macro="" textlink="">
      <xdr:nvSpPr>
        <xdr:cNvPr id="514" name="フローチャート: 判断 513"/>
        <xdr:cNvSpPr/>
      </xdr:nvSpPr>
      <xdr:spPr>
        <a:xfrm>
          <a:off x="15430500" y="618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102989</xdr:rowOff>
    </xdr:from>
    <xdr:ext cx="534377" cy="259045"/>
    <xdr:sp macro="" textlink="">
      <xdr:nvSpPr>
        <xdr:cNvPr id="515" name="テキスト ボックス 514"/>
        <xdr:cNvSpPr txBox="1"/>
      </xdr:nvSpPr>
      <xdr:spPr>
        <a:xfrm>
          <a:off x="15214111" y="627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25914</xdr:rowOff>
    </xdr:from>
    <xdr:to>
      <xdr:col>76</xdr:col>
      <xdr:colOff>114300</xdr:colOff>
      <xdr:row>32</xdr:row>
      <xdr:rowOff>144386</xdr:rowOff>
    </xdr:to>
    <xdr:cxnSp macro="">
      <xdr:nvCxnSpPr>
        <xdr:cNvPr id="516" name="直線コネクタ 515"/>
        <xdr:cNvCxnSpPr/>
      </xdr:nvCxnSpPr>
      <xdr:spPr>
        <a:xfrm>
          <a:off x="13703300" y="5340864"/>
          <a:ext cx="889000" cy="28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62325</xdr:rowOff>
    </xdr:from>
    <xdr:to>
      <xdr:col>76</xdr:col>
      <xdr:colOff>165100</xdr:colOff>
      <xdr:row>36</xdr:row>
      <xdr:rowOff>163925</xdr:rowOff>
    </xdr:to>
    <xdr:sp macro="" textlink="">
      <xdr:nvSpPr>
        <xdr:cNvPr id="517" name="フローチャート: 判断 516"/>
        <xdr:cNvSpPr/>
      </xdr:nvSpPr>
      <xdr:spPr>
        <a:xfrm>
          <a:off x="14541500" y="62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155052</xdr:rowOff>
    </xdr:from>
    <xdr:ext cx="534377" cy="259045"/>
    <xdr:sp macro="" textlink="">
      <xdr:nvSpPr>
        <xdr:cNvPr id="518" name="テキスト ボックス 517"/>
        <xdr:cNvSpPr txBox="1"/>
      </xdr:nvSpPr>
      <xdr:spPr>
        <a:xfrm>
          <a:off x="14325111" y="632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25914</xdr:rowOff>
    </xdr:from>
    <xdr:to>
      <xdr:col>71</xdr:col>
      <xdr:colOff>177800</xdr:colOff>
      <xdr:row>32</xdr:row>
      <xdr:rowOff>141986</xdr:rowOff>
    </xdr:to>
    <xdr:cxnSp macro="">
      <xdr:nvCxnSpPr>
        <xdr:cNvPr id="519" name="直線コネクタ 518"/>
        <xdr:cNvCxnSpPr/>
      </xdr:nvCxnSpPr>
      <xdr:spPr>
        <a:xfrm flipV="1">
          <a:off x="12814300" y="5340864"/>
          <a:ext cx="889000" cy="28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94558</xdr:rowOff>
    </xdr:from>
    <xdr:to>
      <xdr:col>72</xdr:col>
      <xdr:colOff>38100</xdr:colOff>
      <xdr:row>37</xdr:row>
      <xdr:rowOff>24708</xdr:rowOff>
    </xdr:to>
    <xdr:sp macro="" textlink="">
      <xdr:nvSpPr>
        <xdr:cNvPr id="520" name="フローチャート: 判断 519"/>
        <xdr:cNvSpPr/>
      </xdr:nvSpPr>
      <xdr:spPr>
        <a:xfrm>
          <a:off x="13652500" y="626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15835</xdr:rowOff>
    </xdr:from>
    <xdr:ext cx="534377" cy="259045"/>
    <xdr:sp macro="" textlink="">
      <xdr:nvSpPr>
        <xdr:cNvPr id="521" name="テキスト ボックス 520"/>
        <xdr:cNvSpPr txBox="1"/>
      </xdr:nvSpPr>
      <xdr:spPr>
        <a:xfrm>
          <a:off x="13436111" y="635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51352</xdr:rowOff>
    </xdr:from>
    <xdr:to>
      <xdr:col>67</xdr:col>
      <xdr:colOff>101600</xdr:colOff>
      <xdr:row>36</xdr:row>
      <xdr:rowOff>152952</xdr:rowOff>
    </xdr:to>
    <xdr:sp macro="" textlink="">
      <xdr:nvSpPr>
        <xdr:cNvPr id="522" name="フローチャート: 判断 521"/>
        <xdr:cNvSpPr/>
      </xdr:nvSpPr>
      <xdr:spPr>
        <a:xfrm>
          <a:off x="12763500" y="622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144079</xdr:rowOff>
    </xdr:from>
    <xdr:ext cx="534377" cy="259045"/>
    <xdr:sp macro="" textlink="">
      <xdr:nvSpPr>
        <xdr:cNvPr id="523" name="テキスト ボックス 522"/>
        <xdr:cNvSpPr txBox="1"/>
      </xdr:nvSpPr>
      <xdr:spPr>
        <a:xfrm>
          <a:off x="12547111" y="631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144850</xdr:rowOff>
    </xdr:from>
    <xdr:to>
      <xdr:col>85</xdr:col>
      <xdr:colOff>177800</xdr:colOff>
      <xdr:row>33</xdr:row>
      <xdr:rowOff>75000</xdr:rowOff>
    </xdr:to>
    <xdr:sp macro="" textlink="">
      <xdr:nvSpPr>
        <xdr:cNvPr id="529" name="楕円 528"/>
        <xdr:cNvSpPr/>
      </xdr:nvSpPr>
      <xdr:spPr>
        <a:xfrm>
          <a:off x="16268700" y="563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59777</xdr:rowOff>
    </xdr:from>
    <xdr:ext cx="534377" cy="259045"/>
    <xdr:sp macro="" textlink="">
      <xdr:nvSpPr>
        <xdr:cNvPr id="530" name="消防費該当値テキスト"/>
        <xdr:cNvSpPr txBox="1"/>
      </xdr:nvSpPr>
      <xdr:spPr>
        <a:xfrm>
          <a:off x="16370300" y="554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140850</xdr:rowOff>
    </xdr:from>
    <xdr:to>
      <xdr:col>81</xdr:col>
      <xdr:colOff>101600</xdr:colOff>
      <xdr:row>32</xdr:row>
      <xdr:rowOff>71000</xdr:rowOff>
    </xdr:to>
    <xdr:sp macro="" textlink="">
      <xdr:nvSpPr>
        <xdr:cNvPr id="531" name="楕円 530"/>
        <xdr:cNvSpPr/>
      </xdr:nvSpPr>
      <xdr:spPr>
        <a:xfrm>
          <a:off x="15430500" y="54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87527</xdr:rowOff>
    </xdr:from>
    <xdr:ext cx="534377" cy="259045"/>
    <xdr:sp macro="" textlink="">
      <xdr:nvSpPr>
        <xdr:cNvPr id="532" name="テキスト ボックス 531"/>
        <xdr:cNvSpPr txBox="1"/>
      </xdr:nvSpPr>
      <xdr:spPr>
        <a:xfrm>
          <a:off x="15214111" y="523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93586</xdr:rowOff>
    </xdr:from>
    <xdr:to>
      <xdr:col>76</xdr:col>
      <xdr:colOff>165100</xdr:colOff>
      <xdr:row>33</xdr:row>
      <xdr:rowOff>23736</xdr:rowOff>
    </xdr:to>
    <xdr:sp macro="" textlink="">
      <xdr:nvSpPr>
        <xdr:cNvPr id="533" name="楕円 532"/>
        <xdr:cNvSpPr/>
      </xdr:nvSpPr>
      <xdr:spPr>
        <a:xfrm>
          <a:off x="14541500" y="557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40263</xdr:rowOff>
    </xdr:from>
    <xdr:ext cx="534377" cy="259045"/>
    <xdr:sp macro="" textlink="">
      <xdr:nvSpPr>
        <xdr:cNvPr id="534" name="テキスト ボックス 533"/>
        <xdr:cNvSpPr txBox="1"/>
      </xdr:nvSpPr>
      <xdr:spPr>
        <a:xfrm>
          <a:off x="14325111" y="535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146564</xdr:rowOff>
    </xdr:from>
    <xdr:to>
      <xdr:col>72</xdr:col>
      <xdr:colOff>38100</xdr:colOff>
      <xdr:row>31</xdr:row>
      <xdr:rowOff>76714</xdr:rowOff>
    </xdr:to>
    <xdr:sp macro="" textlink="">
      <xdr:nvSpPr>
        <xdr:cNvPr id="535" name="楕円 534"/>
        <xdr:cNvSpPr/>
      </xdr:nvSpPr>
      <xdr:spPr>
        <a:xfrm>
          <a:off x="13652500" y="52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93241</xdr:rowOff>
    </xdr:from>
    <xdr:ext cx="534377" cy="259045"/>
    <xdr:sp macro="" textlink="">
      <xdr:nvSpPr>
        <xdr:cNvPr id="536" name="テキスト ボックス 535"/>
        <xdr:cNvSpPr txBox="1"/>
      </xdr:nvSpPr>
      <xdr:spPr>
        <a:xfrm>
          <a:off x="13436111" y="50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91186</xdr:rowOff>
    </xdr:from>
    <xdr:to>
      <xdr:col>67</xdr:col>
      <xdr:colOff>101600</xdr:colOff>
      <xdr:row>33</xdr:row>
      <xdr:rowOff>21336</xdr:rowOff>
    </xdr:to>
    <xdr:sp macro="" textlink="">
      <xdr:nvSpPr>
        <xdr:cNvPr id="537" name="楕円 536"/>
        <xdr:cNvSpPr/>
      </xdr:nvSpPr>
      <xdr:spPr>
        <a:xfrm>
          <a:off x="12763500" y="557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37863</xdr:rowOff>
    </xdr:from>
    <xdr:ext cx="534377" cy="259045"/>
    <xdr:sp macro="" textlink="">
      <xdr:nvSpPr>
        <xdr:cNvPr id="538" name="テキスト ボックス 537"/>
        <xdr:cNvSpPr txBox="1"/>
      </xdr:nvSpPr>
      <xdr:spPr>
        <a:xfrm>
          <a:off x="12547111" y="535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9" name="テキスト ボックス 54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1" name="テキスト ボックス 55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3" name="テキスト ボックス 55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5" name="テキスト ボックス 55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77292</xdr:rowOff>
    </xdr:from>
    <xdr:to>
      <xdr:col>85</xdr:col>
      <xdr:colOff>126364</xdr:colOff>
      <xdr:row>59</xdr:row>
      <xdr:rowOff>70640</xdr:rowOff>
    </xdr:to>
    <xdr:cxnSp macro="">
      <xdr:nvCxnSpPr>
        <xdr:cNvPr id="561" name="直線コネクタ 560"/>
        <xdr:cNvCxnSpPr/>
      </xdr:nvCxnSpPr>
      <xdr:spPr>
        <a:xfrm flipV="1">
          <a:off x="16317595" y="8649792"/>
          <a:ext cx="1269" cy="153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74467</xdr:rowOff>
    </xdr:from>
    <xdr:ext cx="534377" cy="259045"/>
    <xdr:sp macro="" textlink="">
      <xdr:nvSpPr>
        <xdr:cNvPr id="562" name="教育費最小値テキスト"/>
        <xdr:cNvSpPr txBox="1"/>
      </xdr:nvSpPr>
      <xdr:spPr>
        <a:xfrm>
          <a:off x="16370300" y="1019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70640</xdr:rowOff>
    </xdr:from>
    <xdr:to>
      <xdr:col>86</xdr:col>
      <xdr:colOff>25400</xdr:colOff>
      <xdr:row>59</xdr:row>
      <xdr:rowOff>70640</xdr:rowOff>
    </xdr:to>
    <xdr:cxnSp macro="">
      <xdr:nvCxnSpPr>
        <xdr:cNvPr id="563" name="直線コネクタ 562"/>
        <xdr:cNvCxnSpPr/>
      </xdr:nvCxnSpPr>
      <xdr:spPr>
        <a:xfrm>
          <a:off x="16230600" y="1018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23969</xdr:rowOff>
    </xdr:from>
    <xdr:ext cx="599010" cy="259045"/>
    <xdr:sp macro="" textlink="">
      <xdr:nvSpPr>
        <xdr:cNvPr id="564" name="教育費最大値テキスト"/>
        <xdr:cNvSpPr txBox="1"/>
      </xdr:nvSpPr>
      <xdr:spPr>
        <a:xfrm>
          <a:off x="16370300" y="842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77292</xdr:rowOff>
    </xdr:from>
    <xdr:to>
      <xdr:col>86</xdr:col>
      <xdr:colOff>25400</xdr:colOff>
      <xdr:row>50</xdr:row>
      <xdr:rowOff>77292</xdr:rowOff>
    </xdr:to>
    <xdr:cxnSp macro="">
      <xdr:nvCxnSpPr>
        <xdr:cNvPr id="565" name="直線コネクタ 564"/>
        <xdr:cNvCxnSpPr/>
      </xdr:nvCxnSpPr>
      <xdr:spPr>
        <a:xfrm>
          <a:off x="16230600" y="864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77292</xdr:rowOff>
    </xdr:from>
    <xdr:to>
      <xdr:col>85</xdr:col>
      <xdr:colOff>127000</xdr:colOff>
      <xdr:row>53</xdr:row>
      <xdr:rowOff>7729</xdr:rowOff>
    </xdr:to>
    <xdr:cxnSp macro="">
      <xdr:nvCxnSpPr>
        <xdr:cNvPr id="566" name="直線コネクタ 565"/>
        <xdr:cNvCxnSpPr/>
      </xdr:nvCxnSpPr>
      <xdr:spPr>
        <a:xfrm flipV="1">
          <a:off x="15481300" y="8649792"/>
          <a:ext cx="838200" cy="44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41198</xdr:rowOff>
    </xdr:from>
    <xdr:ext cx="534377" cy="259045"/>
    <xdr:sp macro="" textlink="">
      <xdr:nvSpPr>
        <xdr:cNvPr id="567" name="教育費平均値テキスト"/>
        <xdr:cNvSpPr txBox="1"/>
      </xdr:nvSpPr>
      <xdr:spPr>
        <a:xfrm>
          <a:off x="16370300" y="964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62771</xdr:rowOff>
    </xdr:from>
    <xdr:to>
      <xdr:col>85</xdr:col>
      <xdr:colOff>177800</xdr:colOff>
      <xdr:row>56</xdr:row>
      <xdr:rowOff>164371</xdr:rowOff>
    </xdr:to>
    <xdr:sp macro="" textlink="">
      <xdr:nvSpPr>
        <xdr:cNvPr id="568" name="フローチャート: 判断 567"/>
        <xdr:cNvSpPr/>
      </xdr:nvSpPr>
      <xdr:spPr>
        <a:xfrm>
          <a:off x="16268700" y="966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7729</xdr:rowOff>
    </xdr:from>
    <xdr:to>
      <xdr:col>81</xdr:col>
      <xdr:colOff>50800</xdr:colOff>
      <xdr:row>55</xdr:row>
      <xdr:rowOff>151770</xdr:rowOff>
    </xdr:to>
    <xdr:cxnSp macro="">
      <xdr:nvCxnSpPr>
        <xdr:cNvPr id="569" name="直線コネクタ 568"/>
        <xdr:cNvCxnSpPr/>
      </xdr:nvCxnSpPr>
      <xdr:spPr>
        <a:xfrm flipV="1">
          <a:off x="14592300" y="9094579"/>
          <a:ext cx="889000" cy="48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141250</xdr:rowOff>
    </xdr:from>
    <xdr:to>
      <xdr:col>81</xdr:col>
      <xdr:colOff>101600</xdr:colOff>
      <xdr:row>57</xdr:row>
      <xdr:rowOff>71400</xdr:rowOff>
    </xdr:to>
    <xdr:sp macro="" textlink="">
      <xdr:nvSpPr>
        <xdr:cNvPr id="570" name="フローチャート: 判断 569"/>
        <xdr:cNvSpPr/>
      </xdr:nvSpPr>
      <xdr:spPr>
        <a:xfrm>
          <a:off x="15430500" y="974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62527</xdr:rowOff>
    </xdr:from>
    <xdr:ext cx="534377" cy="259045"/>
    <xdr:sp macro="" textlink="">
      <xdr:nvSpPr>
        <xdr:cNvPr id="571" name="テキスト ボックス 570"/>
        <xdr:cNvSpPr txBox="1"/>
      </xdr:nvSpPr>
      <xdr:spPr>
        <a:xfrm>
          <a:off x="15214111" y="983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145049</xdr:rowOff>
    </xdr:from>
    <xdr:to>
      <xdr:col>76</xdr:col>
      <xdr:colOff>114300</xdr:colOff>
      <xdr:row>55</xdr:row>
      <xdr:rowOff>151770</xdr:rowOff>
    </xdr:to>
    <xdr:cxnSp macro="">
      <xdr:nvCxnSpPr>
        <xdr:cNvPr id="572" name="直線コネクタ 571"/>
        <xdr:cNvCxnSpPr/>
      </xdr:nvCxnSpPr>
      <xdr:spPr>
        <a:xfrm>
          <a:off x="13703300" y="9574799"/>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146484</xdr:rowOff>
    </xdr:from>
    <xdr:to>
      <xdr:col>76</xdr:col>
      <xdr:colOff>165100</xdr:colOff>
      <xdr:row>58</xdr:row>
      <xdr:rowOff>76634</xdr:rowOff>
    </xdr:to>
    <xdr:sp macro="" textlink="">
      <xdr:nvSpPr>
        <xdr:cNvPr id="573" name="フローチャート: 判断 572"/>
        <xdr:cNvSpPr/>
      </xdr:nvSpPr>
      <xdr:spPr>
        <a:xfrm>
          <a:off x="14541500" y="99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67761</xdr:rowOff>
    </xdr:from>
    <xdr:ext cx="534377" cy="259045"/>
    <xdr:sp macro="" textlink="">
      <xdr:nvSpPr>
        <xdr:cNvPr id="574" name="テキスト ボックス 573"/>
        <xdr:cNvSpPr txBox="1"/>
      </xdr:nvSpPr>
      <xdr:spPr>
        <a:xfrm>
          <a:off x="14325111" y="1001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105959</xdr:rowOff>
    </xdr:from>
    <xdr:to>
      <xdr:col>71</xdr:col>
      <xdr:colOff>177800</xdr:colOff>
      <xdr:row>55</xdr:row>
      <xdr:rowOff>145049</xdr:rowOff>
    </xdr:to>
    <xdr:cxnSp macro="">
      <xdr:nvCxnSpPr>
        <xdr:cNvPr id="575" name="直線コネクタ 574"/>
        <xdr:cNvCxnSpPr/>
      </xdr:nvCxnSpPr>
      <xdr:spPr>
        <a:xfrm>
          <a:off x="12814300" y="9364259"/>
          <a:ext cx="889000" cy="2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144564</xdr:rowOff>
    </xdr:from>
    <xdr:to>
      <xdr:col>72</xdr:col>
      <xdr:colOff>38100</xdr:colOff>
      <xdr:row>58</xdr:row>
      <xdr:rowOff>74714</xdr:rowOff>
    </xdr:to>
    <xdr:sp macro="" textlink="">
      <xdr:nvSpPr>
        <xdr:cNvPr id="576" name="フローチャート: 判断 575"/>
        <xdr:cNvSpPr/>
      </xdr:nvSpPr>
      <xdr:spPr>
        <a:xfrm>
          <a:off x="13652500" y="991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65841</xdr:rowOff>
    </xdr:from>
    <xdr:ext cx="534377" cy="259045"/>
    <xdr:sp macro="" textlink="">
      <xdr:nvSpPr>
        <xdr:cNvPr id="577" name="テキスト ボックス 576"/>
        <xdr:cNvSpPr txBox="1"/>
      </xdr:nvSpPr>
      <xdr:spPr>
        <a:xfrm>
          <a:off x="13436111" y="1000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25075</xdr:rowOff>
    </xdr:from>
    <xdr:to>
      <xdr:col>67</xdr:col>
      <xdr:colOff>101600</xdr:colOff>
      <xdr:row>58</xdr:row>
      <xdr:rowOff>126675</xdr:rowOff>
    </xdr:to>
    <xdr:sp macro="" textlink="">
      <xdr:nvSpPr>
        <xdr:cNvPr id="578" name="フローチャート: 判断 577"/>
        <xdr:cNvSpPr/>
      </xdr:nvSpPr>
      <xdr:spPr>
        <a:xfrm>
          <a:off x="12763500" y="996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117802</xdr:rowOff>
    </xdr:from>
    <xdr:ext cx="534377" cy="259045"/>
    <xdr:sp macro="" textlink="">
      <xdr:nvSpPr>
        <xdr:cNvPr id="579" name="テキスト ボックス 578"/>
        <xdr:cNvSpPr txBox="1"/>
      </xdr:nvSpPr>
      <xdr:spPr>
        <a:xfrm>
          <a:off x="12547111" y="1006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26492</xdr:rowOff>
    </xdr:from>
    <xdr:to>
      <xdr:col>85</xdr:col>
      <xdr:colOff>177800</xdr:colOff>
      <xdr:row>50</xdr:row>
      <xdr:rowOff>128092</xdr:rowOff>
    </xdr:to>
    <xdr:sp macro="" textlink="">
      <xdr:nvSpPr>
        <xdr:cNvPr id="585" name="楕円 584"/>
        <xdr:cNvSpPr/>
      </xdr:nvSpPr>
      <xdr:spPr>
        <a:xfrm>
          <a:off x="16268700" y="859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150969</xdr:rowOff>
    </xdr:from>
    <xdr:ext cx="599010" cy="259045"/>
    <xdr:sp macro="" textlink="">
      <xdr:nvSpPr>
        <xdr:cNvPr id="586" name="教育費該当値テキスト"/>
        <xdr:cNvSpPr txBox="1"/>
      </xdr:nvSpPr>
      <xdr:spPr>
        <a:xfrm>
          <a:off x="16370300" y="8552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128379</xdr:rowOff>
    </xdr:from>
    <xdr:to>
      <xdr:col>81</xdr:col>
      <xdr:colOff>101600</xdr:colOff>
      <xdr:row>53</xdr:row>
      <xdr:rowOff>58529</xdr:rowOff>
    </xdr:to>
    <xdr:sp macro="" textlink="">
      <xdr:nvSpPr>
        <xdr:cNvPr id="587" name="楕円 586"/>
        <xdr:cNvSpPr/>
      </xdr:nvSpPr>
      <xdr:spPr>
        <a:xfrm>
          <a:off x="15430500" y="904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75056</xdr:rowOff>
    </xdr:from>
    <xdr:ext cx="534377" cy="259045"/>
    <xdr:sp macro="" textlink="">
      <xdr:nvSpPr>
        <xdr:cNvPr id="588" name="テキスト ボックス 587"/>
        <xdr:cNvSpPr txBox="1"/>
      </xdr:nvSpPr>
      <xdr:spPr>
        <a:xfrm>
          <a:off x="15214111" y="881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100970</xdr:rowOff>
    </xdr:from>
    <xdr:to>
      <xdr:col>76</xdr:col>
      <xdr:colOff>165100</xdr:colOff>
      <xdr:row>56</xdr:row>
      <xdr:rowOff>31120</xdr:rowOff>
    </xdr:to>
    <xdr:sp macro="" textlink="">
      <xdr:nvSpPr>
        <xdr:cNvPr id="589" name="楕円 588"/>
        <xdr:cNvSpPr/>
      </xdr:nvSpPr>
      <xdr:spPr>
        <a:xfrm>
          <a:off x="14541500" y="95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47647</xdr:rowOff>
    </xdr:from>
    <xdr:ext cx="534377" cy="259045"/>
    <xdr:sp macro="" textlink="">
      <xdr:nvSpPr>
        <xdr:cNvPr id="590" name="テキスト ボックス 589"/>
        <xdr:cNvSpPr txBox="1"/>
      </xdr:nvSpPr>
      <xdr:spPr>
        <a:xfrm>
          <a:off x="14325111" y="930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94249</xdr:rowOff>
    </xdr:from>
    <xdr:to>
      <xdr:col>72</xdr:col>
      <xdr:colOff>38100</xdr:colOff>
      <xdr:row>56</xdr:row>
      <xdr:rowOff>24399</xdr:rowOff>
    </xdr:to>
    <xdr:sp macro="" textlink="">
      <xdr:nvSpPr>
        <xdr:cNvPr id="591" name="楕円 590"/>
        <xdr:cNvSpPr/>
      </xdr:nvSpPr>
      <xdr:spPr>
        <a:xfrm>
          <a:off x="13652500" y="952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40926</xdr:rowOff>
    </xdr:from>
    <xdr:ext cx="534377" cy="259045"/>
    <xdr:sp macro="" textlink="">
      <xdr:nvSpPr>
        <xdr:cNvPr id="592" name="テキスト ボックス 591"/>
        <xdr:cNvSpPr txBox="1"/>
      </xdr:nvSpPr>
      <xdr:spPr>
        <a:xfrm>
          <a:off x="13436111" y="929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55159</xdr:rowOff>
    </xdr:from>
    <xdr:to>
      <xdr:col>67</xdr:col>
      <xdr:colOff>101600</xdr:colOff>
      <xdr:row>54</xdr:row>
      <xdr:rowOff>156759</xdr:rowOff>
    </xdr:to>
    <xdr:sp macro="" textlink="">
      <xdr:nvSpPr>
        <xdr:cNvPr id="593" name="楕円 592"/>
        <xdr:cNvSpPr/>
      </xdr:nvSpPr>
      <xdr:spPr>
        <a:xfrm>
          <a:off x="12763500" y="931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1836</xdr:rowOff>
    </xdr:from>
    <xdr:ext cx="534377" cy="259045"/>
    <xdr:sp macro="" textlink="">
      <xdr:nvSpPr>
        <xdr:cNvPr id="594" name="テキスト ボックス 593"/>
        <xdr:cNvSpPr txBox="1"/>
      </xdr:nvSpPr>
      <xdr:spPr>
        <a:xfrm>
          <a:off x="12547111" y="908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60016</xdr:rowOff>
    </xdr:from>
    <xdr:to>
      <xdr:col>85</xdr:col>
      <xdr:colOff>126364</xdr:colOff>
      <xdr:row>79</xdr:row>
      <xdr:rowOff>98879</xdr:rowOff>
    </xdr:to>
    <xdr:cxnSp macro="">
      <xdr:nvCxnSpPr>
        <xdr:cNvPr id="620" name="直線コネクタ 619"/>
        <xdr:cNvCxnSpPr/>
      </xdr:nvCxnSpPr>
      <xdr:spPr>
        <a:xfrm flipV="1">
          <a:off x="16317595" y="12404416"/>
          <a:ext cx="1269" cy="1239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134293</xdr:rowOff>
    </xdr:from>
    <xdr:ext cx="249299" cy="259045"/>
    <xdr:sp macro="" textlink="">
      <xdr:nvSpPr>
        <xdr:cNvPr id="621" name="災害復旧費最小値テキスト"/>
        <xdr:cNvSpPr txBox="1"/>
      </xdr:nvSpPr>
      <xdr:spPr>
        <a:xfrm>
          <a:off x="16370300" y="13678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2" name="直線コネクタ 62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6693</xdr:rowOff>
    </xdr:from>
    <xdr:ext cx="599010" cy="259045"/>
    <xdr:sp macro="" textlink="">
      <xdr:nvSpPr>
        <xdr:cNvPr id="623" name="災害復旧費最大値テキスト"/>
        <xdr:cNvSpPr txBox="1"/>
      </xdr:nvSpPr>
      <xdr:spPr>
        <a:xfrm>
          <a:off x="16370300" y="12179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60016</xdr:rowOff>
    </xdr:from>
    <xdr:to>
      <xdr:col>86</xdr:col>
      <xdr:colOff>25400</xdr:colOff>
      <xdr:row>72</xdr:row>
      <xdr:rowOff>60016</xdr:rowOff>
    </xdr:to>
    <xdr:cxnSp macro="">
      <xdr:nvCxnSpPr>
        <xdr:cNvPr id="624" name="直線コネクタ 623"/>
        <xdr:cNvCxnSpPr/>
      </xdr:nvCxnSpPr>
      <xdr:spPr>
        <a:xfrm>
          <a:off x="16230600" y="1240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122675</xdr:rowOff>
    </xdr:from>
    <xdr:to>
      <xdr:col>85</xdr:col>
      <xdr:colOff>127000</xdr:colOff>
      <xdr:row>72</xdr:row>
      <xdr:rowOff>60016</xdr:rowOff>
    </xdr:to>
    <xdr:cxnSp macro="">
      <xdr:nvCxnSpPr>
        <xdr:cNvPr id="625" name="直線コネクタ 624"/>
        <xdr:cNvCxnSpPr/>
      </xdr:nvCxnSpPr>
      <xdr:spPr>
        <a:xfrm>
          <a:off x="15481300" y="12124175"/>
          <a:ext cx="838200" cy="28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7292</xdr:rowOff>
    </xdr:from>
    <xdr:ext cx="469744" cy="259045"/>
    <xdr:sp macro="" textlink="">
      <xdr:nvSpPr>
        <xdr:cNvPr id="626" name="災害復旧費平均値テキスト"/>
        <xdr:cNvSpPr txBox="1"/>
      </xdr:nvSpPr>
      <xdr:spPr>
        <a:xfrm>
          <a:off x="16370300" y="13551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28865</xdr:rowOff>
    </xdr:from>
    <xdr:to>
      <xdr:col>85</xdr:col>
      <xdr:colOff>177800</xdr:colOff>
      <xdr:row>79</xdr:row>
      <xdr:rowOff>130465</xdr:rowOff>
    </xdr:to>
    <xdr:sp macro="" textlink="">
      <xdr:nvSpPr>
        <xdr:cNvPr id="627" name="フローチャート: 判断 626"/>
        <xdr:cNvSpPr/>
      </xdr:nvSpPr>
      <xdr:spPr>
        <a:xfrm>
          <a:off x="16268700" y="135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122675</xdr:rowOff>
    </xdr:from>
    <xdr:to>
      <xdr:col>81</xdr:col>
      <xdr:colOff>50800</xdr:colOff>
      <xdr:row>73</xdr:row>
      <xdr:rowOff>96375</xdr:rowOff>
    </xdr:to>
    <xdr:cxnSp macro="">
      <xdr:nvCxnSpPr>
        <xdr:cNvPr id="628" name="直線コネクタ 627"/>
        <xdr:cNvCxnSpPr/>
      </xdr:nvCxnSpPr>
      <xdr:spPr>
        <a:xfrm flipV="1">
          <a:off x="14592300" y="12124175"/>
          <a:ext cx="889000" cy="48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147236</xdr:rowOff>
    </xdr:from>
    <xdr:to>
      <xdr:col>81</xdr:col>
      <xdr:colOff>101600</xdr:colOff>
      <xdr:row>79</xdr:row>
      <xdr:rowOff>77386</xdr:rowOff>
    </xdr:to>
    <xdr:sp macro="" textlink="">
      <xdr:nvSpPr>
        <xdr:cNvPr id="629" name="フローチャート: 判断 628"/>
        <xdr:cNvSpPr/>
      </xdr:nvSpPr>
      <xdr:spPr>
        <a:xfrm>
          <a:off x="15430500" y="135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68513</xdr:rowOff>
    </xdr:from>
    <xdr:ext cx="469744" cy="259045"/>
    <xdr:sp macro="" textlink="">
      <xdr:nvSpPr>
        <xdr:cNvPr id="630" name="テキスト ボックス 629"/>
        <xdr:cNvSpPr txBox="1"/>
      </xdr:nvSpPr>
      <xdr:spPr>
        <a:xfrm>
          <a:off x="15246428" y="1361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96375</xdr:rowOff>
    </xdr:from>
    <xdr:to>
      <xdr:col>76</xdr:col>
      <xdr:colOff>114300</xdr:colOff>
      <xdr:row>74</xdr:row>
      <xdr:rowOff>26717</xdr:rowOff>
    </xdr:to>
    <xdr:cxnSp macro="">
      <xdr:nvCxnSpPr>
        <xdr:cNvPr id="631" name="直線コネクタ 630"/>
        <xdr:cNvCxnSpPr/>
      </xdr:nvCxnSpPr>
      <xdr:spPr>
        <a:xfrm flipV="1">
          <a:off x="13703300" y="12612225"/>
          <a:ext cx="889000" cy="10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33970</xdr:rowOff>
    </xdr:from>
    <xdr:to>
      <xdr:col>76</xdr:col>
      <xdr:colOff>165100</xdr:colOff>
      <xdr:row>79</xdr:row>
      <xdr:rowOff>135570</xdr:rowOff>
    </xdr:to>
    <xdr:sp macro="" textlink="">
      <xdr:nvSpPr>
        <xdr:cNvPr id="632" name="フローチャート: 判断 631"/>
        <xdr:cNvSpPr/>
      </xdr:nvSpPr>
      <xdr:spPr>
        <a:xfrm>
          <a:off x="14541500" y="1357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126697</xdr:rowOff>
    </xdr:from>
    <xdr:ext cx="469744" cy="259045"/>
    <xdr:sp macro="" textlink="">
      <xdr:nvSpPr>
        <xdr:cNvPr id="633" name="テキスト ボックス 632"/>
        <xdr:cNvSpPr txBox="1"/>
      </xdr:nvSpPr>
      <xdr:spPr>
        <a:xfrm>
          <a:off x="14357428" y="1367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115000</xdr:rowOff>
    </xdr:from>
    <xdr:to>
      <xdr:col>71</xdr:col>
      <xdr:colOff>177800</xdr:colOff>
      <xdr:row>74</xdr:row>
      <xdr:rowOff>26717</xdr:rowOff>
    </xdr:to>
    <xdr:cxnSp macro="">
      <xdr:nvCxnSpPr>
        <xdr:cNvPr id="634" name="直線コネクタ 633"/>
        <xdr:cNvCxnSpPr/>
      </xdr:nvCxnSpPr>
      <xdr:spPr>
        <a:xfrm>
          <a:off x="12814300" y="12459400"/>
          <a:ext cx="889000" cy="25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42636</xdr:rowOff>
    </xdr:from>
    <xdr:to>
      <xdr:col>72</xdr:col>
      <xdr:colOff>38100</xdr:colOff>
      <xdr:row>79</xdr:row>
      <xdr:rowOff>144236</xdr:rowOff>
    </xdr:to>
    <xdr:sp macro="" textlink="">
      <xdr:nvSpPr>
        <xdr:cNvPr id="635" name="フローチャート: 判断 634"/>
        <xdr:cNvSpPr/>
      </xdr:nvSpPr>
      <xdr:spPr>
        <a:xfrm>
          <a:off x="13652500" y="1358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135363</xdr:rowOff>
    </xdr:from>
    <xdr:ext cx="378565" cy="259045"/>
    <xdr:sp macro="" textlink="">
      <xdr:nvSpPr>
        <xdr:cNvPr id="636" name="テキスト ボックス 635"/>
        <xdr:cNvSpPr txBox="1"/>
      </xdr:nvSpPr>
      <xdr:spPr>
        <a:xfrm>
          <a:off x="13514017" y="13679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169856</xdr:rowOff>
    </xdr:from>
    <xdr:to>
      <xdr:col>67</xdr:col>
      <xdr:colOff>101600</xdr:colOff>
      <xdr:row>79</xdr:row>
      <xdr:rowOff>100006</xdr:rowOff>
    </xdr:to>
    <xdr:sp macro="" textlink="">
      <xdr:nvSpPr>
        <xdr:cNvPr id="637" name="フローチャート: 判断 636"/>
        <xdr:cNvSpPr/>
      </xdr:nvSpPr>
      <xdr:spPr>
        <a:xfrm>
          <a:off x="12763500" y="135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91133</xdr:rowOff>
    </xdr:from>
    <xdr:ext cx="469744" cy="259045"/>
    <xdr:sp macro="" textlink="">
      <xdr:nvSpPr>
        <xdr:cNvPr id="638" name="テキスト ボックス 637"/>
        <xdr:cNvSpPr txBox="1"/>
      </xdr:nvSpPr>
      <xdr:spPr>
        <a:xfrm>
          <a:off x="12579428" y="136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9216</xdr:rowOff>
    </xdr:from>
    <xdr:to>
      <xdr:col>85</xdr:col>
      <xdr:colOff>177800</xdr:colOff>
      <xdr:row>72</xdr:row>
      <xdr:rowOff>110816</xdr:rowOff>
    </xdr:to>
    <xdr:sp macro="" textlink="">
      <xdr:nvSpPr>
        <xdr:cNvPr id="644" name="楕円 643"/>
        <xdr:cNvSpPr/>
      </xdr:nvSpPr>
      <xdr:spPr>
        <a:xfrm>
          <a:off x="16268700" y="1235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133693</xdr:rowOff>
    </xdr:from>
    <xdr:ext cx="599010" cy="259045"/>
    <xdr:sp macro="" textlink="">
      <xdr:nvSpPr>
        <xdr:cNvPr id="645" name="災害復旧費該当値テキスト"/>
        <xdr:cNvSpPr txBox="1"/>
      </xdr:nvSpPr>
      <xdr:spPr>
        <a:xfrm>
          <a:off x="16370300" y="1230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71875</xdr:rowOff>
    </xdr:from>
    <xdr:to>
      <xdr:col>81</xdr:col>
      <xdr:colOff>101600</xdr:colOff>
      <xdr:row>71</xdr:row>
      <xdr:rowOff>2025</xdr:rowOff>
    </xdr:to>
    <xdr:sp macro="" textlink="">
      <xdr:nvSpPr>
        <xdr:cNvPr id="646" name="楕円 645"/>
        <xdr:cNvSpPr/>
      </xdr:nvSpPr>
      <xdr:spPr>
        <a:xfrm>
          <a:off x="15430500" y="1207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18552</xdr:rowOff>
    </xdr:from>
    <xdr:ext cx="599010" cy="259045"/>
    <xdr:sp macro="" textlink="">
      <xdr:nvSpPr>
        <xdr:cNvPr id="647" name="テキスト ボックス 646"/>
        <xdr:cNvSpPr txBox="1"/>
      </xdr:nvSpPr>
      <xdr:spPr>
        <a:xfrm>
          <a:off x="15181795" y="1184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45575</xdr:rowOff>
    </xdr:from>
    <xdr:to>
      <xdr:col>76</xdr:col>
      <xdr:colOff>165100</xdr:colOff>
      <xdr:row>73</xdr:row>
      <xdr:rowOff>147175</xdr:rowOff>
    </xdr:to>
    <xdr:sp macro="" textlink="">
      <xdr:nvSpPr>
        <xdr:cNvPr id="648" name="楕円 647"/>
        <xdr:cNvSpPr/>
      </xdr:nvSpPr>
      <xdr:spPr>
        <a:xfrm>
          <a:off x="14541500" y="1256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163702</xdr:rowOff>
    </xdr:from>
    <xdr:ext cx="534377" cy="259045"/>
    <xdr:sp macro="" textlink="">
      <xdr:nvSpPr>
        <xdr:cNvPr id="649" name="テキスト ボックス 648"/>
        <xdr:cNvSpPr txBox="1"/>
      </xdr:nvSpPr>
      <xdr:spPr>
        <a:xfrm>
          <a:off x="14325111" y="1233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147367</xdr:rowOff>
    </xdr:from>
    <xdr:to>
      <xdr:col>72</xdr:col>
      <xdr:colOff>38100</xdr:colOff>
      <xdr:row>74</xdr:row>
      <xdr:rowOff>77517</xdr:rowOff>
    </xdr:to>
    <xdr:sp macro="" textlink="">
      <xdr:nvSpPr>
        <xdr:cNvPr id="650" name="楕円 649"/>
        <xdr:cNvSpPr/>
      </xdr:nvSpPr>
      <xdr:spPr>
        <a:xfrm>
          <a:off x="13652500" y="126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94044</xdr:rowOff>
    </xdr:from>
    <xdr:ext cx="534377" cy="259045"/>
    <xdr:sp macro="" textlink="">
      <xdr:nvSpPr>
        <xdr:cNvPr id="651" name="テキスト ボックス 650"/>
        <xdr:cNvSpPr txBox="1"/>
      </xdr:nvSpPr>
      <xdr:spPr>
        <a:xfrm>
          <a:off x="13436111" y="1243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64200</xdr:rowOff>
    </xdr:from>
    <xdr:to>
      <xdr:col>67</xdr:col>
      <xdr:colOff>101600</xdr:colOff>
      <xdr:row>72</xdr:row>
      <xdr:rowOff>165800</xdr:rowOff>
    </xdr:to>
    <xdr:sp macro="" textlink="">
      <xdr:nvSpPr>
        <xdr:cNvPr id="652" name="楕円 651"/>
        <xdr:cNvSpPr/>
      </xdr:nvSpPr>
      <xdr:spPr>
        <a:xfrm>
          <a:off x="12763500" y="124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10877</xdr:rowOff>
    </xdr:from>
    <xdr:ext cx="599010" cy="259045"/>
    <xdr:sp macro="" textlink="">
      <xdr:nvSpPr>
        <xdr:cNvPr id="653" name="テキスト ボックス 652"/>
        <xdr:cNvSpPr txBox="1"/>
      </xdr:nvSpPr>
      <xdr:spPr>
        <a:xfrm>
          <a:off x="12514795" y="12183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3" name="テキスト ボックス 67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1969</xdr:rowOff>
    </xdr:from>
    <xdr:to>
      <xdr:col>85</xdr:col>
      <xdr:colOff>126364</xdr:colOff>
      <xdr:row>97</xdr:row>
      <xdr:rowOff>170999</xdr:rowOff>
    </xdr:to>
    <xdr:cxnSp macro="">
      <xdr:nvCxnSpPr>
        <xdr:cNvPr id="677" name="直線コネクタ 676"/>
        <xdr:cNvCxnSpPr/>
      </xdr:nvCxnSpPr>
      <xdr:spPr>
        <a:xfrm flipV="1">
          <a:off x="16317595" y="15775369"/>
          <a:ext cx="1269" cy="1026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3376</xdr:rowOff>
    </xdr:from>
    <xdr:ext cx="534377" cy="259045"/>
    <xdr:sp macro="" textlink="">
      <xdr:nvSpPr>
        <xdr:cNvPr id="678" name="公債費最小値テキスト"/>
        <xdr:cNvSpPr txBox="1"/>
      </xdr:nvSpPr>
      <xdr:spPr>
        <a:xfrm>
          <a:off x="16370300" y="168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170999</xdr:rowOff>
    </xdr:from>
    <xdr:to>
      <xdr:col>86</xdr:col>
      <xdr:colOff>25400</xdr:colOff>
      <xdr:row>97</xdr:row>
      <xdr:rowOff>170999</xdr:rowOff>
    </xdr:to>
    <xdr:cxnSp macro="">
      <xdr:nvCxnSpPr>
        <xdr:cNvPr id="679" name="直線コネクタ 678"/>
        <xdr:cNvCxnSpPr/>
      </xdr:nvCxnSpPr>
      <xdr:spPr>
        <a:xfrm>
          <a:off x="16230600" y="16801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120096</xdr:rowOff>
    </xdr:from>
    <xdr:ext cx="534377" cy="259045"/>
    <xdr:sp macro="" textlink="">
      <xdr:nvSpPr>
        <xdr:cNvPr id="680" name="公債費最大値テキスト"/>
        <xdr:cNvSpPr txBox="1"/>
      </xdr:nvSpPr>
      <xdr:spPr>
        <a:xfrm>
          <a:off x="16370300" y="1555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1969</xdr:rowOff>
    </xdr:from>
    <xdr:to>
      <xdr:col>86</xdr:col>
      <xdr:colOff>25400</xdr:colOff>
      <xdr:row>92</xdr:row>
      <xdr:rowOff>1969</xdr:rowOff>
    </xdr:to>
    <xdr:cxnSp macro="">
      <xdr:nvCxnSpPr>
        <xdr:cNvPr id="681" name="直線コネクタ 680"/>
        <xdr:cNvCxnSpPr/>
      </xdr:nvCxnSpPr>
      <xdr:spPr>
        <a:xfrm>
          <a:off x="16230600" y="1577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137604</xdr:rowOff>
    </xdr:from>
    <xdr:to>
      <xdr:col>85</xdr:col>
      <xdr:colOff>127000</xdr:colOff>
      <xdr:row>94</xdr:row>
      <xdr:rowOff>125431</xdr:rowOff>
    </xdr:to>
    <xdr:cxnSp macro="">
      <xdr:nvCxnSpPr>
        <xdr:cNvPr id="682" name="直線コネクタ 681"/>
        <xdr:cNvCxnSpPr/>
      </xdr:nvCxnSpPr>
      <xdr:spPr>
        <a:xfrm>
          <a:off x="15481300" y="16082454"/>
          <a:ext cx="838200" cy="15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135754</xdr:rowOff>
    </xdr:from>
    <xdr:ext cx="534377" cy="259045"/>
    <xdr:sp macro="" textlink="">
      <xdr:nvSpPr>
        <xdr:cNvPr id="683" name="公債費平均値テキスト"/>
        <xdr:cNvSpPr txBox="1"/>
      </xdr:nvSpPr>
      <xdr:spPr>
        <a:xfrm>
          <a:off x="16370300" y="16252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157327</xdr:rowOff>
    </xdr:from>
    <xdr:to>
      <xdr:col>85</xdr:col>
      <xdr:colOff>177800</xdr:colOff>
      <xdr:row>95</xdr:row>
      <xdr:rowOff>87477</xdr:rowOff>
    </xdr:to>
    <xdr:sp macro="" textlink="">
      <xdr:nvSpPr>
        <xdr:cNvPr id="684" name="フローチャート: 判断 683"/>
        <xdr:cNvSpPr/>
      </xdr:nvSpPr>
      <xdr:spPr>
        <a:xfrm>
          <a:off x="16268700" y="1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137604</xdr:rowOff>
    </xdr:from>
    <xdr:to>
      <xdr:col>81</xdr:col>
      <xdr:colOff>50800</xdr:colOff>
      <xdr:row>94</xdr:row>
      <xdr:rowOff>37573</xdr:rowOff>
    </xdr:to>
    <xdr:cxnSp macro="">
      <xdr:nvCxnSpPr>
        <xdr:cNvPr id="685" name="直線コネクタ 684"/>
        <xdr:cNvCxnSpPr/>
      </xdr:nvCxnSpPr>
      <xdr:spPr>
        <a:xfrm flipV="1">
          <a:off x="14592300" y="16082454"/>
          <a:ext cx="889000" cy="7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168396</xdr:rowOff>
    </xdr:from>
    <xdr:to>
      <xdr:col>81</xdr:col>
      <xdr:colOff>101600</xdr:colOff>
      <xdr:row>95</xdr:row>
      <xdr:rowOff>98546</xdr:rowOff>
    </xdr:to>
    <xdr:sp macro="" textlink="">
      <xdr:nvSpPr>
        <xdr:cNvPr id="686" name="フローチャート: 判断 685"/>
        <xdr:cNvSpPr/>
      </xdr:nvSpPr>
      <xdr:spPr>
        <a:xfrm>
          <a:off x="15430500" y="1628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89673</xdr:rowOff>
    </xdr:from>
    <xdr:ext cx="534377" cy="259045"/>
    <xdr:sp macro="" textlink="">
      <xdr:nvSpPr>
        <xdr:cNvPr id="687" name="テキスト ボックス 686"/>
        <xdr:cNvSpPr txBox="1"/>
      </xdr:nvSpPr>
      <xdr:spPr>
        <a:xfrm>
          <a:off x="15214111" y="1637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37573</xdr:rowOff>
    </xdr:from>
    <xdr:to>
      <xdr:col>76</xdr:col>
      <xdr:colOff>114300</xdr:colOff>
      <xdr:row>94</xdr:row>
      <xdr:rowOff>128746</xdr:rowOff>
    </xdr:to>
    <xdr:cxnSp macro="">
      <xdr:nvCxnSpPr>
        <xdr:cNvPr id="688" name="直線コネクタ 687"/>
        <xdr:cNvCxnSpPr/>
      </xdr:nvCxnSpPr>
      <xdr:spPr>
        <a:xfrm flipV="1">
          <a:off x="13703300" y="16153873"/>
          <a:ext cx="889000" cy="9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16833</xdr:rowOff>
    </xdr:from>
    <xdr:to>
      <xdr:col>76</xdr:col>
      <xdr:colOff>165100</xdr:colOff>
      <xdr:row>95</xdr:row>
      <xdr:rowOff>118433</xdr:rowOff>
    </xdr:to>
    <xdr:sp macro="" textlink="">
      <xdr:nvSpPr>
        <xdr:cNvPr id="689" name="フローチャート: 判断 688"/>
        <xdr:cNvSpPr/>
      </xdr:nvSpPr>
      <xdr:spPr>
        <a:xfrm>
          <a:off x="14541500" y="1630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109560</xdr:rowOff>
    </xdr:from>
    <xdr:ext cx="534377" cy="259045"/>
    <xdr:sp macro="" textlink="">
      <xdr:nvSpPr>
        <xdr:cNvPr id="690" name="テキスト ボックス 689"/>
        <xdr:cNvSpPr txBox="1"/>
      </xdr:nvSpPr>
      <xdr:spPr>
        <a:xfrm>
          <a:off x="14325111" y="1639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145701</xdr:rowOff>
    </xdr:from>
    <xdr:to>
      <xdr:col>71</xdr:col>
      <xdr:colOff>177800</xdr:colOff>
      <xdr:row>94</xdr:row>
      <xdr:rowOff>128746</xdr:rowOff>
    </xdr:to>
    <xdr:cxnSp macro="">
      <xdr:nvCxnSpPr>
        <xdr:cNvPr id="691" name="直線コネクタ 690"/>
        <xdr:cNvCxnSpPr/>
      </xdr:nvCxnSpPr>
      <xdr:spPr>
        <a:xfrm>
          <a:off x="12814300" y="15747651"/>
          <a:ext cx="889000" cy="49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3823</xdr:rowOff>
    </xdr:from>
    <xdr:to>
      <xdr:col>72</xdr:col>
      <xdr:colOff>38100</xdr:colOff>
      <xdr:row>95</xdr:row>
      <xdr:rowOff>105423</xdr:rowOff>
    </xdr:to>
    <xdr:sp macro="" textlink="">
      <xdr:nvSpPr>
        <xdr:cNvPr id="692" name="フローチャート: 判断 691"/>
        <xdr:cNvSpPr/>
      </xdr:nvSpPr>
      <xdr:spPr>
        <a:xfrm>
          <a:off x="13652500" y="1629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96550</xdr:rowOff>
    </xdr:from>
    <xdr:ext cx="534377" cy="259045"/>
    <xdr:sp macro="" textlink="">
      <xdr:nvSpPr>
        <xdr:cNvPr id="693" name="テキスト ボックス 692"/>
        <xdr:cNvSpPr txBox="1"/>
      </xdr:nvSpPr>
      <xdr:spPr>
        <a:xfrm>
          <a:off x="13436111" y="1638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156127</xdr:rowOff>
    </xdr:from>
    <xdr:to>
      <xdr:col>67</xdr:col>
      <xdr:colOff>101600</xdr:colOff>
      <xdr:row>95</xdr:row>
      <xdr:rowOff>86277</xdr:rowOff>
    </xdr:to>
    <xdr:sp macro="" textlink="">
      <xdr:nvSpPr>
        <xdr:cNvPr id="694" name="フローチャート: 判断 693"/>
        <xdr:cNvSpPr/>
      </xdr:nvSpPr>
      <xdr:spPr>
        <a:xfrm>
          <a:off x="12763500" y="16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77404</xdr:rowOff>
    </xdr:from>
    <xdr:ext cx="534377" cy="259045"/>
    <xdr:sp macro="" textlink="">
      <xdr:nvSpPr>
        <xdr:cNvPr id="695" name="テキスト ボックス 694"/>
        <xdr:cNvSpPr txBox="1"/>
      </xdr:nvSpPr>
      <xdr:spPr>
        <a:xfrm>
          <a:off x="12547111" y="163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74631</xdr:rowOff>
    </xdr:from>
    <xdr:to>
      <xdr:col>85</xdr:col>
      <xdr:colOff>177800</xdr:colOff>
      <xdr:row>95</xdr:row>
      <xdr:rowOff>4781</xdr:rowOff>
    </xdr:to>
    <xdr:sp macro="" textlink="">
      <xdr:nvSpPr>
        <xdr:cNvPr id="701" name="楕円 700"/>
        <xdr:cNvSpPr/>
      </xdr:nvSpPr>
      <xdr:spPr>
        <a:xfrm>
          <a:off x="16268700" y="1619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97508</xdr:rowOff>
    </xdr:from>
    <xdr:ext cx="534377" cy="259045"/>
    <xdr:sp macro="" textlink="">
      <xdr:nvSpPr>
        <xdr:cNvPr id="702" name="公債費該当値テキスト"/>
        <xdr:cNvSpPr txBox="1"/>
      </xdr:nvSpPr>
      <xdr:spPr>
        <a:xfrm>
          <a:off x="16370300" y="1604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86804</xdr:rowOff>
    </xdr:from>
    <xdr:to>
      <xdr:col>81</xdr:col>
      <xdr:colOff>101600</xdr:colOff>
      <xdr:row>94</xdr:row>
      <xdr:rowOff>16954</xdr:rowOff>
    </xdr:to>
    <xdr:sp macro="" textlink="">
      <xdr:nvSpPr>
        <xdr:cNvPr id="703" name="楕円 702"/>
        <xdr:cNvSpPr/>
      </xdr:nvSpPr>
      <xdr:spPr>
        <a:xfrm>
          <a:off x="15430500" y="1603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33481</xdr:rowOff>
    </xdr:from>
    <xdr:ext cx="534377" cy="259045"/>
    <xdr:sp macro="" textlink="">
      <xdr:nvSpPr>
        <xdr:cNvPr id="704" name="テキスト ボックス 703"/>
        <xdr:cNvSpPr txBox="1"/>
      </xdr:nvSpPr>
      <xdr:spPr>
        <a:xfrm>
          <a:off x="15214111" y="1580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158223</xdr:rowOff>
    </xdr:from>
    <xdr:to>
      <xdr:col>76</xdr:col>
      <xdr:colOff>165100</xdr:colOff>
      <xdr:row>94</xdr:row>
      <xdr:rowOff>88373</xdr:rowOff>
    </xdr:to>
    <xdr:sp macro="" textlink="">
      <xdr:nvSpPr>
        <xdr:cNvPr id="705" name="楕円 704"/>
        <xdr:cNvSpPr/>
      </xdr:nvSpPr>
      <xdr:spPr>
        <a:xfrm>
          <a:off x="14541500" y="1610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104900</xdr:rowOff>
    </xdr:from>
    <xdr:ext cx="534377" cy="259045"/>
    <xdr:sp macro="" textlink="">
      <xdr:nvSpPr>
        <xdr:cNvPr id="706" name="テキスト ボックス 705"/>
        <xdr:cNvSpPr txBox="1"/>
      </xdr:nvSpPr>
      <xdr:spPr>
        <a:xfrm>
          <a:off x="14325111" y="1587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77946</xdr:rowOff>
    </xdr:from>
    <xdr:to>
      <xdr:col>72</xdr:col>
      <xdr:colOff>38100</xdr:colOff>
      <xdr:row>95</xdr:row>
      <xdr:rowOff>8096</xdr:rowOff>
    </xdr:to>
    <xdr:sp macro="" textlink="">
      <xdr:nvSpPr>
        <xdr:cNvPr id="707" name="楕円 706"/>
        <xdr:cNvSpPr/>
      </xdr:nvSpPr>
      <xdr:spPr>
        <a:xfrm>
          <a:off x="13652500" y="161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24623</xdr:rowOff>
    </xdr:from>
    <xdr:ext cx="534377" cy="259045"/>
    <xdr:sp macro="" textlink="">
      <xdr:nvSpPr>
        <xdr:cNvPr id="708" name="テキスト ボックス 707"/>
        <xdr:cNvSpPr txBox="1"/>
      </xdr:nvSpPr>
      <xdr:spPr>
        <a:xfrm>
          <a:off x="13436111" y="1596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94901</xdr:rowOff>
    </xdr:from>
    <xdr:to>
      <xdr:col>67</xdr:col>
      <xdr:colOff>101600</xdr:colOff>
      <xdr:row>92</xdr:row>
      <xdr:rowOff>25051</xdr:rowOff>
    </xdr:to>
    <xdr:sp macro="" textlink="">
      <xdr:nvSpPr>
        <xdr:cNvPr id="709" name="楕円 708"/>
        <xdr:cNvSpPr/>
      </xdr:nvSpPr>
      <xdr:spPr>
        <a:xfrm>
          <a:off x="12763500" y="1569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41578</xdr:rowOff>
    </xdr:from>
    <xdr:ext cx="534377" cy="259045"/>
    <xdr:sp macro="" textlink="">
      <xdr:nvSpPr>
        <xdr:cNvPr id="710" name="テキスト ボックス 709"/>
        <xdr:cNvSpPr txBox="1"/>
      </xdr:nvSpPr>
      <xdr:spPr>
        <a:xfrm>
          <a:off x="12547111" y="154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4" name="テキスト ボックス 723"/>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6" name="テキスト ボックス 725"/>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8" name="テキスト ボックス 727"/>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0" name="テキスト ボックス 729"/>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2" name="テキスト ボックス 73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170724</xdr:rowOff>
    </xdr:from>
    <xdr:to>
      <xdr:col>116</xdr:col>
      <xdr:colOff>62864</xdr:colOff>
      <xdr:row>39</xdr:row>
      <xdr:rowOff>98878</xdr:rowOff>
    </xdr:to>
    <xdr:cxnSp macro="">
      <xdr:nvCxnSpPr>
        <xdr:cNvPr id="736" name="直線コネクタ 735"/>
        <xdr:cNvCxnSpPr/>
      </xdr:nvCxnSpPr>
      <xdr:spPr>
        <a:xfrm flipV="1">
          <a:off x="22159595" y="5314224"/>
          <a:ext cx="1269"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117401</xdr:rowOff>
    </xdr:from>
    <xdr:ext cx="378565" cy="259045"/>
    <xdr:sp macro="" textlink="">
      <xdr:nvSpPr>
        <xdr:cNvPr id="739" name="諸支出金最大値テキスト"/>
        <xdr:cNvSpPr txBox="1"/>
      </xdr:nvSpPr>
      <xdr:spPr>
        <a:xfrm>
          <a:off x="22212300" y="508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170724</xdr:rowOff>
    </xdr:from>
    <xdr:to>
      <xdr:col>116</xdr:col>
      <xdr:colOff>152400</xdr:colOff>
      <xdr:row>30</xdr:row>
      <xdr:rowOff>170724</xdr:rowOff>
    </xdr:to>
    <xdr:cxnSp macro="">
      <xdr:nvCxnSpPr>
        <xdr:cNvPr id="740" name="直線コネクタ 739"/>
        <xdr:cNvCxnSpPr/>
      </xdr:nvCxnSpPr>
      <xdr:spPr>
        <a:xfrm>
          <a:off x="22072600" y="531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139536</xdr:rowOff>
    </xdr:from>
    <xdr:ext cx="313932" cy="259045"/>
    <xdr:sp macro="" textlink="">
      <xdr:nvSpPr>
        <xdr:cNvPr id="742" name="諸支出金平均値テキスト"/>
        <xdr:cNvSpPr txBox="1"/>
      </xdr:nvSpPr>
      <xdr:spPr>
        <a:xfrm>
          <a:off x="22212300" y="648318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43" name="フローチャート: 判断 742"/>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162378</xdr:rowOff>
    </xdr:from>
    <xdr:to>
      <xdr:col>112</xdr:col>
      <xdr:colOff>38100</xdr:colOff>
      <xdr:row>37</xdr:row>
      <xdr:rowOff>92528</xdr:rowOff>
    </xdr:to>
    <xdr:sp macro="" textlink="">
      <xdr:nvSpPr>
        <xdr:cNvPr id="745" name="フローチャート: 判断 744"/>
        <xdr:cNvSpPr/>
      </xdr:nvSpPr>
      <xdr:spPr>
        <a:xfrm>
          <a:off x="21272500" y="6334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109055</xdr:rowOff>
    </xdr:from>
    <xdr:ext cx="378565" cy="259045"/>
    <xdr:sp macro="" textlink="">
      <xdr:nvSpPr>
        <xdr:cNvPr id="746" name="テキスト ボックス 745"/>
        <xdr:cNvSpPr txBox="1"/>
      </xdr:nvSpPr>
      <xdr:spPr>
        <a:xfrm>
          <a:off x="21134017" y="6109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44994</xdr:rowOff>
    </xdr:from>
    <xdr:to>
      <xdr:col>107</xdr:col>
      <xdr:colOff>50800</xdr:colOff>
      <xdr:row>39</xdr:row>
      <xdr:rowOff>98878</xdr:rowOff>
    </xdr:to>
    <xdr:cxnSp macro="">
      <xdr:nvCxnSpPr>
        <xdr:cNvPr id="747" name="直線コネクタ 746"/>
        <xdr:cNvCxnSpPr/>
      </xdr:nvCxnSpPr>
      <xdr:spPr>
        <a:xfrm>
          <a:off x="19545300" y="5188494"/>
          <a:ext cx="889000" cy="159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64407</xdr:rowOff>
    </xdr:from>
    <xdr:to>
      <xdr:col>107</xdr:col>
      <xdr:colOff>101600</xdr:colOff>
      <xdr:row>38</xdr:row>
      <xdr:rowOff>166007</xdr:rowOff>
    </xdr:to>
    <xdr:sp macro="" textlink="">
      <xdr:nvSpPr>
        <xdr:cNvPr id="748" name="フローチャート: 判断 747"/>
        <xdr:cNvSpPr/>
      </xdr:nvSpPr>
      <xdr:spPr>
        <a:xfrm>
          <a:off x="20383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11084</xdr:rowOff>
    </xdr:from>
    <xdr:ext cx="313932" cy="259045"/>
    <xdr:sp macro="" textlink="">
      <xdr:nvSpPr>
        <xdr:cNvPr id="749" name="テキスト ボックス 748"/>
        <xdr:cNvSpPr txBox="1"/>
      </xdr:nvSpPr>
      <xdr:spPr>
        <a:xfrm>
          <a:off x="20277333" y="6354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44994</xdr:rowOff>
    </xdr:from>
    <xdr:to>
      <xdr:col>102</xdr:col>
      <xdr:colOff>114300</xdr:colOff>
      <xdr:row>39</xdr:row>
      <xdr:rowOff>98878</xdr:rowOff>
    </xdr:to>
    <xdr:cxnSp macro="">
      <xdr:nvCxnSpPr>
        <xdr:cNvPr id="750" name="直線コネクタ 749"/>
        <xdr:cNvCxnSpPr/>
      </xdr:nvCxnSpPr>
      <xdr:spPr>
        <a:xfrm flipV="1">
          <a:off x="18656300" y="5188494"/>
          <a:ext cx="889000" cy="159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1" name="フローチャート: 判断 750"/>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10177</xdr:rowOff>
    </xdr:from>
    <xdr:ext cx="313932" cy="259045"/>
    <xdr:sp macro="" textlink="">
      <xdr:nvSpPr>
        <xdr:cNvPr id="752" name="テキスト ボックス 751"/>
        <xdr:cNvSpPr txBox="1"/>
      </xdr:nvSpPr>
      <xdr:spPr>
        <a:xfrm>
          <a:off x="19388333" y="6696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53" name="フローチャート: 判断 752"/>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127017</xdr:rowOff>
    </xdr:from>
    <xdr:ext cx="378565" cy="259045"/>
    <xdr:sp macro="" textlink="">
      <xdr:nvSpPr>
        <xdr:cNvPr id="754" name="テキスト ボックス 753"/>
        <xdr:cNvSpPr txBox="1"/>
      </xdr:nvSpPr>
      <xdr:spPr>
        <a:xfrm>
          <a:off x="18467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29</xdr:row>
      <xdr:rowOff>165644</xdr:rowOff>
    </xdr:from>
    <xdr:to>
      <xdr:col>102</xdr:col>
      <xdr:colOff>165100</xdr:colOff>
      <xdr:row>30</xdr:row>
      <xdr:rowOff>95794</xdr:rowOff>
    </xdr:to>
    <xdr:sp macro="" textlink="">
      <xdr:nvSpPr>
        <xdr:cNvPr id="766" name="楕円 765"/>
        <xdr:cNvSpPr/>
      </xdr:nvSpPr>
      <xdr:spPr>
        <a:xfrm>
          <a:off x="19494500" y="513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112321</xdr:rowOff>
    </xdr:from>
    <xdr:ext cx="378565" cy="259045"/>
    <xdr:sp macro="" textlink="">
      <xdr:nvSpPr>
        <xdr:cNvPr id="767" name="テキスト ボックス 766"/>
        <xdr:cNvSpPr txBox="1"/>
      </xdr:nvSpPr>
      <xdr:spPr>
        <a:xfrm>
          <a:off x="19356017" y="4912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目的別に住民一人当たりのコストを見ると、最も割合が高いのが土木費で、類似団体平均</a:t>
          </a:r>
          <a:r>
            <a:rPr kumimoji="1" lang="en-US" altLang="ja-JP" sz="1300">
              <a:latin typeface="ＭＳ Ｐゴシック" panose="020B0600070205080204" pitchFamily="50" charset="-128"/>
              <a:ea typeface="ＭＳ Ｐゴシック" panose="020B0600070205080204" pitchFamily="50" charset="-128"/>
            </a:rPr>
            <a:t>42,946</a:t>
          </a:r>
          <a:r>
            <a:rPr kumimoji="1" lang="ja-JP" altLang="en-US" sz="1300">
              <a:latin typeface="ＭＳ Ｐゴシック" panose="020B0600070205080204" pitchFamily="50" charset="-128"/>
              <a:ea typeface="ＭＳ Ｐゴシック" panose="020B0600070205080204" pitchFamily="50" charset="-128"/>
            </a:rPr>
            <a:t>円よりも</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倍以上も高い数値となっている。内訳としては、震災に伴う低平地整備事業や下水道事業、区画整理事業が大きな割合を占める。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また、教育費については令和元年度に続き増加しているが、これは主に複合文化施設整備事業に係る整備費用の増である。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総務費については大きく減少している。新型コロナウイルス感染症対策に係る特別定額給付金給付事業による増があった一方、復興事業の進捗により東日本大震災復興交付金の基金積立額が大きく減少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近年は復旧・復興事業により、類似団体平均を大きく上回る金額で推移してきたが、事業の収束に伴い、減少に転じるものと推測される。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latin typeface="ＭＳ ゴシック" pitchFamily="49" charset="-128"/>
              <a:ea typeface="ＭＳ ゴシック" pitchFamily="49" charset="-128"/>
            </a:rPr>
            <a:t>　復旧・復興事業に係る復興財源の積立及び取り崩しにより、近年においては財政調整基金残高の変動が大きなものとなっている。</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令和２年度では、既交付分の震災復興特別交付税の取り崩し等により、財政調整基金残高は大きく減少し、実質単年度収支についても大きく落ち込んだ。</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復旧・復興事業の収束後には震災復興特別交付税の精算が見込まれることから、財政健全化と必要な財源確保に努めるとともに、財政調整基金残高の動きに注視していく。</a:t>
          </a:r>
          <a:endParaRPr kumimoji="1" lang="en-US" altLang="ja-JP" sz="1200" baseline="0">
            <a:latin typeface="ＭＳ ゴシック" pitchFamily="49" charset="-128"/>
            <a:ea typeface="ＭＳ ゴシック" pitchFamily="49" charset="-128"/>
          </a:endParaRPr>
        </a:p>
        <a:p>
          <a:r>
            <a:rPr kumimoji="1" lang="ja-JP" altLang="en-US" sz="1300" baseline="0">
              <a:latin typeface="ＭＳ ゴシック" pitchFamily="49" charset="-128"/>
              <a:ea typeface="ＭＳ ゴシック" pitchFamily="49" charset="-128"/>
            </a:rPr>
            <a:t>　</a:t>
          </a:r>
          <a:endParaRPr kumimoji="1" lang="en-US" altLang="ja-JP" sz="13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令和２年度決算も、前年度に引き続き連結実質収支が黒字となった。一般会計では、標準財政規模に対する比率は</a:t>
          </a:r>
          <a:r>
            <a:rPr kumimoji="1" lang="en-US" altLang="ja-JP" sz="1400">
              <a:latin typeface="ＭＳ ゴシック" pitchFamily="49" charset="-128"/>
              <a:ea typeface="ＭＳ ゴシック" pitchFamily="49" charset="-128"/>
            </a:rPr>
            <a:t>12.59</a:t>
          </a:r>
          <a:r>
            <a:rPr kumimoji="1" lang="ja-JP" altLang="en-US" sz="1400">
              <a:latin typeface="ＭＳ ゴシック" pitchFamily="49" charset="-128"/>
              <a:ea typeface="ＭＳ ゴシック" pitchFamily="49" charset="-128"/>
            </a:rPr>
            <a:t>％と前年度より</a:t>
          </a:r>
          <a:r>
            <a:rPr kumimoji="1" lang="en-US" altLang="ja-JP" sz="1400">
              <a:latin typeface="ＭＳ ゴシック" pitchFamily="49" charset="-128"/>
              <a:ea typeface="ＭＳ ゴシック" pitchFamily="49" charset="-128"/>
            </a:rPr>
            <a:t>2.43</a:t>
          </a:r>
          <a:r>
            <a:rPr kumimoji="1" lang="ja-JP" altLang="en-US" sz="1400">
              <a:latin typeface="ＭＳ ゴシック" pitchFamily="49" charset="-128"/>
              <a:ea typeface="ＭＳ ゴシック" pitchFamily="49" charset="-128"/>
            </a:rPr>
            <a:t>ポイント増加した。復興交付金繰入金等の繰越事業に係る財源の増加が主な要因である。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また、全会計においても連結実質赤字比率は発生していない状況である。</a:t>
          </a:r>
        </a:p>
        <a:p>
          <a:r>
            <a:rPr kumimoji="1" lang="ja-JP" altLang="en-US" sz="1400">
              <a:latin typeface="ＭＳ ゴシック" pitchFamily="49" charset="-128"/>
              <a:ea typeface="ＭＳ ゴシック" pitchFamily="49" charset="-128"/>
            </a:rPr>
            <a:t>　しかし、復旧・復興事業の収束に伴い、特定財源の減少が見込まれることから、連結実質赤字比率の算定に影響を与える可能性がある。</a:t>
          </a:r>
        </a:p>
        <a:p>
          <a:r>
            <a:rPr kumimoji="1" lang="ja-JP" altLang="en-US" sz="1400">
              <a:latin typeface="ＭＳ ゴシック" pitchFamily="49" charset="-128"/>
              <a:ea typeface="ＭＳ ゴシック" pitchFamily="49" charset="-128"/>
            </a:rPr>
            <a:t>　今後も、一般会計を含むすべての会計において、各種経営（財政）計画等に基づき、持続的な経営・財政の健全化に努めていくものとする。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_9&#26376;&#36861;&#21152;&#20998;/&#12304;&#36001;&#25919;&#29366;&#27841;&#36039;&#26009;&#38598;&#12305;_042021_&#30707;&#24059;&#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25.1</v>
          </cell>
          <cell r="BX51">
            <v>7.1</v>
          </cell>
          <cell r="CV51">
            <v>0.8</v>
          </cell>
        </row>
        <row r="53">
          <cell r="BP53">
            <v>55</v>
          </cell>
          <cell r="BX53">
            <v>55.5</v>
          </cell>
          <cell r="CF53">
            <v>56.6</v>
          </cell>
          <cell r="CN53">
            <v>54.6</v>
          </cell>
          <cell r="CV53">
            <v>53.5</v>
          </cell>
        </row>
        <row r="55">
          <cell r="AN55" t="str">
            <v>類似団体内平均値</v>
          </cell>
          <cell r="BP55">
            <v>6.5</v>
          </cell>
          <cell r="BX55">
            <v>5.8</v>
          </cell>
          <cell r="CF55">
            <v>2.7</v>
          </cell>
          <cell r="CN55">
            <v>0.5</v>
          </cell>
          <cell r="CV55">
            <v>5.9</v>
          </cell>
        </row>
        <row r="57">
          <cell r="BP57">
            <v>57.2</v>
          </cell>
          <cell r="BX57">
            <v>58.6</v>
          </cell>
          <cell r="CF57">
            <v>60.2</v>
          </cell>
          <cell r="CN57">
            <v>60.4</v>
          </cell>
          <cell r="CV57">
            <v>61.9</v>
          </cell>
        </row>
        <row r="72">
          <cell r="BP72" t="str">
            <v>H28</v>
          </cell>
          <cell r="BX72" t="str">
            <v>H29</v>
          </cell>
          <cell r="CF72" t="str">
            <v>H30</v>
          </cell>
          <cell r="CN72" t="str">
            <v>R01</v>
          </cell>
          <cell r="CV72" t="str">
            <v>R02</v>
          </cell>
        </row>
        <row r="73">
          <cell r="AN73" t="str">
            <v>当該団体値</v>
          </cell>
          <cell r="BP73">
            <v>25.1</v>
          </cell>
          <cell r="BX73">
            <v>7.1</v>
          </cell>
          <cell r="CV73">
            <v>0.8</v>
          </cell>
        </row>
        <row r="75">
          <cell r="BP75">
            <v>13.4</v>
          </cell>
          <cell r="BX75">
            <v>10.3</v>
          </cell>
          <cell r="CF75">
            <v>9.5</v>
          </cell>
          <cell r="CN75">
            <v>9.3000000000000007</v>
          </cell>
          <cell r="CV75">
            <v>9.1</v>
          </cell>
        </row>
        <row r="77">
          <cell r="AN77" t="str">
            <v>類似団体内平均値</v>
          </cell>
          <cell r="BP77">
            <v>6.5</v>
          </cell>
          <cell r="BX77">
            <v>5.8</v>
          </cell>
          <cell r="CF77">
            <v>2.7</v>
          </cell>
          <cell r="CN77">
            <v>0.5</v>
          </cell>
          <cell r="CV77">
            <v>5.9</v>
          </cell>
        </row>
        <row r="79">
          <cell r="BP79">
            <v>5.9</v>
          </cell>
          <cell r="BX79">
            <v>5.3</v>
          </cell>
          <cell r="CF79">
            <v>5</v>
          </cell>
          <cell r="CN79">
            <v>5.0999999999999996</v>
          </cell>
          <cell r="CV79">
            <v>5.2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255010461</v>
      </c>
      <c r="BO4" s="426"/>
      <c r="BP4" s="426"/>
      <c r="BQ4" s="426"/>
      <c r="BR4" s="426"/>
      <c r="BS4" s="426"/>
      <c r="BT4" s="426"/>
      <c r="BU4" s="427"/>
      <c r="BV4" s="425">
        <v>242987560</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14.3</v>
      </c>
      <c r="CU4" s="610"/>
      <c r="CV4" s="610"/>
      <c r="CW4" s="610"/>
      <c r="CX4" s="610"/>
      <c r="CY4" s="610"/>
      <c r="CZ4" s="610"/>
      <c r="DA4" s="611"/>
      <c r="DB4" s="609">
        <v>10.7</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179360610</v>
      </c>
      <c r="BO5" s="431"/>
      <c r="BP5" s="431"/>
      <c r="BQ5" s="431"/>
      <c r="BR5" s="431"/>
      <c r="BS5" s="431"/>
      <c r="BT5" s="431"/>
      <c r="BU5" s="432"/>
      <c r="BV5" s="430">
        <v>211185988</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99.8</v>
      </c>
      <c r="CU5" s="401"/>
      <c r="CV5" s="401"/>
      <c r="CW5" s="401"/>
      <c r="CX5" s="401"/>
      <c r="CY5" s="401"/>
      <c r="CZ5" s="401"/>
      <c r="DA5" s="402"/>
      <c r="DB5" s="400">
        <v>102.2</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93</v>
      </c>
      <c r="AV6" s="488"/>
      <c r="AW6" s="488"/>
      <c r="AX6" s="488"/>
      <c r="AY6" s="410" t="s">
        <v>101</v>
      </c>
      <c r="AZ6" s="411"/>
      <c r="BA6" s="411"/>
      <c r="BB6" s="411"/>
      <c r="BC6" s="411"/>
      <c r="BD6" s="411"/>
      <c r="BE6" s="411"/>
      <c r="BF6" s="411"/>
      <c r="BG6" s="411"/>
      <c r="BH6" s="411"/>
      <c r="BI6" s="411"/>
      <c r="BJ6" s="411"/>
      <c r="BK6" s="411"/>
      <c r="BL6" s="411"/>
      <c r="BM6" s="412"/>
      <c r="BN6" s="430">
        <v>75649851</v>
      </c>
      <c r="BO6" s="431"/>
      <c r="BP6" s="431"/>
      <c r="BQ6" s="431"/>
      <c r="BR6" s="431"/>
      <c r="BS6" s="431"/>
      <c r="BT6" s="431"/>
      <c r="BU6" s="432"/>
      <c r="BV6" s="430">
        <v>31801572</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104.1</v>
      </c>
      <c r="CU6" s="584"/>
      <c r="CV6" s="584"/>
      <c r="CW6" s="584"/>
      <c r="CX6" s="584"/>
      <c r="CY6" s="584"/>
      <c r="CZ6" s="584"/>
      <c r="DA6" s="585"/>
      <c r="DB6" s="583">
        <v>106.4</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104</v>
      </c>
      <c r="AV7" s="488"/>
      <c r="AW7" s="488"/>
      <c r="AX7" s="488"/>
      <c r="AY7" s="410" t="s">
        <v>105</v>
      </c>
      <c r="AZ7" s="411"/>
      <c r="BA7" s="411"/>
      <c r="BB7" s="411"/>
      <c r="BC7" s="411"/>
      <c r="BD7" s="411"/>
      <c r="BE7" s="411"/>
      <c r="BF7" s="411"/>
      <c r="BG7" s="411"/>
      <c r="BH7" s="411"/>
      <c r="BI7" s="411"/>
      <c r="BJ7" s="411"/>
      <c r="BK7" s="411"/>
      <c r="BL7" s="411"/>
      <c r="BM7" s="412"/>
      <c r="BN7" s="430">
        <v>69903910</v>
      </c>
      <c r="BO7" s="431"/>
      <c r="BP7" s="431"/>
      <c r="BQ7" s="431"/>
      <c r="BR7" s="431"/>
      <c r="BS7" s="431"/>
      <c r="BT7" s="431"/>
      <c r="BU7" s="432"/>
      <c r="BV7" s="430">
        <v>27573107</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40075533</v>
      </c>
      <c r="CU7" s="431"/>
      <c r="CV7" s="431"/>
      <c r="CW7" s="431"/>
      <c r="CX7" s="431"/>
      <c r="CY7" s="431"/>
      <c r="CZ7" s="431"/>
      <c r="DA7" s="432"/>
      <c r="DB7" s="430">
        <v>39624080</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93</v>
      </c>
      <c r="AV8" s="488"/>
      <c r="AW8" s="488"/>
      <c r="AX8" s="488"/>
      <c r="AY8" s="410" t="s">
        <v>108</v>
      </c>
      <c r="AZ8" s="411"/>
      <c r="BA8" s="411"/>
      <c r="BB8" s="411"/>
      <c r="BC8" s="411"/>
      <c r="BD8" s="411"/>
      <c r="BE8" s="411"/>
      <c r="BF8" s="411"/>
      <c r="BG8" s="411"/>
      <c r="BH8" s="411"/>
      <c r="BI8" s="411"/>
      <c r="BJ8" s="411"/>
      <c r="BK8" s="411"/>
      <c r="BL8" s="411"/>
      <c r="BM8" s="412"/>
      <c r="BN8" s="430">
        <v>5745941</v>
      </c>
      <c r="BO8" s="431"/>
      <c r="BP8" s="431"/>
      <c r="BQ8" s="431"/>
      <c r="BR8" s="431"/>
      <c r="BS8" s="431"/>
      <c r="BT8" s="431"/>
      <c r="BU8" s="432"/>
      <c r="BV8" s="430">
        <v>4228465</v>
      </c>
      <c r="BW8" s="431"/>
      <c r="BX8" s="431"/>
      <c r="BY8" s="431"/>
      <c r="BZ8" s="431"/>
      <c r="CA8" s="431"/>
      <c r="CB8" s="431"/>
      <c r="CC8" s="432"/>
      <c r="CD8" s="439" t="s">
        <v>109</v>
      </c>
      <c r="CE8" s="440"/>
      <c r="CF8" s="440"/>
      <c r="CG8" s="440"/>
      <c r="CH8" s="440"/>
      <c r="CI8" s="440"/>
      <c r="CJ8" s="440"/>
      <c r="CK8" s="440"/>
      <c r="CL8" s="440"/>
      <c r="CM8" s="440"/>
      <c r="CN8" s="440"/>
      <c r="CO8" s="440"/>
      <c r="CP8" s="440"/>
      <c r="CQ8" s="440"/>
      <c r="CR8" s="440"/>
      <c r="CS8" s="441"/>
      <c r="CT8" s="543">
        <v>0.54</v>
      </c>
      <c r="CU8" s="544"/>
      <c r="CV8" s="544"/>
      <c r="CW8" s="544"/>
      <c r="CX8" s="544"/>
      <c r="CY8" s="544"/>
      <c r="CZ8" s="544"/>
      <c r="DA8" s="545"/>
      <c r="DB8" s="543">
        <v>0.54</v>
      </c>
      <c r="DC8" s="544"/>
      <c r="DD8" s="544"/>
      <c r="DE8" s="544"/>
      <c r="DF8" s="544"/>
      <c r="DG8" s="544"/>
      <c r="DH8" s="544"/>
      <c r="DI8" s="545"/>
      <c r="DJ8" s="186"/>
      <c r="DK8" s="186"/>
      <c r="DL8" s="186"/>
      <c r="DM8" s="186"/>
      <c r="DN8" s="186"/>
      <c r="DO8" s="186"/>
    </row>
    <row r="9" spans="1:119" ht="18.75" customHeight="1" thickBot="1" x14ac:dyDescent="0.2">
      <c r="A9" s="187"/>
      <c r="B9" s="572" t="s">
        <v>110</v>
      </c>
      <c r="C9" s="573"/>
      <c r="D9" s="573"/>
      <c r="E9" s="573"/>
      <c r="F9" s="573"/>
      <c r="G9" s="573"/>
      <c r="H9" s="573"/>
      <c r="I9" s="573"/>
      <c r="J9" s="573"/>
      <c r="K9" s="493"/>
      <c r="L9" s="574" t="s">
        <v>111</v>
      </c>
      <c r="M9" s="575"/>
      <c r="N9" s="575"/>
      <c r="O9" s="575"/>
      <c r="P9" s="575"/>
      <c r="Q9" s="576"/>
      <c r="R9" s="577">
        <v>140151</v>
      </c>
      <c r="S9" s="578"/>
      <c r="T9" s="578"/>
      <c r="U9" s="578"/>
      <c r="V9" s="579"/>
      <c r="W9" s="509" t="s">
        <v>112</v>
      </c>
      <c r="X9" s="510"/>
      <c r="Y9" s="510"/>
      <c r="Z9" s="510"/>
      <c r="AA9" s="510"/>
      <c r="AB9" s="510"/>
      <c r="AC9" s="510"/>
      <c r="AD9" s="510"/>
      <c r="AE9" s="510"/>
      <c r="AF9" s="510"/>
      <c r="AG9" s="510"/>
      <c r="AH9" s="510"/>
      <c r="AI9" s="510"/>
      <c r="AJ9" s="510"/>
      <c r="AK9" s="510"/>
      <c r="AL9" s="580"/>
      <c r="AM9" s="499" t="s">
        <v>113</v>
      </c>
      <c r="AN9" s="404"/>
      <c r="AO9" s="404"/>
      <c r="AP9" s="404"/>
      <c r="AQ9" s="404"/>
      <c r="AR9" s="404"/>
      <c r="AS9" s="404"/>
      <c r="AT9" s="405"/>
      <c r="AU9" s="487" t="s">
        <v>93</v>
      </c>
      <c r="AV9" s="488"/>
      <c r="AW9" s="488"/>
      <c r="AX9" s="488"/>
      <c r="AY9" s="410" t="s">
        <v>114</v>
      </c>
      <c r="AZ9" s="411"/>
      <c r="BA9" s="411"/>
      <c r="BB9" s="411"/>
      <c r="BC9" s="411"/>
      <c r="BD9" s="411"/>
      <c r="BE9" s="411"/>
      <c r="BF9" s="411"/>
      <c r="BG9" s="411"/>
      <c r="BH9" s="411"/>
      <c r="BI9" s="411"/>
      <c r="BJ9" s="411"/>
      <c r="BK9" s="411"/>
      <c r="BL9" s="411"/>
      <c r="BM9" s="412"/>
      <c r="BN9" s="430">
        <v>1517476</v>
      </c>
      <c r="BO9" s="431"/>
      <c r="BP9" s="431"/>
      <c r="BQ9" s="431"/>
      <c r="BR9" s="431"/>
      <c r="BS9" s="431"/>
      <c r="BT9" s="431"/>
      <c r="BU9" s="432"/>
      <c r="BV9" s="430">
        <v>-3698916</v>
      </c>
      <c r="BW9" s="431"/>
      <c r="BX9" s="431"/>
      <c r="BY9" s="431"/>
      <c r="BZ9" s="431"/>
      <c r="CA9" s="431"/>
      <c r="CB9" s="431"/>
      <c r="CC9" s="432"/>
      <c r="CD9" s="439" t="s">
        <v>115</v>
      </c>
      <c r="CE9" s="440"/>
      <c r="CF9" s="440"/>
      <c r="CG9" s="440"/>
      <c r="CH9" s="440"/>
      <c r="CI9" s="440"/>
      <c r="CJ9" s="440"/>
      <c r="CK9" s="440"/>
      <c r="CL9" s="440"/>
      <c r="CM9" s="440"/>
      <c r="CN9" s="440"/>
      <c r="CO9" s="440"/>
      <c r="CP9" s="440"/>
      <c r="CQ9" s="440"/>
      <c r="CR9" s="440"/>
      <c r="CS9" s="441"/>
      <c r="CT9" s="400">
        <v>5.3</v>
      </c>
      <c r="CU9" s="401"/>
      <c r="CV9" s="401"/>
      <c r="CW9" s="401"/>
      <c r="CX9" s="401"/>
      <c r="CY9" s="401"/>
      <c r="CZ9" s="401"/>
      <c r="DA9" s="402"/>
      <c r="DB9" s="400">
        <v>6.4</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116</v>
      </c>
      <c r="M10" s="404"/>
      <c r="N10" s="404"/>
      <c r="O10" s="404"/>
      <c r="P10" s="404"/>
      <c r="Q10" s="405"/>
      <c r="R10" s="406">
        <v>147214</v>
      </c>
      <c r="S10" s="407"/>
      <c r="T10" s="407"/>
      <c r="U10" s="407"/>
      <c r="V10" s="409"/>
      <c r="W10" s="581"/>
      <c r="X10" s="392"/>
      <c r="Y10" s="392"/>
      <c r="Z10" s="392"/>
      <c r="AA10" s="392"/>
      <c r="AB10" s="392"/>
      <c r="AC10" s="392"/>
      <c r="AD10" s="392"/>
      <c r="AE10" s="392"/>
      <c r="AF10" s="392"/>
      <c r="AG10" s="392"/>
      <c r="AH10" s="392"/>
      <c r="AI10" s="392"/>
      <c r="AJ10" s="392"/>
      <c r="AK10" s="392"/>
      <c r="AL10" s="582"/>
      <c r="AM10" s="499" t="s">
        <v>117</v>
      </c>
      <c r="AN10" s="404"/>
      <c r="AO10" s="404"/>
      <c r="AP10" s="404"/>
      <c r="AQ10" s="404"/>
      <c r="AR10" s="404"/>
      <c r="AS10" s="404"/>
      <c r="AT10" s="405"/>
      <c r="AU10" s="487" t="s">
        <v>118</v>
      </c>
      <c r="AV10" s="488"/>
      <c r="AW10" s="488"/>
      <c r="AX10" s="488"/>
      <c r="AY10" s="410" t="s">
        <v>119</v>
      </c>
      <c r="AZ10" s="411"/>
      <c r="BA10" s="411"/>
      <c r="BB10" s="411"/>
      <c r="BC10" s="411"/>
      <c r="BD10" s="411"/>
      <c r="BE10" s="411"/>
      <c r="BF10" s="411"/>
      <c r="BG10" s="411"/>
      <c r="BH10" s="411"/>
      <c r="BI10" s="411"/>
      <c r="BJ10" s="411"/>
      <c r="BK10" s="411"/>
      <c r="BL10" s="411"/>
      <c r="BM10" s="412"/>
      <c r="BN10" s="430">
        <v>1541</v>
      </c>
      <c r="BO10" s="431"/>
      <c r="BP10" s="431"/>
      <c r="BQ10" s="431"/>
      <c r="BR10" s="431"/>
      <c r="BS10" s="431"/>
      <c r="BT10" s="431"/>
      <c r="BU10" s="432"/>
      <c r="BV10" s="430">
        <v>1469</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93</v>
      </c>
      <c r="AV11" s="488"/>
      <c r="AW11" s="488"/>
      <c r="AX11" s="488"/>
      <c r="AY11" s="410" t="s">
        <v>124</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125</v>
      </c>
      <c r="CE11" s="440"/>
      <c r="CF11" s="440"/>
      <c r="CG11" s="440"/>
      <c r="CH11" s="440"/>
      <c r="CI11" s="440"/>
      <c r="CJ11" s="440"/>
      <c r="CK11" s="440"/>
      <c r="CL11" s="440"/>
      <c r="CM11" s="440"/>
      <c r="CN11" s="440"/>
      <c r="CO11" s="440"/>
      <c r="CP11" s="440"/>
      <c r="CQ11" s="440"/>
      <c r="CR11" s="440"/>
      <c r="CS11" s="441"/>
      <c r="CT11" s="543" t="s">
        <v>126</v>
      </c>
      <c r="CU11" s="544"/>
      <c r="CV11" s="544"/>
      <c r="CW11" s="544"/>
      <c r="CX11" s="544"/>
      <c r="CY11" s="544"/>
      <c r="CZ11" s="544"/>
      <c r="DA11" s="545"/>
      <c r="DB11" s="543" t="s">
        <v>127</v>
      </c>
      <c r="DC11" s="544"/>
      <c r="DD11" s="544"/>
      <c r="DE11" s="544"/>
      <c r="DF11" s="544"/>
      <c r="DG11" s="544"/>
      <c r="DH11" s="544"/>
      <c r="DI11" s="545"/>
      <c r="DJ11" s="186"/>
      <c r="DK11" s="186"/>
      <c r="DL11" s="186"/>
      <c r="DM11" s="186"/>
      <c r="DN11" s="186"/>
      <c r="DO11" s="186"/>
    </row>
    <row r="12" spans="1:119" ht="18.75" customHeight="1" x14ac:dyDescent="0.15">
      <c r="A12" s="187"/>
      <c r="B12" s="546" t="s">
        <v>128</v>
      </c>
      <c r="C12" s="547"/>
      <c r="D12" s="547"/>
      <c r="E12" s="547"/>
      <c r="F12" s="547"/>
      <c r="G12" s="547"/>
      <c r="H12" s="547"/>
      <c r="I12" s="547"/>
      <c r="J12" s="547"/>
      <c r="K12" s="548"/>
      <c r="L12" s="555" t="s">
        <v>129</v>
      </c>
      <c r="M12" s="556"/>
      <c r="N12" s="556"/>
      <c r="O12" s="556"/>
      <c r="P12" s="556"/>
      <c r="Q12" s="557"/>
      <c r="R12" s="558">
        <v>140824</v>
      </c>
      <c r="S12" s="559"/>
      <c r="T12" s="559"/>
      <c r="U12" s="559"/>
      <c r="V12" s="560"/>
      <c r="W12" s="561" t="s">
        <v>1</v>
      </c>
      <c r="X12" s="488"/>
      <c r="Y12" s="488"/>
      <c r="Z12" s="488"/>
      <c r="AA12" s="488"/>
      <c r="AB12" s="562"/>
      <c r="AC12" s="563" t="s">
        <v>130</v>
      </c>
      <c r="AD12" s="564"/>
      <c r="AE12" s="564"/>
      <c r="AF12" s="564"/>
      <c r="AG12" s="565"/>
      <c r="AH12" s="563" t="s">
        <v>131</v>
      </c>
      <c r="AI12" s="564"/>
      <c r="AJ12" s="564"/>
      <c r="AK12" s="564"/>
      <c r="AL12" s="566"/>
      <c r="AM12" s="499" t="s">
        <v>132</v>
      </c>
      <c r="AN12" s="404"/>
      <c r="AO12" s="404"/>
      <c r="AP12" s="404"/>
      <c r="AQ12" s="404"/>
      <c r="AR12" s="404"/>
      <c r="AS12" s="404"/>
      <c r="AT12" s="405"/>
      <c r="AU12" s="487" t="s">
        <v>104</v>
      </c>
      <c r="AV12" s="488"/>
      <c r="AW12" s="488"/>
      <c r="AX12" s="488"/>
      <c r="AY12" s="410" t="s">
        <v>133</v>
      </c>
      <c r="AZ12" s="411"/>
      <c r="BA12" s="411"/>
      <c r="BB12" s="411"/>
      <c r="BC12" s="411"/>
      <c r="BD12" s="411"/>
      <c r="BE12" s="411"/>
      <c r="BF12" s="411"/>
      <c r="BG12" s="411"/>
      <c r="BH12" s="411"/>
      <c r="BI12" s="411"/>
      <c r="BJ12" s="411"/>
      <c r="BK12" s="411"/>
      <c r="BL12" s="411"/>
      <c r="BM12" s="412"/>
      <c r="BN12" s="430">
        <v>7800000</v>
      </c>
      <c r="BO12" s="431"/>
      <c r="BP12" s="431"/>
      <c r="BQ12" s="431"/>
      <c r="BR12" s="431"/>
      <c r="BS12" s="431"/>
      <c r="BT12" s="431"/>
      <c r="BU12" s="432"/>
      <c r="BV12" s="430">
        <v>0</v>
      </c>
      <c r="BW12" s="431"/>
      <c r="BX12" s="431"/>
      <c r="BY12" s="431"/>
      <c r="BZ12" s="431"/>
      <c r="CA12" s="431"/>
      <c r="CB12" s="431"/>
      <c r="CC12" s="432"/>
      <c r="CD12" s="439" t="s">
        <v>134</v>
      </c>
      <c r="CE12" s="440"/>
      <c r="CF12" s="440"/>
      <c r="CG12" s="440"/>
      <c r="CH12" s="440"/>
      <c r="CI12" s="440"/>
      <c r="CJ12" s="440"/>
      <c r="CK12" s="440"/>
      <c r="CL12" s="440"/>
      <c r="CM12" s="440"/>
      <c r="CN12" s="440"/>
      <c r="CO12" s="440"/>
      <c r="CP12" s="440"/>
      <c r="CQ12" s="440"/>
      <c r="CR12" s="440"/>
      <c r="CS12" s="441"/>
      <c r="CT12" s="543" t="s">
        <v>135</v>
      </c>
      <c r="CU12" s="544"/>
      <c r="CV12" s="544"/>
      <c r="CW12" s="544"/>
      <c r="CX12" s="544"/>
      <c r="CY12" s="544"/>
      <c r="CZ12" s="544"/>
      <c r="DA12" s="545"/>
      <c r="DB12" s="543" t="s">
        <v>127</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136</v>
      </c>
      <c r="N13" s="531"/>
      <c r="O13" s="531"/>
      <c r="P13" s="531"/>
      <c r="Q13" s="532"/>
      <c r="R13" s="533">
        <v>139524</v>
      </c>
      <c r="S13" s="534"/>
      <c r="T13" s="534"/>
      <c r="U13" s="534"/>
      <c r="V13" s="535"/>
      <c r="W13" s="521" t="s">
        <v>137</v>
      </c>
      <c r="X13" s="443"/>
      <c r="Y13" s="443"/>
      <c r="Z13" s="443"/>
      <c r="AA13" s="443"/>
      <c r="AB13" s="444"/>
      <c r="AC13" s="406">
        <v>5165</v>
      </c>
      <c r="AD13" s="407"/>
      <c r="AE13" s="407"/>
      <c r="AF13" s="407"/>
      <c r="AG13" s="408"/>
      <c r="AH13" s="406">
        <v>6282</v>
      </c>
      <c r="AI13" s="407"/>
      <c r="AJ13" s="407"/>
      <c r="AK13" s="407"/>
      <c r="AL13" s="409"/>
      <c r="AM13" s="499" t="s">
        <v>138</v>
      </c>
      <c r="AN13" s="404"/>
      <c r="AO13" s="404"/>
      <c r="AP13" s="404"/>
      <c r="AQ13" s="404"/>
      <c r="AR13" s="404"/>
      <c r="AS13" s="404"/>
      <c r="AT13" s="405"/>
      <c r="AU13" s="487" t="s">
        <v>139</v>
      </c>
      <c r="AV13" s="488"/>
      <c r="AW13" s="488"/>
      <c r="AX13" s="488"/>
      <c r="AY13" s="410" t="s">
        <v>140</v>
      </c>
      <c r="AZ13" s="411"/>
      <c r="BA13" s="411"/>
      <c r="BB13" s="411"/>
      <c r="BC13" s="411"/>
      <c r="BD13" s="411"/>
      <c r="BE13" s="411"/>
      <c r="BF13" s="411"/>
      <c r="BG13" s="411"/>
      <c r="BH13" s="411"/>
      <c r="BI13" s="411"/>
      <c r="BJ13" s="411"/>
      <c r="BK13" s="411"/>
      <c r="BL13" s="411"/>
      <c r="BM13" s="412"/>
      <c r="BN13" s="430">
        <v>-6280983</v>
      </c>
      <c r="BO13" s="431"/>
      <c r="BP13" s="431"/>
      <c r="BQ13" s="431"/>
      <c r="BR13" s="431"/>
      <c r="BS13" s="431"/>
      <c r="BT13" s="431"/>
      <c r="BU13" s="432"/>
      <c r="BV13" s="430">
        <v>-3697447</v>
      </c>
      <c r="BW13" s="431"/>
      <c r="BX13" s="431"/>
      <c r="BY13" s="431"/>
      <c r="BZ13" s="431"/>
      <c r="CA13" s="431"/>
      <c r="CB13" s="431"/>
      <c r="CC13" s="432"/>
      <c r="CD13" s="439" t="s">
        <v>141</v>
      </c>
      <c r="CE13" s="440"/>
      <c r="CF13" s="440"/>
      <c r="CG13" s="440"/>
      <c r="CH13" s="440"/>
      <c r="CI13" s="440"/>
      <c r="CJ13" s="440"/>
      <c r="CK13" s="440"/>
      <c r="CL13" s="440"/>
      <c r="CM13" s="440"/>
      <c r="CN13" s="440"/>
      <c r="CO13" s="440"/>
      <c r="CP13" s="440"/>
      <c r="CQ13" s="440"/>
      <c r="CR13" s="440"/>
      <c r="CS13" s="441"/>
      <c r="CT13" s="400">
        <v>9.1</v>
      </c>
      <c r="CU13" s="401"/>
      <c r="CV13" s="401"/>
      <c r="CW13" s="401"/>
      <c r="CX13" s="401"/>
      <c r="CY13" s="401"/>
      <c r="CZ13" s="401"/>
      <c r="DA13" s="402"/>
      <c r="DB13" s="400">
        <v>9.3000000000000007</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142</v>
      </c>
      <c r="M14" s="567"/>
      <c r="N14" s="567"/>
      <c r="O14" s="567"/>
      <c r="P14" s="567"/>
      <c r="Q14" s="568"/>
      <c r="R14" s="533">
        <v>142638</v>
      </c>
      <c r="S14" s="534"/>
      <c r="T14" s="534"/>
      <c r="U14" s="534"/>
      <c r="V14" s="535"/>
      <c r="W14" s="536"/>
      <c r="X14" s="446"/>
      <c r="Y14" s="446"/>
      <c r="Z14" s="446"/>
      <c r="AA14" s="446"/>
      <c r="AB14" s="447"/>
      <c r="AC14" s="526">
        <v>7.8</v>
      </c>
      <c r="AD14" s="527"/>
      <c r="AE14" s="527"/>
      <c r="AF14" s="527"/>
      <c r="AG14" s="528"/>
      <c r="AH14" s="526">
        <v>8.9</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143</v>
      </c>
      <c r="CE14" s="437"/>
      <c r="CF14" s="437"/>
      <c r="CG14" s="437"/>
      <c r="CH14" s="437"/>
      <c r="CI14" s="437"/>
      <c r="CJ14" s="437"/>
      <c r="CK14" s="437"/>
      <c r="CL14" s="437"/>
      <c r="CM14" s="437"/>
      <c r="CN14" s="437"/>
      <c r="CO14" s="437"/>
      <c r="CP14" s="437"/>
      <c r="CQ14" s="437"/>
      <c r="CR14" s="437"/>
      <c r="CS14" s="438"/>
      <c r="CT14" s="537">
        <v>0.8</v>
      </c>
      <c r="CU14" s="538"/>
      <c r="CV14" s="538"/>
      <c r="CW14" s="538"/>
      <c r="CX14" s="538"/>
      <c r="CY14" s="538"/>
      <c r="CZ14" s="538"/>
      <c r="DA14" s="539"/>
      <c r="DB14" s="537" t="s">
        <v>135</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144</v>
      </c>
      <c r="N15" s="531"/>
      <c r="O15" s="531"/>
      <c r="P15" s="531"/>
      <c r="Q15" s="532"/>
      <c r="R15" s="533">
        <v>141356</v>
      </c>
      <c r="S15" s="534"/>
      <c r="T15" s="534"/>
      <c r="U15" s="534"/>
      <c r="V15" s="535"/>
      <c r="W15" s="521" t="s">
        <v>145</v>
      </c>
      <c r="X15" s="443"/>
      <c r="Y15" s="443"/>
      <c r="Z15" s="443"/>
      <c r="AA15" s="443"/>
      <c r="AB15" s="444"/>
      <c r="AC15" s="406">
        <v>19669</v>
      </c>
      <c r="AD15" s="407"/>
      <c r="AE15" s="407"/>
      <c r="AF15" s="407"/>
      <c r="AG15" s="408"/>
      <c r="AH15" s="406">
        <v>20850</v>
      </c>
      <c r="AI15" s="407"/>
      <c r="AJ15" s="407"/>
      <c r="AK15" s="407"/>
      <c r="AL15" s="409"/>
      <c r="AM15" s="499"/>
      <c r="AN15" s="404"/>
      <c r="AO15" s="404"/>
      <c r="AP15" s="404"/>
      <c r="AQ15" s="404"/>
      <c r="AR15" s="404"/>
      <c r="AS15" s="404"/>
      <c r="AT15" s="405"/>
      <c r="AU15" s="487"/>
      <c r="AV15" s="488"/>
      <c r="AW15" s="488"/>
      <c r="AX15" s="488"/>
      <c r="AY15" s="422" t="s">
        <v>146</v>
      </c>
      <c r="AZ15" s="423"/>
      <c r="BA15" s="423"/>
      <c r="BB15" s="423"/>
      <c r="BC15" s="423"/>
      <c r="BD15" s="423"/>
      <c r="BE15" s="423"/>
      <c r="BF15" s="423"/>
      <c r="BG15" s="423"/>
      <c r="BH15" s="423"/>
      <c r="BI15" s="423"/>
      <c r="BJ15" s="423"/>
      <c r="BK15" s="423"/>
      <c r="BL15" s="423"/>
      <c r="BM15" s="424"/>
      <c r="BN15" s="425">
        <v>18469671</v>
      </c>
      <c r="BO15" s="426"/>
      <c r="BP15" s="426"/>
      <c r="BQ15" s="426"/>
      <c r="BR15" s="426"/>
      <c r="BS15" s="426"/>
      <c r="BT15" s="426"/>
      <c r="BU15" s="427"/>
      <c r="BV15" s="425">
        <v>17605211</v>
      </c>
      <c r="BW15" s="426"/>
      <c r="BX15" s="426"/>
      <c r="BY15" s="426"/>
      <c r="BZ15" s="426"/>
      <c r="CA15" s="426"/>
      <c r="CB15" s="426"/>
      <c r="CC15" s="427"/>
      <c r="CD15" s="540" t="s">
        <v>147</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148</v>
      </c>
      <c r="M16" s="524"/>
      <c r="N16" s="524"/>
      <c r="O16" s="524"/>
      <c r="P16" s="524"/>
      <c r="Q16" s="525"/>
      <c r="R16" s="518" t="s">
        <v>149</v>
      </c>
      <c r="S16" s="519"/>
      <c r="T16" s="519"/>
      <c r="U16" s="519"/>
      <c r="V16" s="520"/>
      <c r="W16" s="536"/>
      <c r="X16" s="446"/>
      <c r="Y16" s="446"/>
      <c r="Z16" s="446"/>
      <c r="AA16" s="446"/>
      <c r="AB16" s="447"/>
      <c r="AC16" s="526">
        <v>29.7</v>
      </c>
      <c r="AD16" s="527"/>
      <c r="AE16" s="527"/>
      <c r="AF16" s="527"/>
      <c r="AG16" s="528"/>
      <c r="AH16" s="526">
        <v>29.7</v>
      </c>
      <c r="AI16" s="527"/>
      <c r="AJ16" s="527"/>
      <c r="AK16" s="527"/>
      <c r="AL16" s="529"/>
      <c r="AM16" s="499"/>
      <c r="AN16" s="404"/>
      <c r="AO16" s="404"/>
      <c r="AP16" s="404"/>
      <c r="AQ16" s="404"/>
      <c r="AR16" s="404"/>
      <c r="AS16" s="404"/>
      <c r="AT16" s="405"/>
      <c r="AU16" s="487"/>
      <c r="AV16" s="488"/>
      <c r="AW16" s="488"/>
      <c r="AX16" s="488"/>
      <c r="AY16" s="410" t="s">
        <v>150</v>
      </c>
      <c r="AZ16" s="411"/>
      <c r="BA16" s="411"/>
      <c r="BB16" s="411"/>
      <c r="BC16" s="411"/>
      <c r="BD16" s="411"/>
      <c r="BE16" s="411"/>
      <c r="BF16" s="411"/>
      <c r="BG16" s="411"/>
      <c r="BH16" s="411"/>
      <c r="BI16" s="411"/>
      <c r="BJ16" s="411"/>
      <c r="BK16" s="411"/>
      <c r="BL16" s="411"/>
      <c r="BM16" s="412"/>
      <c r="BN16" s="430">
        <v>33316956</v>
      </c>
      <c r="BO16" s="431"/>
      <c r="BP16" s="431"/>
      <c r="BQ16" s="431"/>
      <c r="BR16" s="431"/>
      <c r="BS16" s="431"/>
      <c r="BT16" s="431"/>
      <c r="BU16" s="432"/>
      <c r="BV16" s="430">
        <v>32508704</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151</v>
      </c>
      <c r="N17" s="516"/>
      <c r="O17" s="516"/>
      <c r="P17" s="516"/>
      <c r="Q17" s="517"/>
      <c r="R17" s="518" t="s">
        <v>149</v>
      </c>
      <c r="S17" s="519"/>
      <c r="T17" s="519"/>
      <c r="U17" s="519"/>
      <c r="V17" s="520"/>
      <c r="W17" s="521" t="s">
        <v>152</v>
      </c>
      <c r="X17" s="443"/>
      <c r="Y17" s="443"/>
      <c r="Z17" s="443"/>
      <c r="AA17" s="443"/>
      <c r="AB17" s="444"/>
      <c r="AC17" s="406">
        <v>41297</v>
      </c>
      <c r="AD17" s="407"/>
      <c r="AE17" s="407"/>
      <c r="AF17" s="407"/>
      <c r="AG17" s="408"/>
      <c r="AH17" s="406">
        <v>43158</v>
      </c>
      <c r="AI17" s="407"/>
      <c r="AJ17" s="407"/>
      <c r="AK17" s="407"/>
      <c r="AL17" s="409"/>
      <c r="AM17" s="499"/>
      <c r="AN17" s="404"/>
      <c r="AO17" s="404"/>
      <c r="AP17" s="404"/>
      <c r="AQ17" s="404"/>
      <c r="AR17" s="404"/>
      <c r="AS17" s="404"/>
      <c r="AT17" s="405"/>
      <c r="AU17" s="487"/>
      <c r="AV17" s="488"/>
      <c r="AW17" s="488"/>
      <c r="AX17" s="488"/>
      <c r="AY17" s="410" t="s">
        <v>153</v>
      </c>
      <c r="AZ17" s="411"/>
      <c r="BA17" s="411"/>
      <c r="BB17" s="411"/>
      <c r="BC17" s="411"/>
      <c r="BD17" s="411"/>
      <c r="BE17" s="411"/>
      <c r="BF17" s="411"/>
      <c r="BG17" s="411"/>
      <c r="BH17" s="411"/>
      <c r="BI17" s="411"/>
      <c r="BJ17" s="411"/>
      <c r="BK17" s="411"/>
      <c r="BL17" s="411"/>
      <c r="BM17" s="412"/>
      <c r="BN17" s="430">
        <v>23375045</v>
      </c>
      <c r="BO17" s="431"/>
      <c r="BP17" s="431"/>
      <c r="BQ17" s="431"/>
      <c r="BR17" s="431"/>
      <c r="BS17" s="431"/>
      <c r="BT17" s="431"/>
      <c r="BU17" s="432"/>
      <c r="BV17" s="430">
        <v>22507600</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154</v>
      </c>
      <c r="C18" s="493"/>
      <c r="D18" s="493"/>
      <c r="E18" s="494"/>
      <c r="F18" s="494"/>
      <c r="G18" s="494"/>
      <c r="H18" s="494"/>
      <c r="I18" s="494"/>
      <c r="J18" s="494"/>
      <c r="K18" s="494"/>
      <c r="L18" s="495">
        <v>554.54999999999995</v>
      </c>
      <c r="M18" s="495"/>
      <c r="N18" s="495"/>
      <c r="O18" s="495"/>
      <c r="P18" s="495"/>
      <c r="Q18" s="495"/>
      <c r="R18" s="496"/>
      <c r="S18" s="496"/>
      <c r="T18" s="496"/>
      <c r="U18" s="496"/>
      <c r="V18" s="497"/>
      <c r="W18" s="511"/>
      <c r="X18" s="512"/>
      <c r="Y18" s="512"/>
      <c r="Z18" s="512"/>
      <c r="AA18" s="512"/>
      <c r="AB18" s="522"/>
      <c r="AC18" s="394">
        <v>62.4</v>
      </c>
      <c r="AD18" s="395"/>
      <c r="AE18" s="395"/>
      <c r="AF18" s="395"/>
      <c r="AG18" s="498"/>
      <c r="AH18" s="394">
        <v>61.4</v>
      </c>
      <c r="AI18" s="395"/>
      <c r="AJ18" s="395"/>
      <c r="AK18" s="395"/>
      <c r="AL18" s="396"/>
      <c r="AM18" s="499"/>
      <c r="AN18" s="404"/>
      <c r="AO18" s="404"/>
      <c r="AP18" s="404"/>
      <c r="AQ18" s="404"/>
      <c r="AR18" s="404"/>
      <c r="AS18" s="404"/>
      <c r="AT18" s="405"/>
      <c r="AU18" s="487"/>
      <c r="AV18" s="488"/>
      <c r="AW18" s="488"/>
      <c r="AX18" s="488"/>
      <c r="AY18" s="410" t="s">
        <v>155</v>
      </c>
      <c r="AZ18" s="411"/>
      <c r="BA18" s="411"/>
      <c r="BB18" s="411"/>
      <c r="BC18" s="411"/>
      <c r="BD18" s="411"/>
      <c r="BE18" s="411"/>
      <c r="BF18" s="411"/>
      <c r="BG18" s="411"/>
      <c r="BH18" s="411"/>
      <c r="BI18" s="411"/>
      <c r="BJ18" s="411"/>
      <c r="BK18" s="411"/>
      <c r="BL18" s="411"/>
      <c r="BM18" s="412"/>
      <c r="BN18" s="430">
        <v>39825579</v>
      </c>
      <c r="BO18" s="431"/>
      <c r="BP18" s="431"/>
      <c r="BQ18" s="431"/>
      <c r="BR18" s="431"/>
      <c r="BS18" s="431"/>
      <c r="BT18" s="431"/>
      <c r="BU18" s="432"/>
      <c r="BV18" s="430">
        <v>41046108</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156</v>
      </c>
      <c r="C19" s="493"/>
      <c r="D19" s="493"/>
      <c r="E19" s="494"/>
      <c r="F19" s="494"/>
      <c r="G19" s="494"/>
      <c r="H19" s="494"/>
      <c r="I19" s="494"/>
      <c r="J19" s="494"/>
      <c r="K19" s="494"/>
      <c r="L19" s="500">
        <v>253</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157</v>
      </c>
      <c r="AZ19" s="411"/>
      <c r="BA19" s="411"/>
      <c r="BB19" s="411"/>
      <c r="BC19" s="411"/>
      <c r="BD19" s="411"/>
      <c r="BE19" s="411"/>
      <c r="BF19" s="411"/>
      <c r="BG19" s="411"/>
      <c r="BH19" s="411"/>
      <c r="BI19" s="411"/>
      <c r="BJ19" s="411"/>
      <c r="BK19" s="411"/>
      <c r="BL19" s="411"/>
      <c r="BM19" s="412"/>
      <c r="BN19" s="430">
        <v>93010182</v>
      </c>
      <c r="BO19" s="431"/>
      <c r="BP19" s="431"/>
      <c r="BQ19" s="431"/>
      <c r="BR19" s="431"/>
      <c r="BS19" s="431"/>
      <c r="BT19" s="431"/>
      <c r="BU19" s="432"/>
      <c r="BV19" s="430">
        <v>98757903</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158</v>
      </c>
      <c r="C20" s="493"/>
      <c r="D20" s="493"/>
      <c r="E20" s="494"/>
      <c r="F20" s="494"/>
      <c r="G20" s="494"/>
      <c r="H20" s="494"/>
      <c r="I20" s="494"/>
      <c r="J20" s="494"/>
      <c r="K20" s="494"/>
      <c r="L20" s="500">
        <v>56768</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159</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160</v>
      </c>
      <c r="C22" s="460"/>
      <c r="D22" s="461"/>
      <c r="E22" s="468" t="s">
        <v>1</v>
      </c>
      <c r="F22" s="443"/>
      <c r="G22" s="443"/>
      <c r="H22" s="443"/>
      <c r="I22" s="443"/>
      <c r="J22" s="443"/>
      <c r="K22" s="444"/>
      <c r="L22" s="468" t="s">
        <v>161</v>
      </c>
      <c r="M22" s="443"/>
      <c r="N22" s="443"/>
      <c r="O22" s="443"/>
      <c r="P22" s="444"/>
      <c r="Q22" s="453" t="s">
        <v>162</v>
      </c>
      <c r="R22" s="454"/>
      <c r="S22" s="454"/>
      <c r="T22" s="454"/>
      <c r="U22" s="454"/>
      <c r="V22" s="469"/>
      <c r="W22" s="471" t="s">
        <v>163</v>
      </c>
      <c r="X22" s="460"/>
      <c r="Y22" s="461"/>
      <c r="Z22" s="468" t="s">
        <v>1</v>
      </c>
      <c r="AA22" s="443"/>
      <c r="AB22" s="443"/>
      <c r="AC22" s="443"/>
      <c r="AD22" s="443"/>
      <c r="AE22" s="443"/>
      <c r="AF22" s="443"/>
      <c r="AG22" s="444"/>
      <c r="AH22" s="442" t="s">
        <v>164</v>
      </c>
      <c r="AI22" s="443"/>
      <c r="AJ22" s="443"/>
      <c r="AK22" s="443"/>
      <c r="AL22" s="444"/>
      <c r="AM22" s="442" t="s">
        <v>165</v>
      </c>
      <c r="AN22" s="448"/>
      <c r="AO22" s="448"/>
      <c r="AP22" s="448"/>
      <c r="AQ22" s="448"/>
      <c r="AR22" s="449"/>
      <c r="AS22" s="453" t="s">
        <v>162</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166</v>
      </c>
      <c r="AZ23" s="423"/>
      <c r="BA23" s="423"/>
      <c r="BB23" s="423"/>
      <c r="BC23" s="423"/>
      <c r="BD23" s="423"/>
      <c r="BE23" s="423"/>
      <c r="BF23" s="423"/>
      <c r="BG23" s="423"/>
      <c r="BH23" s="423"/>
      <c r="BI23" s="423"/>
      <c r="BJ23" s="423"/>
      <c r="BK23" s="423"/>
      <c r="BL23" s="423"/>
      <c r="BM23" s="424"/>
      <c r="BN23" s="430">
        <v>84222111</v>
      </c>
      <c r="BO23" s="431"/>
      <c r="BP23" s="431"/>
      <c r="BQ23" s="431"/>
      <c r="BR23" s="431"/>
      <c r="BS23" s="431"/>
      <c r="BT23" s="431"/>
      <c r="BU23" s="432"/>
      <c r="BV23" s="430">
        <v>80132893</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167</v>
      </c>
      <c r="F24" s="404"/>
      <c r="G24" s="404"/>
      <c r="H24" s="404"/>
      <c r="I24" s="404"/>
      <c r="J24" s="404"/>
      <c r="K24" s="405"/>
      <c r="L24" s="406">
        <v>1</v>
      </c>
      <c r="M24" s="407"/>
      <c r="N24" s="407"/>
      <c r="O24" s="407"/>
      <c r="P24" s="408"/>
      <c r="Q24" s="406">
        <v>10000</v>
      </c>
      <c r="R24" s="407"/>
      <c r="S24" s="407"/>
      <c r="T24" s="407"/>
      <c r="U24" s="407"/>
      <c r="V24" s="408"/>
      <c r="W24" s="472"/>
      <c r="X24" s="463"/>
      <c r="Y24" s="464"/>
      <c r="Z24" s="403" t="s">
        <v>168</v>
      </c>
      <c r="AA24" s="404"/>
      <c r="AB24" s="404"/>
      <c r="AC24" s="404"/>
      <c r="AD24" s="404"/>
      <c r="AE24" s="404"/>
      <c r="AF24" s="404"/>
      <c r="AG24" s="405"/>
      <c r="AH24" s="406">
        <v>1309</v>
      </c>
      <c r="AI24" s="407"/>
      <c r="AJ24" s="407"/>
      <c r="AK24" s="407"/>
      <c r="AL24" s="408"/>
      <c r="AM24" s="406">
        <v>3976742</v>
      </c>
      <c r="AN24" s="407"/>
      <c r="AO24" s="407"/>
      <c r="AP24" s="407"/>
      <c r="AQ24" s="407"/>
      <c r="AR24" s="408"/>
      <c r="AS24" s="406">
        <v>3038</v>
      </c>
      <c r="AT24" s="407"/>
      <c r="AU24" s="407"/>
      <c r="AV24" s="407"/>
      <c r="AW24" s="407"/>
      <c r="AX24" s="409"/>
      <c r="AY24" s="397" t="s">
        <v>169</v>
      </c>
      <c r="AZ24" s="398"/>
      <c r="BA24" s="398"/>
      <c r="BB24" s="398"/>
      <c r="BC24" s="398"/>
      <c r="BD24" s="398"/>
      <c r="BE24" s="398"/>
      <c r="BF24" s="398"/>
      <c r="BG24" s="398"/>
      <c r="BH24" s="398"/>
      <c r="BI24" s="398"/>
      <c r="BJ24" s="398"/>
      <c r="BK24" s="398"/>
      <c r="BL24" s="398"/>
      <c r="BM24" s="399"/>
      <c r="BN24" s="430">
        <v>51906542</v>
      </c>
      <c r="BO24" s="431"/>
      <c r="BP24" s="431"/>
      <c r="BQ24" s="431"/>
      <c r="BR24" s="431"/>
      <c r="BS24" s="431"/>
      <c r="BT24" s="431"/>
      <c r="BU24" s="432"/>
      <c r="BV24" s="430">
        <v>51425351</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170</v>
      </c>
      <c r="F25" s="404"/>
      <c r="G25" s="404"/>
      <c r="H25" s="404"/>
      <c r="I25" s="404"/>
      <c r="J25" s="404"/>
      <c r="K25" s="405"/>
      <c r="L25" s="406">
        <v>2</v>
      </c>
      <c r="M25" s="407"/>
      <c r="N25" s="407"/>
      <c r="O25" s="407"/>
      <c r="P25" s="408"/>
      <c r="Q25" s="406">
        <v>8110</v>
      </c>
      <c r="R25" s="407"/>
      <c r="S25" s="407"/>
      <c r="T25" s="407"/>
      <c r="U25" s="407"/>
      <c r="V25" s="408"/>
      <c r="W25" s="472"/>
      <c r="X25" s="463"/>
      <c r="Y25" s="464"/>
      <c r="Z25" s="403" t="s">
        <v>171</v>
      </c>
      <c r="AA25" s="404"/>
      <c r="AB25" s="404"/>
      <c r="AC25" s="404"/>
      <c r="AD25" s="404"/>
      <c r="AE25" s="404"/>
      <c r="AF25" s="404"/>
      <c r="AG25" s="405"/>
      <c r="AH25" s="406" t="s">
        <v>126</v>
      </c>
      <c r="AI25" s="407"/>
      <c r="AJ25" s="407"/>
      <c r="AK25" s="407"/>
      <c r="AL25" s="408"/>
      <c r="AM25" s="406" t="s">
        <v>126</v>
      </c>
      <c r="AN25" s="407"/>
      <c r="AO25" s="407"/>
      <c r="AP25" s="407"/>
      <c r="AQ25" s="407"/>
      <c r="AR25" s="408"/>
      <c r="AS25" s="406" t="s">
        <v>135</v>
      </c>
      <c r="AT25" s="407"/>
      <c r="AU25" s="407"/>
      <c r="AV25" s="407"/>
      <c r="AW25" s="407"/>
      <c r="AX25" s="409"/>
      <c r="AY25" s="422" t="s">
        <v>172</v>
      </c>
      <c r="AZ25" s="423"/>
      <c r="BA25" s="423"/>
      <c r="BB25" s="423"/>
      <c r="BC25" s="423"/>
      <c r="BD25" s="423"/>
      <c r="BE25" s="423"/>
      <c r="BF25" s="423"/>
      <c r="BG25" s="423"/>
      <c r="BH25" s="423"/>
      <c r="BI25" s="423"/>
      <c r="BJ25" s="423"/>
      <c r="BK25" s="423"/>
      <c r="BL25" s="423"/>
      <c r="BM25" s="424"/>
      <c r="BN25" s="425">
        <v>18918406</v>
      </c>
      <c r="BO25" s="426"/>
      <c r="BP25" s="426"/>
      <c r="BQ25" s="426"/>
      <c r="BR25" s="426"/>
      <c r="BS25" s="426"/>
      <c r="BT25" s="426"/>
      <c r="BU25" s="427"/>
      <c r="BV25" s="425">
        <v>7352531</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173</v>
      </c>
      <c r="F26" s="404"/>
      <c r="G26" s="404"/>
      <c r="H26" s="404"/>
      <c r="I26" s="404"/>
      <c r="J26" s="404"/>
      <c r="K26" s="405"/>
      <c r="L26" s="406">
        <v>1</v>
      </c>
      <c r="M26" s="407"/>
      <c r="N26" s="407"/>
      <c r="O26" s="407"/>
      <c r="P26" s="408"/>
      <c r="Q26" s="406">
        <v>7050</v>
      </c>
      <c r="R26" s="407"/>
      <c r="S26" s="407"/>
      <c r="T26" s="407"/>
      <c r="U26" s="407"/>
      <c r="V26" s="408"/>
      <c r="W26" s="472"/>
      <c r="X26" s="463"/>
      <c r="Y26" s="464"/>
      <c r="Z26" s="403" t="s">
        <v>174</v>
      </c>
      <c r="AA26" s="485"/>
      <c r="AB26" s="485"/>
      <c r="AC26" s="485"/>
      <c r="AD26" s="485"/>
      <c r="AE26" s="485"/>
      <c r="AF26" s="485"/>
      <c r="AG26" s="486"/>
      <c r="AH26" s="406">
        <v>127</v>
      </c>
      <c r="AI26" s="407"/>
      <c r="AJ26" s="407"/>
      <c r="AK26" s="407"/>
      <c r="AL26" s="408"/>
      <c r="AM26" s="406">
        <v>388620</v>
      </c>
      <c r="AN26" s="407"/>
      <c r="AO26" s="407"/>
      <c r="AP26" s="407"/>
      <c r="AQ26" s="407"/>
      <c r="AR26" s="408"/>
      <c r="AS26" s="406">
        <v>3060</v>
      </c>
      <c r="AT26" s="407"/>
      <c r="AU26" s="407"/>
      <c r="AV26" s="407"/>
      <c r="AW26" s="407"/>
      <c r="AX26" s="409"/>
      <c r="AY26" s="439" t="s">
        <v>175</v>
      </c>
      <c r="AZ26" s="440"/>
      <c r="BA26" s="440"/>
      <c r="BB26" s="440"/>
      <c r="BC26" s="440"/>
      <c r="BD26" s="440"/>
      <c r="BE26" s="440"/>
      <c r="BF26" s="440"/>
      <c r="BG26" s="440"/>
      <c r="BH26" s="440"/>
      <c r="BI26" s="440"/>
      <c r="BJ26" s="440"/>
      <c r="BK26" s="440"/>
      <c r="BL26" s="440"/>
      <c r="BM26" s="441"/>
      <c r="BN26" s="430" t="s">
        <v>135</v>
      </c>
      <c r="BO26" s="431"/>
      <c r="BP26" s="431"/>
      <c r="BQ26" s="431"/>
      <c r="BR26" s="431"/>
      <c r="BS26" s="431"/>
      <c r="BT26" s="431"/>
      <c r="BU26" s="432"/>
      <c r="BV26" s="430" t="s">
        <v>135</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176</v>
      </c>
      <c r="F27" s="404"/>
      <c r="G27" s="404"/>
      <c r="H27" s="404"/>
      <c r="I27" s="404"/>
      <c r="J27" s="404"/>
      <c r="K27" s="405"/>
      <c r="L27" s="406">
        <v>1</v>
      </c>
      <c r="M27" s="407"/>
      <c r="N27" s="407"/>
      <c r="O27" s="407"/>
      <c r="P27" s="408"/>
      <c r="Q27" s="406">
        <v>5450</v>
      </c>
      <c r="R27" s="407"/>
      <c r="S27" s="407"/>
      <c r="T27" s="407"/>
      <c r="U27" s="407"/>
      <c r="V27" s="408"/>
      <c r="W27" s="472"/>
      <c r="X27" s="463"/>
      <c r="Y27" s="464"/>
      <c r="Z27" s="403" t="s">
        <v>177</v>
      </c>
      <c r="AA27" s="404"/>
      <c r="AB27" s="404"/>
      <c r="AC27" s="404"/>
      <c r="AD27" s="404"/>
      <c r="AE27" s="404"/>
      <c r="AF27" s="404"/>
      <c r="AG27" s="405"/>
      <c r="AH27" s="406">
        <v>64</v>
      </c>
      <c r="AI27" s="407"/>
      <c r="AJ27" s="407"/>
      <c r="AK27" s="407"/>
      <c r="AL27" s="408"/>
      <c r="AM27" s="406">
        <v>234236</v>
      </c>
      <c r="AN27" s="407"/>
      <c r="AO27" s="407"/>
      <c r="AP27" s="407"/>
      <c r="AQ27" s="407"/>
      <c r="AR27" s="408"/>
      <c r="AS27" s="406">
        <v>3660</v>
      </c>
      <c r="AT27" s="407"/>
      <c r="AU27" s="407"/>
      <c r="AV27" s="407"/>
      <c r="AW27" s="407"/>
      <c r="AX27" s="409"/>
      <c r="AY27" s="436" t="s">
        <v>178</v>
      </c>
      <c r="AZ27" s="437"/>
      <c r="BA27" s="437"/>
      <c r="BB27" s="437"/>
      <c r="BC27" s="437"/>
      <c r="BD27" s="437"/>
      <c r="BE27" s="437"/>
      <c r="BF27" s="437"/>
      <c r="BG27" s="437"/>
      <c r="BH27" s="437"/>
      <c r="BI27" s="437"/>
      <c r="BJ27" s="437"/>
      <c r="BK27" s="437"/>
      <c r="BL27" s="437"/>
      <c r="BM27" s="438"/>
      <c r="BN27" s="433" t="s">
        <v>126</v>
      </c>
      <c r="BO27" s="434"/>
      <c r="BP27" s="434"/>
      <c r="BQ27" s="434"/>
      <c r="BR27" s="434"/>
      <c r="BS27" s="434"/>
      <c r="BT27" s="434"/>
      <c r="BU27" s="435"/>
      <c r="BV27" s="433" t="s">
        <v>126</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179</v>
      </c>
      <c r="F28" s="404"/>
      <c r="G28" s="404"/>
      <c r="H28" s="404"/>
      <c r="I28" s="404"/>
      <c r="J28" s="404"/>
      <c r="K28" s="405"/>
      <c r="L28" s="406">
        <v>1</v>
      </c>
      <c r="M28" s="407"/>
      <c r="N28" s="407"/>
      <c r="O28" s="407"/>
      <c r="P28" s="408"/>
      <c r="Q28" s="406">
        <v>4810</v>
      </c>
      <c r="R28" s="407"/>
      <c r="S28" s="407"/>
      <c r="T28" s="407"/>
      <c r="U28" s="407"/>
      <c r="V28" s="408"/>
      <c r="W28" s="472"/>
      <c r="X28" s="463"/>
      <c r="Y28" s="464"/>
      <c r="Z28" s="403" t="s">
        <v>180</v>
      </c>
      <c r="AA28" s="404"/>
      <c r="AB28" s="404"/>
      <c r="AC28" s="404"/>
      <c r="AD28" s="404"/>
      <c r="AE28" s="404"/>
      <c r="AF28" s="404"/>
      <c r="AG28" s="405"/>
      <c r="AH28" s="406">
        <v>3</v>
      </c>
      <c r="AI28" s="407"/>
      <c r="AJ28" s="407"/>
      <c r="AK28" s="407"/>
      <c r="AL28" s="408"/>
      <c r="AM28" s="406">
        <v>8187</v>
      </c>
      <c r="AN28" s="407"/>
      <c r="AO28" s="407"/>
      <c r="AP28" s="407"/>
      <c r="AQ28" s="407"/>
      <c r="AR28" s="408"/>
      <c r="AS28" s="406">
        <v>2729</v>
      </c>
      <c r="AT28" s="407"/>
      <c r="AU28" s="407"/>
      <c r="AV28" s="407"/>
      <c r="AW28" s="407"/>
      <c r="AX28" s="409"/>
      <c r="AY28" s="413" t="s">
        <v>181</v>
      </c>
      <c r="AZ28" s="414"/>
      <c r="BA28" s="414"/>
      <c r="BB28" s="415"/>
      <c r="BC28" s="422" t="s">
        <v>47</v>
      </c>
      <c r="BD28" s="423"/>
      <c r="BE28" s="423"/>
      <c r="BF28" s="423"/>
      <c r="BG28" s="423"/>
      <c r="BH28" s="423"/>
      <c r="BI28" s="423"/>
      <c r="BJ28" s="423"/>
      <c r="BK28" s="423"/>
      <c r="BL28" s="423"/>
      <c r="BM28" s="424"/>
      <c r="BN28" s="425">
        <v>9151459</v>
      </c>
      <c r="BO28" s="426"/>
      <c r="BP28" s="426"/>
      <c r="BQ28" s="426"/>
      <c r="BR28" s="426"/>
      <c r="BS28" s="426"/>
      <c r="BT28" s="426"/>
      <c r="BU28" s="427"/>
      <c r="BV28" s="425">
        <v>14793265</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182</v>
      </c>
      <c r="F29" s="404"/>
      <c r="G29" s="404"/>
      <c r="H29" s="404"/>
      <c r="I29" s="404"/>
      <c r="J29" s="404"/>
      <c r="K29" s="405"/>
      <c r="L29" s="406">
        <v>28</v>
      </c>
      <c r="M29" s="407"/>
      <c r="N29" s="407"/>
      <c r="O29" s="407"/>
      <c r="P29" s="408"/>
      <c r="Q29" s="406">
        <v>4440</v>
      </c>
      <c r="R29" s="407"/>
      <c r="S29" s="407"/>
      <c r="T29" s="407"/>
      <c r="U29" s="407"/>
      <c r="V29" s="408"/>
      <c r="W29" s="473"/>
      <c r="X29" s="474"/>
      <c r="Y29" s="475"/>
      <c r="Z29" s="403" t="s">
        <v>183</v>
      </c>
      <c r="AA29" s="404"/>
      <c r="AB29" s="404"/>
      <c r="AC29" s="404"/>
      <c r="AD29" s="404"/>
      <c r="AE29" s="404"/>
      <c r="AF29" s="404"/>
      <c r="AG29" s="405"/>
      <c r="AH29" s="406">
        <v>1376</v>
      </c>
      <c r="AI29" s="407"/>
      <c r="AJ29" s="407"/>
      <c r="AK29" s="407"/>
      <c r="AL29" s="408"/>
      <c r="AM29" s="406">
        <v>4219165</v>
      </c>
      <c r="AN29" s="407"/>
      <c r="AO29" s="407"/>
      <c r="AP29" s="407"/>
      <c r="AQ29" s="407"/>
      <c r="AR29" s="408"/>
      <c r="AS29" s="406">
        <v>3066</v>
      </c>
      <c r="AT29" s="407"/>
      <c r="AU29" s="407"/>
      <c r="AV29" s="407"/>
      <c r="AW29" s="407"/>
      <c r="AX29" s="409"/>
      <c r="AY29" s="416"/>
      <c r="AZ29" s="417"/>
      <c r="BA29" s="417"/>
      <c r="BB29" s="418"/>
      <c r="BC29" s="410" t="s">
        <v>184</v>
      </c>
      <c r="BD29" s="411"/>
      <c r="BE29" s="411"/>
      <c r="BF29" s="411"/>
      <c r="BG29" s="411"/>
      <c r="BH29" s="411"/>
      <c r="BI29" s="411"/>
      <c r="BJ29" s="411"/>
      <c r="BK29" s="411"/>
      <c r="BL29" s="411"/>
      <c r="BM29" s="412"/>
      <c r="BN29" s="430">
        <v>3302225</v>
      </c>
      <c r="BO29" s="431"/>
      <c r="BP29" s="431"/>
      <c r="BQ29" s="431"/>
      <c r="BR29" s="431"/>
      <c r="BS29" s="431"/>
      <c r="BT29" s="431"/>
      <c r="BU29" s="432"/>
      <c r="BV29" s="430">
        <v>3160844</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185</v>
      </c>
      <c r="X30" s="483"/>
      <c r="Y30" s="483"/>
      <c r="Z30" s="483"/>
      <c r="AA30" s="483"/>
      <c r="AB30" s="483"/>
      <c r="AC30" s="483"/>
      <c r="AD30" s="483"/>
      <c r="AE30" s="483"/>
      <c r="AF30" s="483"/>
      <c r="AG30" s="484"/>
      <c r="AH30" s="394">
        <v>96.2</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33647254</v>
      </c>
      <c r="BO30" s="434"/>
      <c r="BP30" s="434"/>
      <c r="BQ30" s="434"/>
      <c r="BR30" s="434"/>
      <c r="BS30" s="434"/>
      <c r="BT30" s="434"/>
      <c r="BU30" s="435"/>
      <c r="BV30" s="433">
        <v>111575441</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192</v>
      </c>
      <c r="D33" s="393"/>
      <c r="E33" s="392" t="s">
        <v>193</v>
      </c>
      <c r="F33" s="392"/>
      <c r="G33" s="392"/>
      <c r="H33" s="392"/>
      <c r="I33" s="392"/>
      <c r="J33" s="392"/>
      <c r="K33" s="392"/>
      <c r="L33" s="392"/>
      <c r="M33" s="392"/>
      <c r="N33" s="392"/>
      <c r="O33" s="392"/>
      <c r="P33" s="392"/>
      <c r="Q33" s="392"/>
      <c r="R33" s="392"/>
      <c r="S33" s="392"/>
      <c r="T33" s="216"/>
      <c r="U33" s="393" t="s">
        <v>192</v>
      </c>
      <c r="V33" s="393"/>
      <c r="W33" s="392" t="s">
        <v>194</v>
      </c>
      <c r="X33" s="392"/>
      <c r="Y33" s="392"/>
      <c r="Z33" s="392"/>
      <c r="AA33" s="392"/>
      <c r="AB33" s="392"/>
      <c r="AC33" s="392"/>
      <c r="AD33" s="392"/>
      <c r="AE33" s="392"/>
      <c r="AF33" s="392"/>
      <c r="AG33" s="392"/>
      <c r="AH33" s="392"/>
      <c r="AI33" s="392"/>
      <c r="AJ33" s="392"/>
      <c r="AK33" s="392"/>
      <c r="AL33" s="216"/>
      <c r="AM33" s="393" t="s">
        <v>192</v>
      </c>
      <c r="AN33" s="393"/>
      <c r="AO33" s="392" t="s">
        <v>195</v>
      </c>
      <c r="AP33" s="392"/>
      <c r="AQ33" s="392"/>
      <c r="AR33" s="392"/>
      <c r="AS33" s="392"/>
      <c r="AT33" s="392"/>
      <c r="AU33" s="392"/>
      <c r="AV33" s="392"/>
      <c r="AW33" s="392"/>
      <c r="AX33" s="392"/>
      <c r="AY33" s="392"/>
      <c r="AZ33" s="392"/>
      <c r="BA33" s="392"/>
      <c r="BB33" s="392"/>
      <c r="BC33" s="392"/>
      <c r="BD33" s="217"/>
      <c r="BE33" s="392" t="s">
        <v>196</v>
      </c>
      <c r="BF33" s="392"/>
      <c r="BG33" s="392" t="s">
        <v>197</v>
      </c>
      <c r="BH33" s="392"/>
      <c r="BI33" s="392"/>
      <c r="BJ33" s="392"/>
      <c r="BK33" s="392"/>
      <c r="BL33" s="392"/>
      <c r="BM33" s="392"/>
      <c r="BN33" s="392"/>
      <c r="BO33" s="392"/>
      <c r="BP33" s="392"/>
      <c r="BQ33" s="392"/>
      <c r="BR33" s="392"/>
      <c r="BS33" s="392"/>
      <c r="BT33" s="392"/>
      <c r="BU33" s="392"/>
      <c r="BV33" s="217"/>
      <c r="BW33" s="393" t="s">
        <v>196</v>
      </c>
      <c r="BX33" s="393"/>
      <c r="BY33" s="392" t="s">
        <v>198</v>
      </c>
      <c r="BZ33" s="392"/>
      <c r="CA33" s="392"/>
      <c r="CB33" s="392"/>
      <c r="CC33" s="392"/>
      <c r="CD33" s="392"/>
      <c r="CE33" s="392"/>
      <c r="CF33" s="392"/>
      <c r="CG33" s="392"/>
      <c r="CH33" s="392"/>
      <c r="CI33" s="392"/>
      <c r="CJ33" s="392"/>
      <c r="CK33" s="392"/>
      <c r="CL33" s="392"/>
      <c r="CM33" s="392"/>
      <c r="CN33" s="216"/>
      <c r="CO33" s="393" t="s">
        <v>199</v>
      </c>
      <c r="CP33" s="393"/>
      <c r="CQ33" s="392" t="s">
        <v>200</v>
      </c>
      <c r="CR33" s="392"/>
      <c r="CS33" s="392"/>
      <c r="CT33" s="392"/>
      <c r="CU33" s="392"/>
      <c r="CV33" s="392"/>
      <c r="CW33" s="392"/>
      <c r="CX33" s="392"/>
      <c r="CY33" s="392"/>
      <c r="CZ33" s="392"/>
      <c r="DA33" s="392"/>
      <c r="DB33" s="392"/>
      <c r="DC33" s="392"/>
      <c r="DD33" s="392"/>
      <c r="DE33" s="392"/>
      <c r="DF33" s="216"/>
      <c r="DG33" s="391" t="s">
        <v>201</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4</v>
      </c>
      <c r="V34" s="389"/>
      <c r="W34" s="388" t="str">
        <f>IF('各会計、関係団体の財政状況及び健全化判断比率'!B28="","",'各会計、関係団体の財政状況及び健全化判断比率'!B28)</f>
        <v>石巻市国民健康保険事業特別会計</v>
      </c>
      <c r="X34" s="388"/>
      <c r="Y34" s="388"/>
      <c r="Z34" s="388"/>
      <c r="AA34" s="388"/>
      <c r="AB34" s="388"/>
      <c r="AC34" s="388"/>
      <c r="AD34" s="388"/>
      <c r="AE34" s="388"/>
      <c r="AF34" s="388"/>
      <c r="AG34" s="388"/>
      <c r="AH34" s="388"/>
      <c r="AI34" s="388"/>
      <c r="AJ34" s="388"/>
      <c r="AK34" s="388"/>
      <c r="AL34" s="214"/>
      <c r="AM34" s="389">
        <f>IF(AO34="","",MAX(C34:D43,U34:V43)+1)</f>
        <v>7</v>
      </c>
      <c r="AN34" s="389"/>
      <c r="AO34" s="388" t="str">
        <f>IF('各会計、関係団体の財政状況及び健全化判断比率'!B31="","",'各会計、関係団体の財政状況及び健全化判断比率'!B31)</f>
        <v>石巻市病院事業会計</v>
      </c>
      <c r="AP34" s="388"/>
      <c r="AQ34" s="388"/>
      <c r="AR34" s="388"/>
      <c r="AS34" s="388"/>
      <c r="AT34" s="388"/>
      <c r="AU34" s="388"/>
      <c r="AV34" s="388"/>
      <c r="AW34" s="388"/>
      <c r="AX34" s="388"/>
      <c r="AY34" s="388"/>
      <c r="AZ34" s="388"/>
      <c r="BA34" s="388"/>
      <c r="BB34" s="388"/>
      <c r="BC34" s="388"/>
      <c r="BD34" s="214"/>
      <c r="BE34" s="389">
        <f>IF(BG34="","",MAX(C34:D43,U34:V43,AM34:AN43)+1)</f>
        <v>9</v>
      </c>
      <c r="BF34" s="389"/>
      <c r="BG34" s="388" t="str">
        <f>IF('各会計、関係団体の財政状況及び健全化判断比率'!B33="","",'各会計、関係団体の財政状況及び健全化判断比率'!B33)</f>
        <v>石巻市水産物地方卸売市場事業特別会計</v>
      </c>
      <c r="BH34" s="388"/>
      <c r="BI34" s="388"/>
      <c r="BJ34" s="388"/>
      <c r="BK34" s="388"/>
      <c r="BL34" s="388"/>
      <c r="BM34" s="388"/>
      <c r="BN34" s="388"/>
      <c r="BO34" s="388"/>
      <c r="BP34" s="388"/>
      <c r="BQ34" s="388"/>
      <c r="BR34" s="388"/>
      <c r="BS34" s="388"/>
      <c r="BT34" s="388"/>
      <c r="BU34" s="388"/>
      <c r="BV34" s="214"/>
      <c r="BW34" s="389">
        <f>IF(BY34="","",MAX(C34:D43,U34:V43,AM34:AN43,BE34:BF43)+1)</f>
        <v>10</v>
      </c>
      <c r="BX34" s="389"/>
      <c r="BY34" s="388" t="str">
        <f>IF('各会計、関係団体の財政状況及び健全化判断比率'!B68="","",'各会計、関係団体の財政状況及び健全化判断比率'!B68)</f>
        <v>石巻地区広域行政事務組合</v>
      </c>
      <c r="BZ34" s="388"/>
      <c r="CA34" s="388"/>
      <c r="CB34" s="388"/>
      <c r="CC34" s="388"/>
      <c r="CD34" s="388"/>
      <c r="CE34" s="388"/>
      <c r="CF34" s="388"/>
      <c r="CG34" s="388"/>
      <c r="CH34" s="388"/>
      <c r="CI34" s="388"/>
      <c r="CJ34" s="388"/>
      <c r="CK34" s="388"/>
      <c r="CL34" s="388"/>
      <c r="CM34" s="388"/>
      <c r="CN34" s="214"/>
      <c r="CO34" s="389">
        <f>IF(CQ34="","",MAX(C34:D43,U34:V43,AM34:AN43,BE34:BF43,BW34:BX43)+1)</f>
        <v>16</v>
      </c>
      <c r="CP34" s="389"/>
      <c r="CQ34" s="388" t="str">
        <f>IF('各会計、関係団体の財政状況及び健全化判断比率'!BS7="","",'各会計、関係団体の財政状況及び健全化判断比率'!BS7)</f>
        <v>石巻地域高等教育事業団</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石巻市土地取得特別会計</v>
      </c>
      <c r="F35" s="388"/>
      <c r="G35" s="388"/>
      <c r="H35" s="388"/>
      <c r="I35" s="388"/>
      <c r="J35" s="388"/>
      <c r="K35" s="388"/>
      <c r="L35" s="388"/>
      <c r="M35" s="388"/>
      <c r="N35" s="388"/>
      <c r="O35" s="388"/>
      <c r="P35" s="388"/>
      <c r="Q35" s="388"/>
      <c r="R35" s="388"/>
      <c r="S35" s="388"/>
      <c r="T35" s="214"/>
      <c r="U35" s="389">
        <f>IF(W35="","",U34+1)</f>
        <v>5</v>
      </c>
      <c r="V35" s="389"/>
      <c r="W35" s="388" t="str">
        <f>IF('各会計、関係団体の財政状況及び健全化判断比率'!B29="","",'各会計、関係団体の財政状況及び健全化判断比率'!B29)</f>
        <v>石巻市後期高齢者医療特別会計</v>
      </c>
      <c r="X35" s="388"/>
      <c r="Y35" s="388"/>
      <c r="Z35" s="388"/>
      <c r="AA35" s="388"/>
      <c r="AB35" s="388"/>
      <c r="AC35" s="388"/>
      <c r="AD35" s="388"/>
      <c r="AE35" s="388"/>
      <c r="AF35" s="388"/>
      <c r="AG35" s="388"/>
      <c r="AH35" s="388"/>
      <c r="AI35" s="388"/>
      <c r="AJ35" s="388"/>
      <c r="AK35" s="388"/>
      <c r="AL35" s="214"/>
      <c r="AM35" s="389">
        <f t="shared" ref="AM35:AM43" si="0">IF(AO35="","",AM34+1)</f>
        <v>8</v>
      </c>
      <c r="AN35" s="389"/>
      <c r="AO35" s="388" t="str">
        <f>IF('各会計、関係団体の財政状況及び健全化判断比率'!B32="","",'各会計、関係団体の財政状況及び健全化判断比率'!B32)</f>
        <v>石巻市下水道事業会計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11</v>
      </c>
      <c r="BX35" s="389"/>
      <c r="BY35" s="388" t="str">
        <f>IF('各会計、関係団体の財政状況及び健全化判断比率'!B69="","",'各会計、関係団体の財政状況及び健全化判断比率'!B69)</f>
        <v>石巻地方広域水道企業団</v>
      </c>
      <c r="BZ35" s="388"/>
      <c r="CA35" s="388"/>
      <c r="CB35" s="388"/>
      <c r="CC35" s="388"/>
      <c r="CD35" s="388"/>
      <c r="CE35" s="388"/>
      <c r="CF35" s="388"/>
      <c r="CG35" s="388"/>
      <c r="CH35" s="388"/>
      <c r="CI35" s="388"/>
      <c r="CJ35" s="388"/>
      <c r="CK35" s="388"/>
      <c r="CL35" s="388"/>
      <c r="CM35" s="388"/>
      <c r="CN35" s="214"/>
      <c r="CO35" s="389">
        <f t="shared" ref="CO35:CO43" si="3">IF(CQ35="","",CO34+1)</f>
        <v>17</v>
      </c>
      <c r="CP35" s="389"/>
      <c r="CQ35" s="388" t="str">
        <f>IF('各会計、関係団体の財政状況及び健全化判断比率'!BS8="","",'各会計、関係団体の財政状況及び健全化判断比率'!BS8)</f>
        <v>石巻市芸術文化振興財団</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石巻市市街地開発事業特別会計</v>
      </c>
      <c r="F36" s="388"/>
      <c r="G36" s="388"/>
      <c r="H36" s="388"/>
      <c r="I36" s="388"/>
      <c r="J36" s="388"/>
      <c r="K36" s="388"/>
      <c r="L36" s="388"/>
      <c r="M36" s="388"/>
      <c r="N36" s="388"/>
      <c r="O36" s="388"/>
      <c r="P36" s="388"/>
      <c r="Q36" s="388"/>
      <c r="R36" s="388"/>
      <c r="S36" s="388"/>
      <c r="T36" s="214"/>
      <c r="U36" s="389">
        <f t="shared" ref="U36:U43" si="4">IF(W36="","",U35+1)</f>
        <v>6</v>
      </c>
      <c r="V36" s="389"/>
      <c r="W36" s="388" t="str">
        <f>IF('各会計、関係団体の財政状況及び健全化判断比率'!B30="","",'各会計、関係団体の財政状況及び健全化判断比率'!B30)</f>
        <v>石巻市介護保険事業特別会計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12</v>
      </c>
      <c r="BX36" s="389"/>
      <c r="BY36" s="388" t="str">
        <f>IF('各会計、関係団体の財政状況及び健全化判断比率'!B70="","",'各会計、関係団体の財政状況及び健全化判断比率'!B70)</f>
        <v>宮城県市町村職員退職手当組合</v>
      </c>
      <c r="BZ36" s="388"/>
      <c r="CA36" s="388"/>
      <c r="CB36" s="388"/>
      <c r="CC36" s="388"/>
      <c r="CD36" s="388"/>
      <c r="CE36" s="388"/>
      <c r="CF36" s="388"/>
      <c r="CG36" s="388"/>
      <c r="CH36" s="388"/>
      <c r="CI36" s="388"/>
      <c r="CJ36" s="388"/>
      <c r="CK36" s="388"/>
      <c r="CL36" s="388"/>
      <c r="CM36" s="388"/>
      <c r="CN36" s="214"/>
      <c r="CO36" s="389">
        <f t="shared" si="3"/>
        <v>18</v>
      </c>
      <c r="CP36" s="389"/>
      <c r="CQ36" s="388" t="str">
        <f>IF('各会計、関係団体の財政状況及び健全化判断比率'!BS9="","",'各会計、関係団体の財政状況及び健全化判断比率'!BS9)</f>
        <v>石巻地区勤労者福祉サービスセンター</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13</v>
      </c>
      <c r="BX37" s="389"/>
      <c r="BY37" s="388" t="str">
        <f>IF('各会計、関係団体の財政状況及び健全化判断比率'!B71="","",'各会計、関係団体の財政状況及び健全化判断比率'!B71)</f>
        <v>宮城県市町村自治振興センター</v>
      </c>
      <c r="BZ37" s="388"/>
      <c r="CA37" s="388"/>
      <c r="CB37" s="388"/>
      <c r="CC37" s="388"/>
      <c r="CD37" s="388"/>
      <c r="CE37" s="388"/>
      <c r="CF37" s="388"/>
      <c r="CG37" s="388"/>
      <c r="CH37" s="388"/>
      <c r="CI37" s="388"/>
      <c r="CJ37" s="388"/>
      <c r="CK37" s="388"/>
      <c r="CL37" s="388"/>
      <c r="CM37" s="388"/>
      <c r="CN37" s="214"/>
      <c r="CO37" s="389">
        <f t="shared" si="3"/>
        <v>19</v>
      </c>
      <c r="CP37" s="389"/>
      <c r="CQ37" s="388" t="str">
        <f>IF('各会計、関係団体の財政状況及び健全化判断比率'!BS10="","",'各会計、関係団体の財政状況及び健全化判断比率'!BS10)</f>
        <v>網地島ライン</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14</v>
      </c>
      <c r="BX38" s="389"/>
      <c r="BY38" s="388" t="str">
        <f>IF('各会計、関係団体の財政状況及び健全化判断比率'!B72="","",'各会計、関係団体の財政状況及び健全化判断比率'!B72)</f>
        <v>宮城県後期高齢者医療広域連合</v>
      </c>
      <c r="BZ38" s="388"/>
      <c r="CA38" s="388"/>
      <c r="CB38" s="388"/>
      <c r="CC38" s="388"/>
      <c r="CD38" s="388"/>
      <c r="CE38" s="388"/>
      <c r="CF38" s="388"/>
      <c r="CG38" s="388"/>
      <c r="CH38" s="388"/>
      <c r="CI38" s="388"/>
      <c r="CJ38" s="388"/>
      <c r="CK38" s="388"/>
      <c r="CL38" s="388"/>
      <c r="CM38" s="388"/>
      <c r="CN38" s="214"/>
      <c r="CO38" s="389">
        <f t="shared" si="3"/>
        <v>20</v>
      </c>
      <c r="CP38" s="389"/>
      <c r="CQ38" s="388" t="str">
        <f>IF('各会計、関係団体の財政状況及び健全化判断比率'!BS11="","",'各会計、関係団体の財政状況及び健全化判断比率'!BS11)</f>
        <v>街づくりまんぼう</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15</v>
      </c>
      <c r="BX39" s="389"/>
      <c r="BY39" s="388" t="str">
        <f>IF('各会計、関係団体の財政状況及び健全化判断比率'!B73="","",'各会計、関係団体の財政状況及び健全化判断比率'!B73)</f>
        <v>宮城県後期高齢者医療事業会計</v>
      </c>
      <c r="BZ39" s="388"/>
      <c r="CA39" s="388"/>
      <c r="CB39" s="388"/>
      <c r="CC39" s="388"/>
      <c r="CD39" s="388"/>
      <c r="CE39" s="388"/>
      <c r="CF39" s="388"/>
      <c r="CG39" s="388"/>
      <c r="CH39" s="388"/>
      <c r="CI39" s="388"/>
      <c r="CJ39" s="388"/>
      <c r="CK39" s="388"/>
      <c r="CL39" s="388"/>
      <c r="CM39" s="388"/>
      <c r="CN39" s="214"/>
      <c r="CO39" s="389">
        <f t="shared" si="3"/>
        <v>21</v>
      </c>
      <c r="CP39" s="389"/>
      <c r="CQ39" s="388" t="str">
        <f>IF('各会計、関係団体の財政状況及び健全化判断比率'!BS12="","",'各会計、関係団体の財政状況及び健全化判断比率'!BS12)</f>
        <v>かほく・上品の郷</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f t="shared" si="3"/>
        <v>22</v>
      </c>
      <c r="CP40" s="389"/>
      <c r="CQ40" s="388" t="str">
        <f>IF('各会計、関係団体の財政状況及び健全化判断比率'!BS13="","",'各会計、関係団体の財政状況及び健全化判断比率'!BS13)</f>
        <v>おしかパブリックサービス</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f t="shared" si="3"/>
        <v>23</v>
      </c>
      <c r="CP41" s="389"/>
      <c r="CQ41" s="388" t="str">
        <f>IF('各会計、関係団体の財政状況及び健全化判断比率'!BS14="","",'各会計、関係団体の財政状況及び健全化判断比率'!BS14)</f>
        <v>元気いしのまき</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PxUhT6JYH4crmCj1ocGafFTFewGFtIQomtmplm+F9D57fH0XIPnQl9Xhxhp0z1+6mJ9KrN5VvSbKyZ/tBvW5dA==" saltValue="Auz8PzIk3yScl0ftiuDDH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2" t="s">
        <v>566</v>
      </c>
      <c r="D34" s="1212"/>
      <c r="E34" s="1213"/>
      <c r="F34" s="32">
        <v>29.34</v>
      </c>
      <c r="G34" s="33">
        <v>18.09</v>
      </c>
      <c r="H34" s="33">
        <v>18.7</v>
      </c>
      <c r="I34" s="33">
        <v>10.16</v>
      </c>
      <c r="J34" s="34">
        <v>12.59</v>
      </c>
      <c r="K34" s="22"/>
      <c r="L34" s="22"/>
      <c r="M34" s="22"/>
      <c r="N34" s="22"/>
      <c r="O34" s="22"/>
      <c r="P34" s="22"/>
    </row>
    <row r="35" spans="1:16" ht="39" customHeight="1" x14ac:dyDescent="0.15">
      <c r="A35" s="22"/>
      <c r="B35" s="35"/>
      <c r="C35" s="1206" t="s">
        <v>567</v>
      </c>
      <c r="D35" s="1207"/>
      <c r="E35" s="1208"/>
      <c r="F35" s="36">
        <v>2.73</v>
      </c>
      <c r="G35" s="37">
        <v>0.96</v>
      </c>
      <c r="H35" s="37">
        <v>1.51</v>
      </c>
      <c r="I35" s="37">
        <v>0.5</v>
      </c>
      <c r="J35" s="38">
        <v>1.74</v>
      </c>
      <c r="K35" s="22"/>
      <c r="L35" s="22"/>
      <c r="M35" s="22"/>
      <c r="N35" s="22"/>
      <c r="O35" s="22"/>
      <c r="P35" s="22"/>
    </row>
    <row r="36" spans="1:16" ht="39" customHeight="1" x14ac:dyDescent="0.15">
      <c r="A36" s="22"/>
      <c r="B36" s="35"/>
      <c r="C36" s="1206" t="s">
        <v>568</v>
      </c>
      <c r="D36" s="1207"/>
      <c r="E36" s="1208"/>
      <c r="F36" s="36" t="s">
        <v>515</v>
      </c>
      <c r="G36" s="37" t="s">
        <v>515</v>
      </c>
      <c r="H36" s="37" t="s">
        <v>515</v>
      </c>
      <c r="I36" s="37" t="s">
        <v>515</v>
      </c>
      <c r="J36" s="38">
        <v>1.21</v>
      </c>
      <c r="K36" s="22"/>
      <c r="L36" s="22"/>
      <c r="M36" s="22"/>
      <c r="N36" s="22"/>
      <c r="O36" s="22"/>
      <c r="P36" s="22"/>
    </row>
    <row r="37" spans="1:16" ht="39" customHeight="1" x14ac:dyDescent="0.15">
      <c r="A37" s="22"/>
      <c r="B37" s="35"/>
      <c r="C37" s="1206" t="s">
        <v>569</v>
      </c>
      <c r="D37" s="1207"/>
      <c r="E37" s="1208"/>
      <c r="F37" s="36">
        <v>0</v>
      </c>
      <c r="G37" s="37">
        <v>0</v>
      </c>
      <c r="H37" s="37">
        <v>0</v>
      </c>
      <c r="I37" s="37">
        <v>0</v>
      </c>
      <c r="J37" s="38">
        <v>0.67</v>
      </c>
      <c r="K37" s="22"/>
      <c r="L37" s="22"/>
      <c r="M37" s="22"/>
      <c r="N37" s="22"/>
      <c r="O37" s="22"/>
      <c r="P37" s="22"/>
    </row>
    <row r="38" spans="1:16" ht="39" customHeight="1" x14ac:dyDescent="0.15">
      <c r="A38" s="22"/>
      <c r="B38" s="35"/>
      <c r="C38" s="1206" t="s">
        <v>570</v>
      </c>
      <c r="D38" s="1207"/>
      <c r="E38" s="1208"/>
      <c r="F38" s="36">
        <v>0.31</v>
      </c>
      <c r="G38" s="37">
        <v>0.01</v>
      </c>
      <c r="H38" s="37">
        <v>1.1599999999999999</v>
      </c>
      <c r="I38" s="37">
        <v>1.02</v>
      </c>
      <c r="J38" s="38">
        <v>0.57999999999999996</v>
      </c>
      <c r="K38" s="22"/>
      <c r="L38" s="22"/>
      <c r="M38" s="22"/>
      <c r="N38" s="22"/>
      <c r="O38" s="22"/>
      <c r="P38" s="22"/>
    </row>
    <row r="39" spans="1:16" ht="39" customHeight="1" x14ac:dyDescent="0.15">
      <c r="A39" s="22"/>
      <c r="B39" s="35"/>
      <c r="C39" s="1206" t="s">
        <v>571</v>
      </c>
      <c r="D39" s="1207"/>
      <c r="E39" s="1208"/>
      <c r="F39" s="36">
        <v>0.23</v>
      </c>
      <c r="G39" s="37">
        <v>1.05</v>
      </c>
      <c r="H39" s="37">
        <v>0.01</v>
      </c>
      <c r="I39" s="37">
        <v>0.1</v>
      </c>
      <c r="J39" s="38">
        <v>0.12</v>
      </c>
      <c r="K39" s="22"/>
      <c r="L39" s="22"/>
      <c r="M39" s="22"/>
      <c r="N39" s="22"/>
      <c r="O39" s="22"/>
      <c r="P39" s="22"/>
    </row>
    <row r="40" spans="1:16" ht="39" customHeight="1" x14ac:dyDescent="0.15">
      <c r="A40" s="22"/>
      <c r="B40" s="35"/>
      <c r="C40" s="1206" t="s">
        <v>572</v>
      </c>
      <c r="D40" s="1207"/>
      <c r="E40" s="1208"/>
      <c r="F40" s="36">
        <v>0.02</v>
      </c>
      <c r="G40" s="37">
        <v>0.04</v>
      </c>
      <c r="H40" s="37">
        <v>0.04</v>
      </c>
      <c r="I40" s="37">
        <v>0.03</v>
      </c>
      <c r="J40" s="38">
        <v>0.02</v>
      </c>
      <c r="K40" s="22"/>
      <c r="L40" s="22"/>
      <c r="M40" s="22"/>
      <c r="N40" s="22"/>
      <c r="O40" s="22"/>
      <c r="P40" s="22"/>
    </row>
    <row r="41" spans="1:16" ht="39" customHeight="1" x14ac:dyDescent="0.15">
      <c r="A41" s="22"/>
      <c r="B41" s="35"/>
      <c r="C41" s="1206" t="s">
        <v>573</v>
      </c>
      <c r="D41" s="1207"/>
      <c r="E41" s="1208"/>
      <c r="F41" s="36">
        <v>0</v>
      </c>
      <c r="G41" s="37">
        <v>0</v>
      </c>
      <c r="H41" s="37">
        <v>0</v>
      </c>
      <c r="I41" s="37">
        <v>0</v>
      </c>
      <c r="J41" s="38">
        <v>0</v>
      </c>
      <c r="K41" s="22"/>
      <c r="L41" s="22"/>
      <c r="M41" s="22"/>
      <c r="N41" s="22"/>
      <c r="O41" s="22"/>
      <c r="P41" s="22"/>
    </row>
    <row r="42" spans="1:16" ht="39" customHeight="1" x14ac:dyDescent="0.15">
      <c r="A42" s="22"/>
      <c r="B42" s="39"/>
      <c r="C42" s="1206" t="s">
        <v>574</v>
      </c>
      <c r="D42" s="1207"/>
      <c r="E42" s="1208"/>
      <c r="F42" s="36" t="s">
        <v>515</v>
      </c>
      <c r="G42" s="37" t="s">
        <v>515</v>
      </c>
      <c r="H42" s="37" t="s">
        <v>515</v>
      </c>
      <c r="I42" s="37" t="s">
        <v>515</v>
      </c>
      <c r="J42" s="38" t="s">
        <v>515</v>
      </c>
      <c r="K42" s="22"/>
      <c r="L42" s="22"/>
      <c r="M42" s="22"/>
      <c r="N42" s="22"/>
      <c r="O42" s="22"/>
      <c r="P42" s="22"/>
    </row>
    <row r="43" spans="1:16" ht="39" customHeight="1" thickBot="1" x14ac:dyDescent="0.2">
      <c r="A43" s="22"/>
      <c r="B43" s="40"/>
      <c r="C43" s="1209" t="s">
        <v>575</v>
      </c>
      <c r="D43" s="1210"/>
      <c r="E43" s="1211"/>
      <c r="F43" s="41">
        <v>4.41</v>
      </c>
      <c r="G43" s="42">
        <v>0.67</v>
      </c>
      <c r="H43" s="42">
        <v>3.47</v>
      </c>
      <c r="I43" s="42">
        <v>0.05</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k7LJAGUCARj5ywmrV7V2bADkLmZ1x+Y0n1SezWLn0AsEWV2KyoFxEYrScpWqetQuQnesQweqb6cSL+3JeEVPQ==" saltValue="m8giggXLxYfP4LuRkKuZ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6914</v>
      </c>
      <c r="L45" s="60">
        <v>5931</v>
      </c>
      <c r="M45" s="60">
        <v>6556</v>
      </c>
      <c r="N45" s="60">
        <v>7005</v>
      </c>
      <c r="O45" s="61">
        <v>5738</v>
      </c>
      <c r="P45" s="48"/>
      <c r="Q45" s="48"/>
      <c r="R45" s="48"/>
      <c r="S45" s="48"/>
      <c r="T45" s="48"/>
      <c r="U45" s="48"/>
    </row>
    <row r="46" spans="1:21" ht="30.75" customHeight="1" x14ac:dyDescent="0.15">
      <c r="A46" s="48"/>
      <c r="B46" s="1234"/>
      <c r="C46" s="1235"/>
      <c r="D46" s="62"/>
      <c r="E46" s="1216" t="s">
        <v>12</v>
      </c>
      <c r="F46" s="1216"/>
      <c r="G46" s="1216"/>
      <c r="H46" s="1216"/>
      <c r="I46" s="1216"/>
      <c r="J46" s="1217"/>
      <c r="K46" s="63" t="s">
        <v>515</v>
      </c>
      <c r="L46" s="64" t="s">
        <v>515</v>
      </c>
      <c r="M46" s="64" t="s">
        <v>515</v>
      </c>
      <c r="N46" s="64" t="s">
        <v>515</v>
      </c>
      <c r="O46" s="65" t="s">
        <v>515</v>
      </c>
      <c r="P46" s="48"/>
      <c r="Q46" s="48"/>
      <c r="R46" s="48"/>
      <c r="S46" s="48"/>
      <c r="T46" s="48"/>
      <c r="U46" s="48"/>
    </row>
    <row r="47" spans="1:21" ht="30.75" customHeight="1" x14ac:dyDescent="0.15">
      <c r="A47" s="48"/>
      <c r="B47" s="1234"/>
      <c r="C47" s="1235"/>
      <c r="D47" s="62"/>
      <c r="E47" s="1216" t="s">
        <v>13</v>
      </c>
      <c r="F47" s="1216"/>
      <c r="G47" s="1216"/>
      <c r="H47" s="1216"/>
      <c r="I47" s="1216"/>
      <c r="J47" s="1217"/>
      <c r="K47" s="63" t="s">
        <v>515</v>
      </c>
      <c r="L47" s="64" t="s">
        <v>515</v>
      </c>
      <c r="M47" s="64" t="s">
        <v>515</v>
      </c>
      <c r="N47" s="64" t="s">
        <v>515</v>
      </c>
      <c r="O47" s="65" t="s">
        <v>515</v>
      </c>
      <c r="P47" s="48"/>
      <c r="Q47" s="48"/>
      <c r="R47" s="48"/>
      <c r="S47" s="48"/>
      <c r="T47" s="48"/>
      <c r="U47" s="48"/>
    </row>
    <row r="48" spans="1:21" ht="30.75" customHeight="1" x14ac:dyDescent="0.15">
      <c r="A48" s="48"/>
      <c r="B48" s="1234"/>
      <c r="C48" s="1235"/>
      <c r="D48" s="62"/>
      <c r="E48" s="1216" t="s">
        <v>14</v>
      </c>
      <c r="F48" s="1216"/>
      <c r="G48" s="1216"/>
      <c r="H48" s="1216"/>
      <c r="I48" s="1216"/>
      <c r="J48" s="1217"/>
      <c r="K48" s="63">
        <v>3138</v>
      </c>
      <c r="L48" s="64">
        <v>3187</v>
      </c>
      <c r="M48" s="64">
        <v>2833</v>
      </c>
      <c r="N48" s="64">
        <v>3315</v>
      </c>
      <c r="O48" s="65">
        <v>3677</v>
      </c>
      <c r="P48" s="48"/>
      <c r="Q48" s="48"/>
      <c r="R48" s="48"/>
      <c r="S48" s="48"/>
      <c r="T48" s="48"/>
      <c r="U48" s="48"/>
    </row>
    <row r="49" spans="1:21" ht="30.75" customHeight="1" x14ac:dyDescent="0.15">
      <c r="A49" s="48"/>
      <c r="B49" s="1234"/>
      <c r="C49" s="1235"/>
      <c r="D49" s="62"/>
      <c r="E49" s="1216" t="s">
        <v>15</v>
      </c>
      <c r="F49" s="1216"/>
      <c r="G49" s="1216"/>
      <c r="H49" s="1216"/>
      <c r="I49" s="1216"/>
      <c r="J49" s="1217"/>
      <c r="K49" s="63">
        <v>671</v>
      </c>
      <c r="L49" s="64">
        <v>517</v>
      </c>
      <c r="M49" s="64">
        <v>453</v>
      </c>
      <c r="N49" s="64">
        <v>359</v>
      </c>
      <c r="O49" s="65">
        <v>389</v>
      </c>
      <c r="P49" s="48"/>
      <c r="Q49" s="48"/>
      <c r="R49" s="48"/>
      <c r="S49" s="48"/>
      <c r="T49" s="48"/>
      <c r="U49" s="48"/>
    </row>
    <row r="50" spans="1:21" ht="30.75" customHeight="1" x14ac:dyDescent="0.15">
      <c r="A50" s="48"/>
      <c r="B50" s="1234"/>
      <c r="C50" s="1235"/>
      <c r="D50" s="62"/>
      <c r="E50" s="1216" t="s">
        <v>16</v>
      </c>
      <c r="F50" s="1216"/>
      <c r="G50" s="1216"/>
      <c r="H50" s="1216"/>
      <c r="I50" s="1216"/>
      <c r="J50" s="1217"/>
      <c r="K50" s="63">
        <v>1</v>
      </c>
      <c r="L50" s="64">
        <v>1</v>
      </c>
      <c r="M50" s="64">
        <v>5</v>
      </c>
      <c r="N50" s="64">
        <v>13</v>
      </c>
      <c r="O50" s="65">
        <v>75</v>
      </c>
      <c r="P50" s="48"/>
      <c r="Q50" s="48"/>
      <c r="R50" s="48"/>
      <c r="S50" s="48"/>
      <c r="T50" s="48"/>
      <c r="U50" s="48"/>
    </row>
    <row r="51" spans="1:21" ht="30.75" customHeight="1" x14ac:dyDescent="0.15">
      <c r="A51" s="48"/>
      <c r="B51" s="1236"/>
      <c r="C51" s="1237"/>
      <c r="D51" s="66"/>
      <c r="E51" s="1216" t="s">
        <v>17</v>
      </c>
      <c r="F51" s="1216"/>
      <c r="G51" s="1216"/>
      <c r="H51" s="1216"/>
      <c r="I51" s="1216"/>
      <c r="J51" s="1217"/>
      <c r="K51" s="63" t="s">
        <v>515</v>
      </c>
      <c r="L51" s="64" t="s">
        <v>515</v>
      </c>
      <c r="M51" s="64" t="s">
        <v>515</v>
      </c>
      <c r="N51" s="64" t="s">
        <v>515</v>
      </c>
      <c r="O51" s="65" t="s">
        <v>515</v>
      </c>
      <c r="P51" s="48"/>
      <c r="Q51" s="48"/>
      <c r="R51" s="48"/>
      <c r="S51" s="48"/>
      <c r="T51" s="48"/>
      <c r="U51" s="48"/>
    </row>
    <row r="52" spans="1:21" ht="30.75" customHeight="1" x14ac:dyDescent="0.15">
      <c r="A52" s="48"/>
      <c r="B52" s="1214" t="s">
        <v>18</v>
      </c>
      <c r="C52" s="1215"/>
      <c r="D52" s="66"/>
      <c r="E52" s="1216" t="s">
        <v>19</v>
      </c>
      <c r="F52" s="1216"/>
      <c r="G52" s="1216"/>
      <c r="H52" s="1216"/>
      <c r="I52" s="1216"/>
      <c r="J52" s="1217"/>
      <c r="K52" s="63">
        <v>7039</v>
      </c>
      <c r="L52" s="64">
        <v>6838</v>
      </c>
      <c r="M52" s="64">
        <v>6801</v>
      </c>
      <c r="N52" s="64">
        <v>7302</v>
      </c>
      <c r="O52" s="65">
        <v>7180</v>
      </c>
      <c r="P52" s="48"/>
      <c r="Q52" s="48"/>
      <c r="R52" s="48"/>
      <c r="S52" s="48"/>
      <c r="T52" s="48"/>
      <c r="U52" s="48"/>
    </row>
    <row r="53" spans="1:21" ht="30.75" customHeight="1" thickBot="1" x14ac:dyDescent="0.2">
      <c r="A53" s="48"/>
      <c r="B53" s="1218" t="s">
        <v>20</v>
      </c>
      <c r="C53" s="1219"/>
      <c r="D53" s="67"/>
      <c r="E53" s="1220" t="s">
        <v>21</v>
      </c>
      <c r="F53" s="1220"/>
      <c r="G53" s="1220"/>
      <c r="H53" s="1220"/>
      <c r="I53" s="1220"/>
      <c r="J53" s="1221"/>
      <c r="K53" s="68">
        <v>3685</v>
      </c>
      <c r="L53" s="69">
        <v>2798</v>
      </c>
      <c r="M53" s="69">
        <v>3046</v>
      </c>
      <c r="N53" s="69">
        <v>3390</v>
      </c>
      <c r="O53" s="70">
        <v>2699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22" t="s">
        <v>24</v>
      </c>
      <c r="C57" s="1223"/>
      <c r="D57" s="1226" t="s">
        <v>25</v>
      </c>
      <c r="E57" s="1227"/>
      <c r="F57" s="1227"/>
      <c r="G57" s="1227"/>
      <c r="H57" s="1227"/>
      <c r="I57" s="1227"/>
      <c r="J57" s="1228"/>
      <c r="K57" s="83" t="s">
        <v>515</v>
      </c>
      <c r="L57" s="84" t="s">
        <v>515</v>
      </c>
      <c r="M57" s="84" t="s">
        <v>515</v>
      </c>
      <c r="N57" s="84" t="s">
        <v>515</v>
      </c>
      <c r="O57" s="85" t="s">
        <v>515</v>
      </c>
    </row>
    <row r="58" spans="1:21" ht="31.5" customHeight="1" thickBot="1" x14ac:dyDescent="0.2">
      <c r="B58" s="1224"/>
      <c r="C58" s="1225"/>
      <c r="D58" s="1229" t="s">
        <v>26</v>
      </c>
      <c r="E58" s="1230"/>
      <c r="F58" s="1230"/>
      <c r="G58" s="1230"/>
      <c r="H58" s="1230"/>
      <c r="I58" s="1230"/>
      <c r="J58" s="1231"/>
      <c r="K58" s="86" t="s">
        <v>515</v>
      </c>
      <c r="L58" s="87" t="s">
        <v>515</v>
      </c>
      <c r="M58" s="87" t="s">
        <v>515</v>
      </c>
      <c r="N58" s="87" t="s">
        <v>515</v>
      </c>
      <c r="O58" s="88" t="s">
        <v>515</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k5W/pnlmm6ZJJ0ik9zDqpzXYTdbShb/7GnNIEnrt1LIt9bDmIY8bfUAJ53qT65q9NS4o0iXo9fkOSrEfRdovg==" saltValue="baIhS1Q38yYNXUhBnryy9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556</v>
      </c>
      <c r="J40" s="100" t="s">
        <v>557</v>
      </c>
      <c r="K40" s="100" t="s">
        <v>558</v>
      </c>
      <c r="L40" s="100" t="s">
        <v>559</v>
      </c>
      <c r="M40" s="101" t="s">
        <v>560</v>
      </c>
    </row>
    <row r="41" spans="2:13" ht="27.75" customHeight="1" x14ac:dyDescent="0.15">
      <c r="B41" s="1252" t="s">
        <v>29</v>
      </c>
      <c r="C41" s="1253"/>
      <c r="D41" s="102"/>
      <c r="E41" s="1254" t="s">
        <v>30</v>
      </c>
      <c r="F41" s="1254"/>
      <c r="G41" s="1254"/>
      <c r="H41" s="1255"/>
      <c r="I41" s="103">
        <v>75143</v>
      </c>
      <c r="J41" s="104">
        <v>77221</v>
      </c>
      <c r="K41" s="104">
        <v>77322</v>
      </c>
      <c r="L41" s="104">
        <v>80262</v>
      </c>
      <c r="M41" s="105">
        <v>84222</v>
      </c>
    </row>
    <row r="42" spans="2:13" ht="27.75" customHeight="1" x14ac:dyDescent="0.15">
      <c r="B42" s="1242"/>
      <c r="C42" s="1243"/>
      <c r="D42" s="106"/>
      <c r="E42" s="1246" t="s">
        <v>31</v>
      </c>
      <c r="F42" s="1246"/>
      <c r="G42" s="1246"/>
      <c r="H42" s="1247"/>
      <c r="I42" s="107" t="s">
        <v>515</v>
      </c>
      <c r="J42" s="108" t="s">
        <v>515</v>
      </c>
      <c r="K42" s="108" t="s">
        <v>515</v>
      </c>
      <c r="L42" s="108" t="s">
        <v>515</v>
      </c>
      <c r="M42" s="109" t="s">
        <v>515</v>
      </c>
    </row>
    <row r="43" spans="2:13" ht="27.75" customHeight="1" x14ac:dyDescent="0.15">
      <c r="B43" s="1242"/>
      <c r="C43" s="1243"/>
      <c r="D43" s="106"/>
      <c r="E43" s="1246" t="s">
        <v>32</v>
      </c>
      <c r="F43" s="1246"/>
      <c r="G43" s="1246"/>
      <c r="H43" s="1247"/>
      <c r="I43" s="107">
        <v>44072</v>
      </c>
      <c r="J43" s="108">
        <v>43038</v>
      </c>
      <c r="K43" s="108">
        <v>37848</v>
      </c>
      <c r="L43" s="108">
        <v>37858</v>
      </c>
      <c r="M43" s="109">
        <v>38575</v>
      </c>
    </row>
    <row r="44" spans="2:13" ht="27.75" customHeight="1" x14ac:dyDescent="0.15">
      <c r="B44" s="1242"/>
      <c r="C44" s="1243"/>
      <c r="D44" s="106"/>
      <c r="E44" s="1246" t="s">
        <v>33</v>
      </c>
      <c r="F44" s="1246"/>
      <c r="G44" s="1246"/>
      <c r="H44" s="1247"/>
      <c r="I44" s="107">
        <v>3006</v>
      </c>
      <c r="J44" s="108">
        <v>2664</v>
      </c>
      <c r="K44" s="108">
        <v>2389</v>
      </c>
      <c r="L44" s="108">
        <v>2225</v>
      </c>
      <c r="M44" s="109">
        <v>2097</v>
      </c>
    </row>
    <row r="45" spans="2:13" ht="27.75" customHeight="1" x14ac:dyDescent="0.15">
      <c r="B45" s="1242"/>
      <c r="C45" s="1243"/>
      <c r="D45" s="106"/>
      <c r="E45" s="1246" t="s">
        <v>34</v>
      </c>
      <c r="F45" s="1246"/>
      <c r="G45" s="1246"/>
      <c r="H45" s="1247"/>
      <c r="I45" s="107">
        <v>9892</v>
      </c>
      <c r="J45" s="108">
        <v>9527</v>
      </c>
      <c r="K45" s="108">
        <v>9149</v>
      </c>
      <c r="L45" s="108">
        <v>9009</v>
      </c>
      <c r="M45" s="109">
        <v>8800</v>
      </c>
    </row>
    <row r="46" spans="2:13" ht="27.75" customHeight="1" x14ac:dyDescent="0.15">
      <c r="B46" s="1242"/>
      <c r="C46" s="1243"/>
      <c r="D46" s="110"/>
      <c r="E46" s="1246" t="s">
        <v>35</v>
      </c>
      <c r="F46" s="1246"/>
      <c r="G46" s="1246"/>
      <c r="H46" s="1247"/>
      <c r="I46" s="107">
        <v>103</v>
      </c>
      <c r="J46" s="108">
        <v>87</v>
      </c>
      <c r="K46" s="108">
        <v>77</v>
      </c>
      <c r="L46" s="108">
        <v>46</v>
      </c>
      <c r="M46" s="109">
        <v>54</v>
      </c>
    </row>
    <row r="47" spans="2:13" ht="27.75" customHeight="1" x14ac:dyDescent="0.15">
      <c r="B47" s="1242"/>
      <c r="C47" s="1243"/>
      <c r="D47" s="111"/>
      <c r="E47" s="1256" t="s">
        <v>36</v>
      </c>
      <c r="F47" s="1257"/>
      <c r="G47" s="1257"/>
      <c r="H47" s="1258"/>
      <c r="I47" s="107" t="s">
        <v>515</v>
      </c>
      <c r="J47" s="108" t="s">
        <v>515</v>
      </c>
      <c r="K47" s="108" t="s">
        <v>515</v>
      </c>
      <c r="L47" s="108" t="s">
        <v>515</v>
      </c>
      <c r="M47" s="109" t="s">
        <v>515</v>
      </c>
    </row>
    <row r="48" spans="2:13" ht="27.75" customHeight="1" x14ac:dyDescent="0.15">
      <c r="B48" s="1242"/>
      <c r="C48" s="1243"/>
      <c r="D48" s="106"/>
      <c r="E48" s="1246" t="s">
        <v>37</v>
      </c>
      <c r="F48" s="1246"/>
      <c r="G48" s="1246"/>
      <c r="H48" s="1247"/>
      <c r="I48" s="107" t="s">
        <v>515</v>
      </c>
      <c r="J48" s="108" t="s">
        <v>515</v>
      </c>
      <c r="K48" s="108" t="s">
        <v>515</v>
      </c>
      <c r="L48" s="108" t="s">
        <v>515</v>
      </c>
      <c r="M48" s="109" t="s">
        <v>515</v>
      </c>
    </row>
    <row r="49" spans="2:13" ht="27.75" customHeight="1" x14ac:dyDescent="0.15">
      <c r="B49" s="1244"/>
      <c r="C49" s="1245"/>
      <c r="D49" s="106"/>
      <c r="E49" s="1246" t="s">
        <v>38</v>
      </c>
      <c r="F49" s="1246"/>
      <c r="G49" s="1246"/>
      <c r="H49" s="1247"/>
      <c r="I49" s="107" t="s">
        <v>515</v>
      </c>
      <c r="J49" s="108" t="s">
        <v>515</v>
      </c>
      <c r="K49" s="108" t="s">
        <v>515</v>
      </c>
      <c r="L49" s="108" t="s">
        <v>515</v>
      </c>
      <c r="M49" s="109" t="s">
        <v>515</v>
      </c>
    </row>
    <row r="50" spans="2:13" ht="27.75" customHeight="1" x14ac:dyDescent="0.15">
      <c r="B50" s="1240" t="s">
        <v>39</v>
      </c>
      <c r="C50" s="1241"/>
      <c r="D50" s="112"/>
      <c r="E50" s="1246" t="s">
        <v>40</v>
      </c>
      <c r="F50" s="1246"/>
      <c r="G50" s="1246"/>
      <c r="H50" s="1247"/>
      <c r="I50" s="107">
        <v>32734</v>
      </c>
      <c r="J50" s="108">
        <v>35862</v>
      </c>
      <c r="K50" s="108">
        <v>39447</v>
      </c>
      <c r="L50" s="108">
        <v>45749</v>
      </c>
      <c r="M50" s="109">
        <v>39168</v>
      </c>
    </row>
    <row r="51" spans="2:13" ht="27.75" customHeight="1" x14ac:dyDescent="0.15">
      <c r="B51" s="1242"/>
      <c r="C51" s="1243"/>
      <c r="D51" s="106"/>
      <c r="E51" s="1246" t="s">
        <v>41</v>
      </c>
      <c r="F51" s="1246"/>
      <c r="G51" s="1246"/>
      <c r="H51" s="1247"/>
      <c r="I51" s="107">
        <v>20436</v>
      </c>
      <c r="J51" s="108">
        <v>24257</v>
      </c>
      <c r="K51" s="108">
        <v>23439</v>
      </c>
      <c r="L51" s="108">
        <v>21866</v>
      </c>
      <c r="M51" s="109">
        <v>20754</v>
      </c>
    </row>
    <row r="52" spans="2:13" ht="27.75" customHeight="1" x14ac:dyDescent="0.15">
      <c r="B52" s="1244"/>
      <c r="C52" s="1245"/>
      <c r="D52" s="106"/>
      <c r="E52" s="1246" t="s">
        <v>42</v>
      </c>
      <c r="F52" s="1246"/>
      <c r="G52" s="1246"/>
      <c r="H52" s="1247"/>
      <c r="I52" s="107">
        <v>70565</v>
      </c>
      <c r="J52" s="108">
        <v>70041</v>
      </c>
      <c r="K52" s="108">
        <v>70082</v>
      </c>
      <c r="L52" s="108">
        <v>72070</v>
      </c>
      <c r="M52" s="109">
        <v>73544</v>
      </c>
    </row>
    <row r="53" spans="2:13" ht="27.75" customHeight="1" thickBot="1" x14ac:dyDescent="0.2">
      <c r="B53" s="1248" t="s">
        <v>43</v>
      </c>
      <c r="C53" s="1249"/>
      <c r="D53" s="113"/>
      <c r="E53" s="1250" t="s">
        <v>44</v>
      </c>
      <c r="F53" s="1250"/>
      <c r="G53" s="1250"/>
      <c r="H53" s="1251"/>
      <c r="I53" s="114">
        <v>8481</v>
      </c>
      <c r="J53" s="115">
        <v>2377</v>
      </c>
      <c r="K53" s="115">
        <v>-6184</v>
      </c>
      <c r="L53" s="115">
        <v>-10286</v>
      </c>
      <c r="M53" s="116">
        <v>281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3CoA7yWYaHlkn+Uh5cH1NeFxdeUfAr4HlsNIqBSJx685ouyxbp30wgvEF+w2k9kUr3RtkD21mob2ba49o3aLw==" saltValue="BwPFyCO5Cj2jBHjXPuYFG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267" t="s">
        <v>47</v>
      </c>
      <c r="D55" s="1267"/>
      <c r="E55" s="1268"/>
      <c r="F55" s="128">
        <v>10983</v>
      </c>
      <c r="G55" s="128">
        <v>14793</v>
      </c>
      <c r="H55" s="129">
        <v>9151</v>
      </c>
    </row>
    <row r="56" spans="2:8" ht="52.5" customHeight="1" x14ac:dyDescent="0.15">
      <c r="B56" s="130"/>
      <c r="C56" s="1269" t="s">
        <v>48</v>
      </c>
      <c r="D56" s="1269"/>
      <c r="E56" s="1270"/>
      <c r="F56" s="131">
        <v>2814</v>
      </c>
      <c r="G56" s="131">
        <v>3161</v>
      </c>
      <c r="H56" s="132">
        <v>3302</v>
      </c>
    </row>
    <row r="57" spans="2:8" ht="53.25" customHeight="1" x14ac:dyDescent="0.15">
      <c r="B57" s="130"/>
      <c r="C57" s="1271" t="s">
        <v>49</v>
      </c>
      <c r="D57" s="1271"/>
      <c r="E57" s="1272"/>
      <c r="F57" s="133">
        <v>109345</v>
      </c>
      <c r="G57" s="133">
        <v>111575</v>
      </c>
      <c r="H57" s="134">
        <v>33647</v>
      </c>
    </row>
    <row r="58" spans="2:8" ht="45.75" customHeight="1" x14ac:dyDescent="0.15">
      <c r="B58" s="135"/>
      <c r="C58" s="1259" t="s">
        <v>588</v>
      </c>
      <c r="D58" s="1260"/>
      <c r="E58" s="1261"/>
      <c r="F58" s="136">
        <v>11575</v>
      </c>
      <c r="G58" s="136">
        <v>15870</v>
      </c>
      <c r="H58" s="137">
        <v>20175</v>
      </c>
    </row>
    <row r="59" spans="2:8" ht="45.75" customHeight="1" x14ac:dyDescent="0.15">
      <c r="B59" s="135"/>
      <c r="C59" s="1259" t="s">
        <v>589</v>
      </c>
      <c r="D59" s="1260"/>
      <c r="E59" s="1261"/>
      <c r="F59" s="136">
        <v>16743</v>
      </c>
      <c r="G59" s="136">
        <v>11627</v>
      </c>
      <c r="H59" s="137">
        <v>7047</v>
      </c>
    </row>
    <row r="60" spans="2:8" ht="45.75" customHeight="1" x14ac:dyDescent="0.15">
      <c r="B60" s="135"/>
      <c r="C60" s="1259" t="s">
        <v>590</v>
      </c>
      <c r="D60" s="1260"/>
      <c r="E60" s="1261"/>
      <c r="F60" s="136">
        <v>2888</v>
      </c>
      <c r="G60" s="136">
        <v>2877</v>
      </c>
      <c r="H60" s="137">
        <v>2411</v>
      </c>
    </row>
    <row r="61" spans="2:8" ht="45.75" customHeight="1" x14ac:dyDescent="0.15">
      <c r="B61" s="135"/>
      <c r="C61" s="1259" t="s">
        <v>591</v>
      </c>
      <c r="D61" s="1260"/>
      <c r="E61" s="1261"/>
      <c r="F61" s="136">
        <v>2002</v>
      </c>
      <c r="G61" s="136">
        <v>2002</v>
      </c>
      <c r="H61" s="137">
        <v>2002</v>
      </c>
    </row>
    <row r="62" spans="2:8" ht="45.75" customHeight="1" thickBot="1" x14ac:dyDescent="0.2">
      <c r="B62" s="138"/>
      <c r="C62" s="1262" t="s">
        <v>592</v>
      </c>
      <c r="D62" s="1263"/>
      <c r="E62" s="1264"/>
      <c r="F62" s="139">
        <v>456</v>
      </c>
      <c r="G62" s="139">
        <v>555</v>
      </c>
      <c r="H62" s="140">
        <v>618</v>
      </c>
    </row>
    <row r="63" spans="2:8" ht="52.5" customHeight="1" thickBot="1" x14ac:dyDescent="0.2">
      <c r="B63" s="141"/>
      <c r="C63" s="1265" t="s">
        <v>50</v>
      </c>
      <c r="D63" s="1265"/>
      <c r="E63" s="1266"/>
      <c r="F63" s="142">
        <v>123142</v>
      </c>
      <c r="G63" s="142">
        <v>129530</v>
      </c>
      <c r="H63" s="143">
        <v>46101</v>
      </c>
    </row>
    <row r="64" spans="2:8" ht="15" customHeight="1" x14ac:dyDescent="0.15"/>
  </sheetData>
  <sheetProtection algorithmName="SHA-512" hashValue="rERUpxOXwddD2d9NQCO6Ee/7XAMOHxKvSDnrRKlNtyOYsdvuaepDmLll5iNgK8pdlN/0z/j2hMlHg8z6wT9LCA==" saltValue="7abedY9oIU5jpHmN09tR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AN43" sqref="AN43:DC47"/>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602</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602</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603</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604</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605</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606</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556</v>
      </c>
      <c r="BQ50" s="1307"/>
      <c r="BR50" s="1307"/>
      <c r="BS50" s="1307"/>
      <c r="BT50" s="1307"/>
      <c r="BU50" s="1307"/>
      <c r="BV50" s="1307"/>
      <c r="BW50" s="1307"/>
      <c r="BX50" s="1307" t="s">
        <v>557</v>
      </c>
      <c r="BY50" s="1307"/>
      <c r="BZ50" s="1307"/>
      <c r="CA50" s="1307"/>
      <c r="CB50" s="1307"/>
      <c r="CC50" s="1307"/>
      <c r="CD50" s="1307"/>
      <c r="CE50" s="1307"/>
      <c r="CF50" s="1307" t="s">
        <v>558</v>
      </c>
      <c r="CG50" s="1307"/>
      <c r="CH50" s="1307"/>
      <c r="CI50" s="1307"/>
      <c r="CJ50" s="1307"/>
      <c r="CK50" s="1307"/>
      <c r="CL50" s="1307"/>
      <c r="CM50" s="1307"/>
      <c r="CN50" s="1307" t="s">
        <v>559</v>
      </c>
      <c r="CO50" s="1307"/>
      <c r="CP50" s="1307"/>
      <c r="CQ50" s="1307"/>
      <c r="CR50" s="1307"/>
      <c r="CS50" s="1307"/>
      <c r="CT50" s="1307"/>
      <c r="CU50" s="1307"/>
      <c r="CV50" s="1307" t="s">
        <v>560</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607</v>
      </c>
      <c r="AO51" s="1311"/>
      <c r="AP51" s="1311"/>
      <c r="AQ51" s="1311"/>
      <c r="AR51" s="1311"/>
      <c r="AS51" s="1311"/>
      <c r="AT51" s="1311"/>
      <c r="AU51" s="1311"/>
      <c r="AV51" s="1311"/>
      <c r="AW51" s="1311"/>
      <c r="AX51" s="1311"/>
      <c r="AY51" s="1311"/>
      <c r="AZ51" s="1311"/>
      <c r="BA51" s="1311"/>
      <c r="BB51" s="1311" t="s">
        <v>608</v>
      </c>
      <c r="BC51" s="1311"/>
      <c r="BD51" s="1311"/>
      <c r="BE51" s="1311"/>
      <c r="BF51" s="1311"/>
      <c r="BG51" s="1311"/>
      <c r="BH51" s="1311"/>
      <c r="BI51" s="1311"/>
      <c r="BJ51" s="1311"/>
      <c r="BK51" s="1311"/>
      <c r="BL51" s="1311"/>
      <c r="BM51" s="1311"/>
      <c r="BN51" s="1311"/>
      <c r="BO51" s="1311"/>
      <c r="BP51" s="1312">
        <v>25.1</v>
      </c>
      <c r="BQ51" s="1312"/>
      <c r="BR51" s="1312"/>
      <c r="BS51" s="1312"/>
      <c r="BT51" s="1312"/>
      <c r="BU51" s="1312"/>
      <c r="BV51" s="1312"/>
      <c r="BW51" s="1312"/>
      <c r="BX51" s="1312">
        <v>7.1</v>
      </c>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v>0.8</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609</v>
      </c>
      <c r="BC53" s="1311"/>
      <c r="BD53" s="1311"/>
      <c r="BE53" s="1311"/>
      <c r="BF53" s="1311"/>
      <c r="BG53" s="1311"/>
      <c r="BH53" s="1311"/>
      <c r="BI53" s="1311"/>
      <c r="BJ53" s="1311"/>
      <c r="BK53" s="1311"/>
      <c r="BL53" s="1311"/>
      <c r="BM53" s="1311"/>
      <c r="BN53" s="1311"/>
      <c r="BO53" s="1311"/>
      <c r="BP53" s="1312">
        <v>55</v>
      </c>
      <c r="BQ53" s="1312"/>
      <c r="BR53" s="1312"/>
      <c r="BS53" s="1312"/>
      <c r="BT53" s="1312"/>
      <c r="BU53" s="1312"/>
      <c r="BV53" s="1312"/>
      <c r="BW53" s="1312"/>
      <c r="BX53" s="1312">
        <v>55.5</v>
      </c>
      <c r="BY53" s="1312"/>
      <c r="BZ53" s="1312"/>
      <c r="CA53" s="1312"/>
      <c r="CB53" s="1312"/>
      <c r="CC53" s="1312"/>
      <c r="CD53" s="1312"/>
      <c r="CE53" s="1312"/>
      <c r="CF53" s="1312">
        <v>56.6</v>
      </c>
      <c r="CG53" s="1312"/>
      <c r="CH53" s="1312"/>
      <c r="CI53" s="1312"/>
      <c r="CJ53" s="1312"/>
      <c r="CK53" s="1312"/>
      <c r="CL53" s="1312"/>
      <c r="CM53" s="1312"/>
      <c r="CN53" s="1312">
        <v>54.6</v>
      </c>
      <c r="CO53" s="1312"/>
      <c r="CP53" s="1312"/>
      <c r="CQ53" s="1312"/>
      <c r="CR53" s="1312"/>
      <c r="CS53" s="1312"/>
      <c r="CT53" s="1312"/>
      <c r="CU53" s="1312"/>
      <c r="CV53" s="1312">
        <v>53.5</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610</v>
      </c>
      <c r="AO55" s="1307"/>
      <c r="AP55" s="1307"/>
      <c r="AQ55" s="1307"/>
      <c r="AR55" s="1307"/>
      <c r="AS55" s="1307"/>
      <c r="AT55" s="1307"/>
      <c r="AU55" s="1307"/>
      <c r="AV55" s="1307"/>
      <c r="AW55" s="1307"/>
      <c r="AX55" s="1307"/>
      <c r="AY55" s="1307"/>
      <c r="AZ55" s="1307"/>
      <c r="BA55" s="1307"/>
      <c r="BB55" s="1311" t="s">
        <v>608</v>
      </c>
      <c r="BC55" s="1311"/>
      <c r="BD55" s="1311"/>
      <c r="BE55" s="1311"/>
      <c r="BF55" s="1311"/>
      <c r="BG55" s="1311"/>
      <c r="BH55" s="1311"/>
      <c r="BI55" s="1311"/>
      <c r="BJ55" s="1311"/>
      <c r="BK55" s="1311"/>
      <c r="BL55" s="1311"/>
      <c r="BM55" s="1311"/>
      <c r="BN55" s="1311"/>
      <c r="BO55" s="1311"/>
      <c r="BP55" s="1312">
        <v>6.5</v>
      </c>
      <c r="BQ55" s="1312"/>
      <c r="BR55" s="1312"/>
      <c r="BS55" s="1312"/>
      <c r="BT55" s="1312"/>
      <c r="BU55" s="1312"/>
      <c r="BV55" s="1312"/>
      <c r="BW55" s="1312"/>
      <c r="BX55" s="1312">
        <v>5.8</v>
      </c>
      <c r="BY55" s="1312"/>
      <c r="BZ55" s="1312"/>
      <c r="CA55" s="1312"/>
      <c r="CB55" s="1312"/>
      <c r="CC55" s="1312"/>
      <c r="CD55" s="1312"/>
      <c r="CE55" s="1312"/>
      <c r="CF55" s="1312">
        <v>2.7</v>
      </c>
      <c r="CG55" s="1312"/>
      <c r="CH55" s="1312"/>
      <c r="CI55" s="1312"/>
      <c r="CJ55" s="1312"/>
      <c r="CK55" s="1312"/>
      <c r="CL55" s="1312"/>
      <c r="CM55" s="1312"/>
      <c r="CN55" s="1312">
        <v>0.5</v>
      </c>
      <c r="CO55" s="1312"/>
      <c r="CP55" s="1312"/>
      <c r="CQ55" s="1312"/>
      <c r="CR55" s="1312"/>
      <c r="CS55" s="1312"/>
      <c r="CT55" s="1312"/>
      <c r="CU55" s="1312"/>
      <c r="CV55" s="1312">
        <v>5.9</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609</v>
      </c>
      <c r="BC57" s="1311"/>
      <c r="BD57" s="1311"/>
      <c r="BE57" s="1311"/>
      <c r="BF57" s="1311"/>
      <c r="BG57" s="1311"/>
      <c r="BH57" s="1311"/>
      <c r="BI57" s="1311"/>
      <c r="BJ57" s="1311"/>
      <c r="BK57" s="1311"/>
      <c r="BL57" s="1311"/>
      <c r="BM57" s="1311"/>
      <c r="BN57" s="1311"/>
      <c r="BO57" s="1311"/>
      <c r="BP57" s="1312">
        <v>57.2</v>
      </c>
      <c r="BQ57" s="1312"/>
      <c r="BR57" s="1312"/>
      <c r="BS57" s="1312"/>
      <c r="BT57" s="1312"/>
      <c r="BU57" s="1312"/>
      <c r="BV57" s="1312"/>
      <c r="BW57" s="1312"/>
      <c r="BX57" s="1312">
        <v>58.6</v>
      </c>
      <c r="BY57" s="1312"/>
      <c r="BZ57" s="1312"/>
      <c r="CA57" s="1312"/>
      <c r="CB57" s="1312"/>
      <c r="CC57" s="1312"/>
      <c r="CD57" s="1312"/>
      <c r="CE57" s="1312"/>
      <c r="CF57" s="1312">
        <v>60.2</v>
      </c>
      <c r="CG57" s="1312"/>
      <c r="CH57" s="1312"/>
      <c r="CI57" s="1312"/>
      <c r="CJ57" s="1312"/>
      <c r="CK57" s="1312"/>
      <c r="CL57" s="1312"/>
      <c r="CM57" s="1312"/>
      <c r="CN57" s="1312">
        <v>60.4</v>
      </c>
      <c r="CO57" s="1312"/>
      <c r="CP57" s="1312"/>
      <c r="CQ57" s="1312"/>
      <c r="CR57" s="1312"/>
      <c r="CS57" s="1312"/>
      <c r="CT57" s="1312"/>
      <c r="CU57" s="1312"/>
      <c r="CV57" s="1312">
        <v>61.9</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611</v>
      </c>
    </row>
    <row r="64" spans="1:109" x14ac:dyDescent="0.15">
      <c r="B64" s="1282"/>
      <c r="G64" s="1289"/>
      <c r="I64" s="1322"/>
      <c r="J64" s="1322"/>
      <c r="K64" s="1322"/>
      <c r="L64" s="1322"/>
      <c r="M64" s="1322"/>
      <c r="N64" s="1323"/>
      <c r="AM64" s="1289"/>
      <c r="AN64" s="1289" t="s">
        <v>604</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612</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606</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556</v>
      </c>
      <c r="BQ72" s="1307"/>
      <c r="BR72" s="1307"/>
      <c r="BS72" s="1307"/>
      <c r="BT72" s="1307"/>
      <c r="BU72" s="1307"/>
      <c r="BV72" s="1307"/>
      <c r="BW72" s="1307"/>
      <c r="BX72" s="1307" t="s">
        <v>557</v>
      </c>
      <c r="BY72" s="1307"/>
      <c r="BZ72" s="1307"/>
      <c r="CA72" s="1307"/>
      <c r="CB72" s="1307"/>
      <c r="CC72" s="1307"/>
      <c r="CD72" s="1307"/>
      <c r="CE72" s="1307"/>
      <c r="CF72" s="1307" t="s">
        <v>558</v>
      </c>
      <c r="CG72" s="1307"/>
      <c r="CH72" s="1307"/>
      <c r="CI72" s="1307"/>
      <c r="CJ72" s="1307"/>
      <c r="CK72" s="1307"/>
      <c r="CL72" s="1307"/>
      <c r="CM72" s="1307"/>
      <c r="CN72" s="1307" t="s">
        <v>559</v>
      </c>
      <c r="CO72" s="1307"/>
      <c r="CP72" s="1307"/>
      <c r="CQ72" s="1307"/>
      <c r="CR72" s="1307"/>
      <c r="CS72" s="1307"/>
      <c r="CT72" s="1307"/>
      <c r="CU72" s="1307"/>
      <c r="CV72" s="1307" t="s">
        <v>560</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607</v>
      </c>
      <c r="AO73" s="1311"/>
      <c r="AP73" s="1311"/>
      <c r="AQ73" s="1311"/>
      <c r="AR73" s="1311"/>
      <c r="AS73" s="1311"/>
      <c r="AT73" s="1311"/>
      <c r="AU73" s="1311"/>
      <c r="AV73" s="1311"/>
      <c r="AW73" s="1311"/>
      <c r="AX73" s="1311"/>
      <c r="AY73" s="1311"/>
      <c r="AZ73" s="1311"/>
      <c r="BA73" s="1311"/>
      <c r="BB73" s="1311" t="s">
        <v>608</v>
      </c>
      <c r="BC73" s="1311"/>
      <c r="BD73" s="1311"/>
      <c r="BE73" s="1311"/>
      <c r="BF73" s="1311"/>
      <c r="BG73" s="1311"/>
      <c r="BH73" s="1311"/>
      <c r="BI73" s="1311"/>
      <c r="BJ73" s="1311"/>
      <c r="BK73" s="1311"/>
      <c r="BL73" s="1311"/>
      <c r="BM73" s="1311"/>
      <c r="BN73" s="1311"/>
      <c r="BO73" s="1311"/>
      <c r="BP73" s="1312">
        <v>25.1</v>
      </c>
      <c r="BQ73" s="1312"/>
      <c r="BR73" s="1312"/>
      <c r="BS73" s="1312"/>
      <c r="BT73" s="1312"/>
      <c r="BU73" s="1312"/>
      <c r="BV73" s="1312"/>
      <c r="BW73" s="1312"/>
      <c r="BX73" s="1312">
        <v>7.1</v>
      </c>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v>0.8</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613</v>
      </c>
      <c r="BC75" s="1311"/>
      <c r="BD75" s="1311"/>
      <c r="BE75" s="1311"/>
      <c r="BF75" s="1311"/>
      <c r="BG75" s="1311"/>
      <c r="BH75" s="1311"/>
      <c r="BI75" s="1311"/>
      <c r="BJ75" s="1311"/>
      <c r="BK75" s="1311"/>
      <c r="BL75" s="1311"/>
      <c r="BM75" s="1311"/>
      <c r="BN75" s="1311"/>
      <c r="BO75" s="1311"/>
      <c r="BP75" s="1312">
        <v>13.4</v>
      </c>
      <c r="BQ75" s="1312"/>
      <c r="BR75" s="1312"/>
      <c r="BS75" s="1312"/>
      <c r="BT75" s="1312"/>
      <c r="BU75" s="1312"/>
      <c r="BV75" s="1312"/>
      <c r="BW75" s="1312"/>
      <c r="BX75" s="1312">
        <v>10.3</v>
      </c>
      <c r="BY75" s="1312"/>
      <c r="BZ75" s="1312"/>
      <c r="CA75" s="1312"/>
      <c r="CB75" s="1312"/>
      <c r="CC75" s="1312"/>
      <c r="CD75" s="1312"/>
      <c r="CE75" s="1312"/>
      <c r="CF75" s="1312">
        <v>9.5</v>
      </c>
      <c r="CG75" s="1312"/>
      <c r="CH75" s="1312"/>
      <c r="CI75" s="1312"/>
      <c r="CJ75" s="1312"/>
      <c r="CK75" s="1312"/>
      <c r="CL75" s="1312"/>
      <c r="CM75" s="1312"/>
      <c r="CN75" s="1312">
        <v>9.3000000000000007</v>
      </c>
      <c r="CO75" s="1312"/>
      <c r="CP75" s="1312"/>
      <c r="CQ75" s="1312"/>
      <c r="CR75" s="1312"/>
      <c r="CS75" s="1312"/>
      <c r="CT75" s="1312"/>
      <c r="CU75" s="1312"/>
      <c r="CV75" s="1312">
        <v>9.1</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610</v>
      </c>
      <c r="AO77" s="1307"/>
      <c r="AP77" s="1307"/>
      <c r="AQ77" s="1307"/>
      <c r="AR77" s="1307"/>
      <c r="AS77" s="1307"/>
      <c r="AT77" s="1307"/>
      <c r="AU77" s="1307"/>
      <c r="AV77" s="1307"/>
      <c r="AW77" s="1307"/>
      <c r="AX77" s="1307"/>
      <c r="AY77" s="1307"/>
      <c r="AZ77" s="1307"/>
      <c r="BA77" s="1307"/>
      <c r="BB77" s="1311" t="s">
        <v>608</v>
      </c>
      <c r="BC77" s="1311"/>
      <c r="BD77" s="1311"/>
      <c r="BE77" s="1311"/>
      <c r="BF77" s="1311"/>
      <c r="BG77" s="1311"/>
      <c r="BH77" s="1311"/>
      <c r="BI77" s="1311"/>
      <c r="BJ77" s="1311"/>
      <c r="BK77" s="1311"/>
      <c r="BL77" s="1311"/>
      <c r="BM77" s="1311"/>
      <c r="BN77" s="1311"/>
      <c r="BO77" s="1311"/>
      <c r="BP77" s="1312">
        <v>6.5</v>
      </c>
      <c r="BQ77" s="1312"/>
      <c r="BR77" s="1312"/>
      <c r="BS77" s="1312"/>
      <c r="BT77" s="1312"/>
      <c r="BU77" s="1312"/>
      <c r="BV77" s="1312"/>
      <c r="BW77" s="1312"/>
      <c r="BX77" s="1312">
        <v>5.8</v>
      </c>
      <c r="BY77" s="1312"/>
      <c r="BZ77" s="1312"/>
      <c r="CA77" s="1312"/>
      <c r="CB77" s="1312"/>
      <c r="CC77" s="1312"/>
      <c r="CD77" s="1312"/>
      <c r="CE77" s="1312"/>
      <c r="CF77" s="1312">
        <v>2.7</v>
      </c>
      <c r="CG77" s="1312"/>
      <c r="CH77" s="1312"/>
      <c r="CI77" s="1312"/>
      <c r="CJ77" s="1312"/>
      <c r="CK77" s="1312"/>
      <c r="CL77" s="1312"/>
      <c r="CM77" s="1312"/>
      <c r="CN77" s="1312">
        <v>0.5</v>
      </c>
      <c r="CO77" s="1312"/>
      <c r="CP77" s="1312"/>
      <c r="CQ77" s="1312"/>
      <c r="CR77" s="1312"/>
      <c r="CS77" s="1312"/>
      <c r="CT77" s="1312"/>
      <c r="CU77" s="1312"/>
      <c r="CV77" s="1312">
        <v>5.9</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613</v>
      </c>
      <c r="BC79" s="1311"/>
      <c r="BD79" s="1311"/>
      <c r="BE79" s="1311"/>
      <c r="BF79" s="1311"/>
      <c r="BG79" s="1311"/>
      <c r="BH79" s="1311"/>
      <c r="BI79" s="1311"/>
      <c r="BJ79" s="1311"/>
      <c r="BK79" s="1311"/>
      <c r="BL79" s="1311"/>
      <c r="BM79" s="1311"/>
      <c r="BN79" s="1311"/>
      <c r="BO79" s="1311"/>
      <c r="BP79" s="1312">
        <v>5.9</v>
      </c>
      <c r="BQ79" s="1312"/>
      <c r="BR79" s="1312"/>
      <c r="BS79" s="1312"/>
      <c r="BT79" s="1312"/>
      <c r="BU79" s="1312"/>
      <c r="BV79" s="1312"/>
      <c r="BW79" s="1312"/>
      <c r="BX79" s="1312">
        <v>5.3</v>
      </c>
      <c r="BY79" s="1312"/>
      <c r="BZ79" s="1312"/>
      <c r="CA79" s="1312"/>
      <c r="CB79" s="1312"/>
      <c r="CC79" s="1312"/>
      <c r="CD79" s="1312"/>
      <c r="CE79" s="1312"/>
      <c r="CF79" s="1312">
        <v>5</v>
      </c>
      <c r="CG79" s="1312"/>
      <c r="CH79" s="1312"/>
      <c r="CI79" s="1312"/>
      <c r="CJ79" s="1312"/>
      <c r="CK79" s="1312"/>
      <c r="CL79" s="1312"/>
      <c r="CM79" s="1312"/>
      <c r="CN79" s="1312">
        <v>5.0999999999999996</v>
      </c>
      <c r="CO79" s="1312"/>
      <c r="CP79" s="1312"/>
      <c r="CQ79" s="1312"/>
      <c r="CR79" s="1312"/>
      <c r="CS79" s="1312"/>
      <c r="CT79" s="1312"/>
      <c r="CU79" s="1312"/>
      <c r="CV79" s="1312">
        <v>5.2</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VNB3mjkH0O8nfmRgLe4/FNWBU6oC+mD7P0YPa4tpPD/RWNNyI2xEOgiouZD11LpFgY4PN75VrndEZD8sy3JyOg==" saltValue="VVaVqtT6Vx1nwXDV2NWQA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BK22" sqref="BK2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a5+JEZbcdNLJxXNa1eOrcXBmVV+mtvsgoGG+dEKWZpnxmadGblnM82j0HxW05zfjlyfFX/+ji3ZvOHWKN2zPfQ==" saltValue="F8Y+MWp9APAzG3EL6wnra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T23" sqref="AT2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taolziXzy4OBrQoj0ZTvlZkNwF1WFp9ur6x3eK1t6Ap4uMV/jDV0hiOaZtk9MnxgiLGR38aikiVOZTJk6pwJIA==" saltValue="YiYNRB74mKYATbsCsY4Sn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553</v>
      </c>
      <c r="G2" s="157"/>
      <c r="H2" s="158"/>
    </row>
    <row r="3" spans="1:8" x14ac:dyDescent="0.15">
      <c r="A3" s="154" t="s">
        <v>546</v>
      </c>
      <c r="B3" s="159"/>
      <c r="C3" s="160"/>
      <c r="D3" s="161">
        <v>523042</v>
      </c>
      <c r="E3" s="162"/>
      <c r="F3" s="163">
        <v>63257</v>
      </c>
      <c r="G3" s="164"/>
      <c r="H3" s="165"/>
    </row>
    <row r="4" spans="1:8" x14ac:dyDescent="0.15">
      <c r="A4" s="166"/>
      <c r="B4" s="167"/>
      <c r="C4" s="168"/>
      <c r="D4" s="169">
        <v>44359</v>
      </c>
      <c r="E4" s="170"/>
      <c r="F4" s="171">
        <v>27259</v>
      </c>
      <c r="G4" s="172"/>
      <c r="H4" s="173"/>
    </row>
    <row r="5" spans="1:8" x14ac:dyDescent="0.15">
      <c r="A5" s="154" t="s">
        <v>548</v>
      </c>
      <c r="B5" s="159"/>
      <c r="C5" s="160"/>
      <c r="D5" s="161">
        <v>415821</v>
      </c>
      <c r="E5" s="162"/>
      <c r="F5" s="163">
        <v>52308</v>
      </c>
      <c r="G5" s="164"/>
      <c r="H5" s="165"/>
    </row>
    <row r="6" spans="1:8" x14ac:dyDescent="0.15">
      <c r="A6" s="166"/>
      <c r="B6" s="167"/>
      <c r="C6" s="168"/>
      <c r="D6" s="169">
        <v>41863</v>
      </c>
      <c r="E6" s="170"/>
      <c r="F6" s="171">
        <v>28695</v>
      </c>
      <c r="G6" s="172"/>
      <c r="H6" s="173"/>
    </row>
    <row r="7" spans="1:8" x14ac:dyDescent="0.15">
      <c r="A7" s="154" t="s">
        <v>549</v>
      </c>
      <c r="B7" s="159"/>
      <c r="C7" s="160"/>
      <c r="D7" s="161">
        <v>313301</v>
      </c>
      <c r="E7" s="162"/>
      <c r="F7" s="163">
        <v>46402</v>
      </c>
      <c r="G7" s="164"/>
      <c r="H7" s="165"/>
    </row>
    <row r="8" spans="1:8" x14ac:dyDescent="0.15">
      <c r="A8" s="166"/>
      <c r="B8" s="167"/>
      <c r="C8" s="168"/>
      <c r="D8" s="169">
        <v>50179</v>
      </c>
      <c r="E8" s="170"/>
      <c r="F8" s="171">
        <v>26897</v>
      </c>
      <c r="G8" s="172"/>
      <c r="H8" s="173"/>
    </row>
    <row r="9" spans="1:8" x14ac:dyDescent="0.15">
      <c r="A9" s="154" t="s">
        <v>550</v>
      </c>
      <c r="B9" s="159"/>
      <c r="C9" s="160"/>
      <c r="D9" s="161">
        <v>305214</v>
      </c>
      <c r="E9" s="162"/>
      <c r="F9" s="163">
        <v>66343</v>
      </c>
      <c r="G9" s="164"/>
      <c r="H9" s="165"/>
    </row>
    <row r="10" spans="1:8" x14ac:dyDescent="0.15">
      <c r="A10" s="166"/>
      <c r="B10" s="167"/>
      <c r="C10" s="168"/>
      <c r="D10" s="169">
        <v>67928</v>
      </c>
      <c r="E10" s="170"/>
      <c r="F10" s="171">
        <v>34529</v>
      </c>
      <c r="G10" s="172"/>
      <c r="H10" s="173"/>
    </row>
    <row r="11" spans="1:8" x14ac:dyDescent="0.15">
      <c r="A11" s="154" t="s">
        <v>551</v>
      </c>
      <c r="B11" s="159"/>
      <c r="C11" s="160"/>
      <c r="D11" s="161">
        <v>353308</v>
      </c>
      <c r="E11" s="162"/>
      <c r="F11" s="163">
        <v>56416</v>
      </c>
      <c r="G11" s="164"/>
      <c r="H11" s="165"/>
    </row>
    <row r="12" spans="1:8" x14ac:dyDescent="0.15">
      <c r="A12" s="166"/>
      <c r="B12" s="167"/>
      <c r="C12" s="174"/>
      <c r="D12" s="169">
        <v>71114</v>
      </c>
      <c r="E12" s="170"/>
      <c r="F12" s="171">
        <v>32623</v>
      </c>
      <c r="G12" s="172"/>
      <c r="H12" s="173"/>
    </row>
    <row r="13" spans="1:8" x14ac:dyDescent="0.15">
      <c r="A13" s="154"/>
      <c r="B13" s="159"/>
      <c r="C13" s="175"/>
      <c r="D13" s="176">
        <v>382137</v>
      </c>
      <c r="E13" s="177"/>
      <c r="F13" s="178">
        <v>56945</v>
      </c>
      <c r="G13" s="179"/>
      <c r="H13" s="165"/>
    </row>
    <row r="14" spans="1:8" x14ac:dyDescent="0.15">
      <c r="A14" s="166"/>
      <c r="B14" s="167"/>
      <c r="C14" s="168"/>
      <c r="D14" s="169">
        <v>55089</v>
      </c>
      <c r="E14" s="170"/>
      <c r="F14" s="171">
        <v>30001</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32</v>
      </c>
      <c r="C19" s="180">
        <f>ROUND(VALUE(SUBSTITUTE(実質収支比率等に係る経年分析!G$48,"▲","-")),2)</f>
        <v>19.05</v>
      </c>
      <c r="D19" s="180">
        <f>ROUND(VALUE(SUBSTITUTE(実質収支比率等に係る経年分析!H$48,"▲","-")),2)</f>
        <v>20.16</v>
      </c>
      <c r="E19" s="180">
        <f>ROUND(VALUE(SUBSTITUTE(実質収支比率等に係る経年分析!I$48,"▲","-")),2)</f>
        <v>10.67</v>
      </c>
      <c r="F19" s="180">
        <f>ROUND(VALUE(SUBSTITUTE(実質収支比率等に係る経年分析!J$48,"▲","-")),2)</f>
        <v>14.34</v>
      </c>
    </row>
    <row r="20" spans="1:11" x14ac:dyDescent="0.15">
      <c r="A20" s="180" t="s">
        <v>54</v>
      </c>
      <c r="B20" s="180">
        <f>ROUND(VALUE(SUBSTITUTE(実質収支比率等に係る経年分析!F$47,"▲","-")),2)</f>
        <v>26.69</v>
      </c>
      <c r="C20" s="180">
        <f>ROUND(VALUE(SUBSTITUTE(実質収支比率等に係る経年分析!G$47,"▲","-")),2)</f>
        <v>25.7</v>
      </c>
      <c r="D20" s="180">
        <f>ROUND(VALUE(SUBSTITUTE(実質収支比率等に係る経年分析!H$47,"▲","-")),2)</f>
        <v>27.93</v>
      </c>
      <c r="E20" s="180">
        <f>ROUND(VALUE(SUBSTITUTE(実質収支比率等に係る経年分析!I$47,"▲","-")),2)</f>
        <v>37.28</v>
      </c>
      <c r="F20" s="180">
        <f>ROUND(VALUE(SUBSTITUTE(実質収支比率等に係る経年分析!J$47,"▲","-")),2)</f>
        <v>22.84</v>
      </c>
    </row>
    <row r="21" spans="1:11" x14ac:dyDescent="0.15">
      <c r="A21" s="180" t="s">
        <v>55</v>
      </c>
      <c r="B21" s="180">
        <f>IF(ISNUMBER(VALUE(SUBSTITUTE(実質収支比率等に係る経年分析!F$49,"▲","-"))),ROUND(VALUE(SUBSTITUTE(実質収支比率等に係る経年分析!F$49,"▲","-")),2),NA())</f>
        <v>-5.32</v>
      </c>
      <c r="C21" s="180">
        <f>IF(ISNUMBER(VALUE(SUBSTITUTE(実質収支比率等に係る経年分析!G$49,"▲","-"))),ROUND(VALUE(SUBSTITUTE(実質収支比率等に係る経年分析!G$49,"▲","-")),2),NA())</f>
        <v>-30.26</v>
      </c>
      <c r="D21" s="180">
        <f>IF(ISNUMBER(VALUE(SUBSTITUTE(実質収支比率等に係る経年分析!H$49,"▲","-"))),ROUND(VALUE(SUBSTITUTE(実質収支比率等に係る経年分析!H$49,"▲","-")),2),NA())</f>
        <v>-6.09</v>
      </c>
      <c r="E21" s="180">
        <f>IF(ISNUMBER(VALUE(SUBSTITUTE(実質収支比率等に係る経年分析!I$49,"▲","-"))),ROUND(VALUE(SUBSTITUTE(実質収支比率等に係る経年分析!I$49,"▲","-")),2),NA())</f>
        <v>-9.33</v>
      </c>
      <c r="F21" s="180">
        <f>IF(ISNUMBER(VALUE(SUBSTITUTE(実質収支比率等に係る経年分析!J$49,"▲","-"))),ROUND(VALUE(SUBSTITUTE(実質収支比率等に係る経年分析!J$49,"▲","-")),2),NA())</f>
        <v>-15.67</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4.41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0.67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3.47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石巻市土地取得特別会計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石巻市後期高齢者医療特別会計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石巻市国民健康保険事業特別会計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0.12</v>
      </c>
    </row>
    <row r="32" spans="1:11" x14ac:dyDescent="0.15">
      <c r="A32" s="181" t="str">
        <f>IF(連結実質赤字比率に係る赤字・黒字の構成分析!C$38="",NA(),連結実質赤字比率に係る赤字・黒字の構成分析!C$38)</f>
        <v>石巻市介護保険事業特別会計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1.1599999999999999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0.57999999999999996</v>
      </c>
    </row>
    <row r="33" spans="1:16" x14ac:dyDescent="0.15">
      <c r="A33" s="181" t="str">
        <f>IF(連結実質赤字比率に係る赤字・黒字の構成分析!C$37="",NA(),連結実質赤字比率に係る赤字・黒字の構成分析!C$37)</f>
        <v>石巻市病院事業会計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0.67</v>
      </c>
    </row>
    <row r="34" spans="1:16" x14ac:dyDescent="0.15">
      <c r="A34" s="181" t="str">
        <f>IF(連結実質赤字比率に係る赤字・黒字の構成分析!C$36="",NA(),連結実質赤字比率に係る赤字・黒字の構成分析!C$36)</f>
        <v>石巻市下水道事業会計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1.21</v>
      </c>
    </row>
    <row r="35" spans="1:16" x14ac:dyDescent="0.15">
      <c r="A35" s="181" t="str">
        <f>IF(連結実質赤字比率に係る赤字・黒字の構成分析!C$35="",NA(),連結実質赤字比率に係る赤字・黒字の構成分析!C$35)</f>
        <v>石巻市市街地開発事業特別会計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2.73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1.51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1.74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29.34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18.09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10.16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12.59</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7039</v>
      </c>
      <c r="E42" s="182"/>
      <c r="F42" s="182"/>
      <c r="G42" s="182">
        <f>'実質公債費比率（分子）の構造'!L$52</f>
        <v>6838</v>
      </c>
      <c r="H42" s="182"/>
      <c r="I42" s="182"/>
      <c r="J42" s="182">
        <f>'実質公債費比率（分子）の構造'!M$52</f>
        <v>6801</v>
      </c>
      <c r="K42" s="182"/>
      <c r="L42" s="182"/>
      <c r="M42" s="182">
        <f>'実質公債費比率（分子）の構造'!N$52</f>
        <v>7302</v>
      </c>
      <c r="N42" s="182"/>
      <c r="O42" s="182"/>
      <c r="P42" s="182">
        <f>'実質公債費比率（分子）の構造'!O$52</f>
        <v>7180</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v>
      </c>
      <c r="C44" s="182"/>
      <c r="D44" s="182"/>
      <c r="E44" s="182">
        <f>'実質公債費比率（分子）の構造'!L$50</f>
        <v>1</v>
      </c>
      <c r="F44" s="182"/>
      <c r="G44" s="182"/>
      <c r="H44" s="182">
        <f>'実質公債費比率（分子）の構造'!M$50</f>
        <v>5</v>
      </c>
      <c r="I44" s="182"/>
      <c r="J44" s="182"/>
      <c r="K44" s="182">
        <f>'実質公債費比率（分子）の構造'!N$50</f>
        <v>13</v>
      </c>
      <c r="L44" s="182"/>
      <c r="M44" s="182"/>
      <c r="N44" s="182">
        <f>'実質公債費比率（分子）の構造'!O$50</f>
        <v>75</v>
      </c>
      <c r="O44" s="182"/>
      <c r="P44" s="182"/>
    </row>
    <row r="45" spans="1:16" x14ac:dyDescent="0.15">
      <c r="A45" s="182" t="s">
        <v>65</v>
      </c>
      <c r="B45" s="182">
        <f>'実質公債費比率（分子）の構造'!K$49</f>
        <v>671</v>
      </c>
      <c r="C45" s="182"/>
      <c r="D45" s="182"/>
      <c r="E45" s="182">
        <f>'実質公債費比率（分子）の構造'!L$49</f>
        <v>517</v>
      </c>
      <c r="F45" s="182"/>
      <c r="G45" s="182"/>
      <c r="H45" s="182">
        <f>'実質公債費比率（分子）の構造'!M$49</f>
        <v>453</v>
      </c>
      <c r="I45" s="182"/>
      <c r="J45" s="182"/>
      <c r="K45" s="182">
        <f>'実質公債費比率（分子）の構造'!N$49</f>
        <v>359</v>
      </c>
      <c r="L45" s="182"/>
      <c r="M45" s="182"/>
      <c r="N45" s="182">
        <f>'実質公債費比率（分子）の構造'!O$49</f>
        <v>389</v>
      </c>
      <c r="O45" s="182"/>
      <c r="P45" s="182"/>
    </row>
    <row r="46" spans="1:16" x14ac:dyDescent="0.15">
      <c r="A46" s="182" t="s">
        <v>66</v>
      </c>
      <c r="B46" s="182">
        <f>'実質公債費比率（分子）の構造'!K$48</f>
        <v>3138</v>
      </c>
      <c r="C46" s="182"/>
      <c r="D46" s="182"/>
      <c r="E46" s="182">
        <f>'実質公債費比率（分子）の構造'!L$48</f>
        <v>3187</v>
      </c>
      <c r="F46" s="182"/>
      <c r="G46" s="182"/>
      <c r="H46" s="182">
        <f>'実質公債費比率（分子）の構造'!M$48</f>
        <v>2833</v>
      </c>
      <c r="I46" s="182"/>
      <c r="J46" s="182"/>
      <c r="K46" s="182">
        <f>'実質公債費比率（分子）の構造'!N$48</f>
        <v>3315</v>
      </c>
      <c r="L46" s="182"/>
      <c r="M46" s="182"/>
      <c r="N46" s="182">
        <f>'実質公債費比率（分子）の構造'!O$48</f>
        <v>3677</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6914</v>
      </c>
      <c r="C49" s="182"/>
      <c r="D49" s="182"/>
      <c r="E49" s="182">
        <f>'実質公債費比率（分子）の構造'!L$45</f>
        <v>5931</v>
      </c>
      <c r="F49" s="182"/>
      <c r="G49" s="182"/>
      <c r="H49" s="182">
        <f>'実質公債費比率（分子）の構造'!M$45</f>
        <v>6556</v>
      </c>
      <c r="I49" s="182"/>
      <c r="J49" s="182"/>
      <c r="K49" s="182">
        <f>'実質公債費比率（分子）の構造'!N$45</f>
        <v>7005</v>
      </c>
      <c r="L49" s="182"/>
      <c r="M49" s="182"/>
      <c r="N49" s="182">
        <f>'実質公債費比率（分子）の構造'!O$45</f>
        <v>5738</v>
      </c>
      <c r="O49" s="182"/>
      <c r="P49" s="182"/>
    </row>
    <row r="50" spans="1:16" x14ac:dyDescent="0.15">
      <c r="A50" s="182" t="s">
        <v>70</v>
      </c>
      <c r="B50" s="182" t="e">
        <f>NA()</f>
        <v>#N/A</v>
      </c>
      <c r="C50" s="182">
        <f>IF(ISNUMBER('実質公債費比率（分子）の構造'!K$53),'実質公債費比率（分子）の構造'!K$53,NA())</f>
        <v>3685</v>
      </c>
      <c r="D50" s="182" t="e">
        <f>NA()</f>
        <v>#N/A</v>
      </c>
      <c r="E50" s="182" t="e">
        <f>NA()</f>
        <v>#N/A</v>
      </c>
      <c r="F50" s="182">
        <f>IF(ISNUMBER('実質公債費比率（分子）の構造'!L$53),'実質公債費比率（分子）の構造'!L$53,NA())</f>
        <v>2798</v>
      </c>
      <c r="G50" s="182" t="e">
        <f>NA()</f>
        <v>#N/A</v>
      </c>
      <c r="H50" s="182" t="e">
        <f>NA()</f>
        <v>#N/A</v>
      </c>
      <c r="I50" s="182">
        <f>IF(ISNUMBER('実質公債費比率（分子）の構造'!M$53),'実質公債費比率（分子）の構造'!M$53,NA())</f>
        <v>3046</v>
      </c>
      <c r="J50" s="182" t="e">
        <f>NA()</f>
        <v>#N/A</v>
      </c>
      <c r="K50" s="182" t="e">
        <f>NA()</f>
        <v>#N/A</v>
      </c>
      <c r="L50" s="182">
        <f>IF(ISNUMBER('実質公債費比率（分子）の構造'!N$53),'実質公債費比率（分子）の構造'!N$53,NA())</f>
        <v>3390</v>
      </c>
      <c r="M50" s="182" t="e">
        <f>NA()</f>
        <v>#N/A</v>
      </c>
      <c r="N50" s="182" t="e">
        <f>NA()</f>
        <v>#N/A</v>
      </c>
      <c r="O50" s="182">
        <f>IF(ISNUMBER('実質公債費比率（分子）の構造'!O$53),'実質公債費比率（分子）の構造'!O$53,NA())</f>
        <v>2699</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70565</v>
      </c>
      <c r="E56" s="181"/>
      <c r="F56" s="181"/>
      <c r="G56" s="181">
        <f>'将来負担比率（分子）の構造'!J$52</f>
        <v>70041</v>
      </c>
      <c r="H56" s="181"/>
      <c r="I56" s="181"/>
      <c r="J56" s="181">
        <f>'将来負担比率（分子）の構造'!K$52</f>
        <v>70082</v>
      </c>
      <c r="K56" s="181"/>
      <c r="L56" s="181"/>
      <c r="M56" s="181">
        <f>'将来負担比率（分子）の構造'!L$52</f>
        <v>72070</v>
      </c>
      <c r="N56" s="181"/>
      <c r="O56" s="181"/>
      <c r="P56" s="181">
        <f>'将来負担比率（分子）の構造'!M$52</f>
        <v>73544</v>
      </c>
    </row>
    <row r="57" spans="1:16" x14ac:dyDescent="0.15">
      <c r="A57" s="181" t="s">
        <v>41</v>
      </c>
      <c r="B57" s="181"/>
      <c r="C57" s="181"/>
      <c r="D57" s="181">
        <f>'将来負担比率（分子）の構造'!I$51</f>
        <v>20436</v>
      </c>
      <c r="E57" s="181"/>
      <c r="F57" s="181"/>
      <c r="G57" s="181">
        <f>'将来負担比率（分子）の構造'!J$51</f>
        <v>24257</v>
      </c>
      <c r="H57" s="181"/>
      <c r="I57" s="181"/>
      <c r="J57" s="181">
        <f>'将来負担比率（分子）の構造'!K$51</f>
        <v>23439</v>
      </c>
      <c r="K57" s="181"/>
      <c r="L57" s="181"/>
      <c r="M57" s="181">
        <f>'将来負担比率（分子）の構造'!L$51</f>
        <v>21866</v>
      </c>
      <c r="N57" s="181"/>
      <c r="O57" s="181"/>
      <c r="P57" s="181">
        <f>'将来負担比率（分子）の構造'!M$51</f>
        <v>20754</v>
      </c>
    </row>
    <row r="58" spans="1:16" x14ac:dyDescent="0.15">
      <c r="A58" s="181" t="s">
        <v>40</v>
      </c>
      <c r="B58" s="181"/>
      <c r="C58" s="181"/>
      <c r="D58" s="181">
        <f>'将来負担比率（分子）の構造'!I$50</f>
        <v>32734</v>
      </c>
      <c r="E58" s="181"/>
      <c r="F58" s="181"/>
      <c r="G58" s="181">
        <f>'将来負担比率（分子）の構造'!J$50</f>
        <v>35862</v>
      </c>
      <c r="H58" s="181"/>
      <c r="I58" s="181"/>
      <c r="J58" s="181">
        <f>'将来負担比率（分子）の構造'!K$50</f>
        <v>39447</v>
      </c>
      <c r="K58" s="181"/>
      <c r="L58" s="181"/>
      <c r="M58" s="181">
        <f>'将来負担比率（分子）の構造'!L$50</f>
        <v>45749</v>
      </c>
      <c r="N58" s="181"/>
      <c r="O58" s="181"/>
      <c r="P58" s="181">
        <f>'将来負担比率（分子）の構造'!M$50</f>
        <v>39168</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103</v>
      </c>
      <c r="C61" s="181"/>
      <c r="D61" s="181"/>
      <c r="E61" s="181">
        <f>'将来負担比率（分子）の構造'!J$46</f>
        <v>87</v>
      </c>
      <c r="F61" s="181"/>
      <c r="G61" s="181"/>
      <c r="H61" s="181">
        <f>'将来負担比率（分子）の構造'!K$46</f>
        <v>77</v>
      </c>
      <c r="I61" s="181"/>
      <c r="J61" s="181"/>
      <c r="K61" s="181">
        <f>'将来負担比率（分子）の構造'!L$46</f>
        <v>46</v>
      </c>
      <c r="L61" s="181"/>
      <c r="M61" s="181"/>
      <c r="N61" s="181">
        <f>'将来負担比率（分子）の構造'!M$46</f>
        <v>54</v>
      </c>
      <c r="O61" s="181"/>
      <c r="P61" s="181"/>
    </row>
    <row r="62" spans="1:16" x14ac:dyDescent="0.15">
      <c r="A62" s="181" t="s">
        <v>34</v>
      </c>
      <c r="B62" s="181">
        <f>'将来負担比率（分子）の構造'!I$45</f>
        <v>9892</v>
      </c>
      <c r="C62" s="181"/>
      <c r="D62" s="181"/>
      <c r="E62" s="181">
        <f>'将来負担比率（分子）の構造'!J$45</f>
        <v>9527</v>
      </c>
      <c r="F62" s="181"/>
      <c r="G62" s="181"/>
      <c r="H62" s="181">
        <f>'将来負担比率（分子）の構造'!K$45</f>
        <v>9149</v>
      </c>
      <c r="I62" s="181"/>
      <c r="J62" s="181"/>
      <c r="K62" s="181">
        <f>'将来負担比率（分子）の構造'!L$45</f>
        <v>9009</v>
      </c>
      <c r="L62" s="181"/>
      <c r="M62" s="181"/>
      <c r="N62" s="181">
        <f>'将来負担比率（分子）の構造'!M$45</f>
        <v>8800</v>
      </c>
      <c r="O62" s="181"/>
      <c r="P62" s="181"/>
    </row>
    <row r="63" spans="1:16" x14ac:dyDescent="0.15">
      <c r="A63" s="181" t="s">
        <v>33</v>
      </c>
      <c r="B63" s="181">
        <f>'将来負担比率（分子）の構造'!I$44</f>
        <v>3006</v>
      </c>
      <c r="C63" s="181"/>
      <c r="D63" s="181"/>
      <c r="E63" s="181">
        <f>'将来負担比率（分子）の構造'!J$44</f>
        <v>2664</v>
      </c>
      <c r="F63" s="181"/>
      <c r="G63" s="181"/>
      <c r="H63" s="181">
        <f>'将来負担比率（分子）の構造'!K$44</f>
        <v>2389</v>
      </c>
      <c r="I63" s="181"/>
      <c r="J63" s="181"/>
      <c r="K63" s="181">
        <f>'将来負担比率（分子）の構造'!L$44</f>
        <v>2225</v>
      </c>
      <c r="L63" s="181"/>
      <c r="M63" s="181"/>
      <c r="N63" s="181">
        <f>'将来負担比率（分子）の構造'!M$44</f>
        <v>2097</v>
      </c>
      <c r="O63" s="181"/>
      <c r="P63" s="181"/>
    </row>
    <row r="64" spans="1:16" x14ac:dyDescent="0.15">
      <c r="A64" s="181" t="s">
        <v>32</v>
      </c>
      <c r="B64" s="181">
        <f>'将来負担比率（分子）の構造'!I$43</f>
        <v>44072</v>
      </c>
      <c r="C64" s="181"/>
      <c r="D64" s="181"/>
      <c r="E64" s="181">
        <f>'将来負担比率（分子）の構造'!J$43</f>
        <v>43038</v>
      </c>
      <c r="F64" s="181"/>
      <c r="G64" s="181"/>
      <c r="H64" s="181">
        <f>'将来負担比率（分子）の構造'!K$43</f>
        <v>37848</v>
      </c>
      <c r="I64" s="181"/>
      <c r="J64" s="181"/>
      <c r="K64" s="181">
        <f>'将来負担比率（分子）の構造'!L$43</f>
        <v>37858</v>
      </c>
      <c r="L64" s="181"/>
      <c r="M64" s="181"/>
      <c r="N64" s="181">
        <f>'将来負担比率（分子）の構造'!M$43</f>
        <v>38575</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75143</v>
      </c>
      <c r="C66" s="181"/>
      <c r="D66" s="181"/>
      <c r="E66" s="181">
        <f>'将来負担比率（分子）の構造'!J$41</f>
        <v>77221</v>
      </c>
      <c r="F66" s="181"/>
      <c r="G66" s="181"/>
      <c r="H66" s="181">
        <f>'将来負担比率（分子）の構造'!K$41</f>
        <v>77322</v>
      </c>
      <c r="I66" s="181"/>
      <c r="J66" s="181"/>
      <c r="K66" s="181">
        <f>'将来負担比率（分子）の構造'!L$41</f>
        <v>80262</v>
      </c>
      <c r="L66" s="181"/>
      <c r="M66" s="181"/>
      <c r="N66" s="181">
        <f>'将来負担比率（分子）の構造'!M$41</f>
        <v>84222</v>
      </c>
      <c r="O66" s="181"/>
      <c r="P66" s="181"/>
    </row>
    <row r="67" spans="1:16" x14ac:dyDescent="0.15">
      <c r="A67" s="181" t="s">
        <v>74</v>
      </c>
      <c r="B67" s="181" t="e">
        <f>NA()</f>
        <v>#N/A</v>
      </c>
      <c r="C67" s="181">
        <f>IF(ISNUMBER('将来負担比率（分子）の構造'!I$53), IF('将来負担比率（分子）の構造'!I$53 &lt; 0, 0, '将来負担比率（分子）の構造'!I$53), NA())</f>
        <v>8481</v>
      </c>
      <c r="D67" s="181" t="e">
        <f>NA()</f>
        <v>#N/A</v>
      </c>
      <c r="E67" s="181" t="e">
        <f>NA()</f>
        <v>#N/A</v>
      </c>
      <c r="F67" s="181">
        <f>IF(ISNUMBER('将来負担比率（分子）の構造'!J$53), IF('将来負担比率（分子）の構造'!J$53 &lt; 0, 0, '将来負担比率（分子）の構造'!J$53), NA())</f>
        <v>2377</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281</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10983</v>
      </c>
      <c r="C72" s="185">
        <f>基金残高に係る経年分析!G55</f>
        <v>14793</v>
      </c>
      <c r="D72" s="185">
        <f>基金残高に係る経年分析!H55</f>
        <v>9151</v>
      </c>
    </row>
    <row r="73" spans="1:16" x14ac:dyDescent="0.15">
      <c r="A73" s="184" t="s">
        <v>77</v>
      </c>
      <c r="B73" s="185">
        <f>基金残高に係る経年分析!F56</f>
        <v>2814</v>
      </c>
      <c r="C73" s="185">
        <f>基金残高に係る経年分析!G56</f>
        <v>3161</v>
      </c>
      <c r="D73" s="185">
        <f>基金残高に係る経年分析!H56</f>
        <v>3302</v>
      </c>
    </row>
    <row r="74" spans="1:16" x14ac:dyDescent="0.15">
      <c r="A74" s="184" t="s">
        <v>78</v>
      </c>
      <c r="B74" s="185">
        <f>基金残高に係る経年分析!F57</f>
        <v>109345</v>
      </c>
      <c r="C74" s="185">
        <f>基金残高に係る経年分析!G57</f>
        <v>111575</v>
      </c>
      <c r="D74" s="185">
        <f>基金残高に係る経年分析!H57</f>
        <v>33647</v>
      </c>
    </row>
  </sheetData>
  <sheetProtection algorithmName="SHA-512" hashValue="G8zupVEkRkGZBABnJUkcnMp3XkgPbzZHGehHxU6HYDKxOArRMQD4r9Td+pVjLdr9Tlx1TYfcRwvOOs0UxdeZZg==" saltValue="yJTL33dIj0dBL/shLhWK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210</v>
      </c>
      <c r="DI1" s="762"/>
      <c r="DJ1" s="762"/>
      <c r="DK1" s="762"/>
      <c r="DL1" s="762"/>
      <c r="DM1" s="762"/>
      <c r="DN1" s="763"/>
      <c r="DO1" s="226"/>
      <c r="DP1" s="761" t="s">
        <v>211</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213</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214</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215</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216</v>
      </c>
      <c r="S4" s="704"/>
      <c r="T4" s="704"/>
      <c r="U4" s="704"/>
      <c r="V4" s="704"/>
      <c r="W4" s="704"/>
      <c r="X4" s="704"/>
      <c r="Y4" s="705"/>
      <c r="Z4" s="703" t="s">
        <v>217</v>
      </c>
      <c r="AA4" s="704"/>
      <c r="AB4" s="704"/>
      <c r="AC4" s="705"/>
      <c r="AD4" s="703" t="s">
        <v>218</v>
      </c>
      <c r="AE4" s="704"/>
      <c r="AF4" s="704"/>
      <c r="AG4" s="704"/>
      <c r="AH4" s="704"/>
      <c r="AI4" s="704"/>
      <c r="AJ4" s="704"/>
      <c r="AK4" s="705"/>
      <c r="AL4" s="703" t="s">
        <v>217</v>
      </c>
      <c r="AM4" s="704"/>
      <c r="AN4" s="704"/>
      <c r="AO4" s="705"/>
      <c r="AP4" s="764" t="s">
        <v>219</v>
      </c>
      <c r="AQ4" s="764"/>
      <c r="AR4" s="764"/>
      <c r="AS4" s="764"/>
      <c r="AT4" s="764"/>
      <c r="AU4" s="764"/>
      <c r="AV4" s="764"/>
      <c r="AW4" s="764"/>
      <c r="AX4" s="764"/>
      <c r="AY4" s="764"/>
      <c r="AZ4" s="764"/>
      <c r="BA4" s="764"/>
      <c r="BB4" s="764"/>
      <c r="BC4" s="764"/>
      <c r="BD4" s="764"/>
      <c r="BE4" s="764"/>
      <c r="BF4" s="764"/>
      <c r="BG4" s="764" t="s">
        <v>220</v>
      </c>
      <c r="BH4" s="764"/>
      <c r="BI4" s="764"/>
      <c r="BJ4" s="764"/>
      <c r="BK4" s="764"/>
      <c r="BL4" s="764"/>
      <c r="BM4" s="764"/>
      <c r="BN4" s="764"/>
      <c r="BO4" s="764" t="s">
        <v>217</v>
      </c>
      <c r="BP4" s="764"/>
      <c r="BQ4" s="764"/>
      <c r="BR4" s="764"/>
      <c r="BS4" s="764" t="s">
        <v>221</v>
      </c>
      <c r="BT4" s="764"/>
      <c r="BU4" s="764"/>
      <c r="BV4" s="764"/>
      <c r="BW4" s="764"/>
      <c r="BX4" s="764"/>
      <c r="BY4" s="764"/>
      <c r="BZ4" s="764"/>
      <c r="CA4" s="764"/>
      <c r="CB4" s="764"/>
      <c r="CD4" s="746" t="s">
        <v>222</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223</v>
      </c>
      <c r="C5" s="709"/>
      <c r="D5" s="709"/>
      <c r="E5" s="709"/>
      <c r="F5" s="709"/>
      <c r="G5" s="709"/>
      <c r="H5" s="709"/>
      <c r="I5" s="709"/>
      <c r="J5" s="709"/>
      <c r="K5" s="709"/>
      <c r="L5" s="709"/>
      <c r="M5" s="709"/>
      <c r="N5" s="709"/>
      <c r="O5" s="709"/>
      <c r="P5" s="709"/>
      <c r="Q5" s="710"/>
      <c r="R5" s="697">
        <v>19341416</v>
      </c>
      <c r="S5" s="698"/>
      <c r="T5" s="698"/>
      <c r="U5" s="698"/>
      <c r="V5" s="698"/>
      <c r="W5" s="698"/>
      <c r="X5" s="698"/>
      <c r="Y5" s="741"/>
      <c r="Z5" s="759">
        <v>7.6</v>
      </c>
      <c r="AA5" s="759"/>
      <c r="AB5" s="759"/>
      <c r="AC5" s="759"/>
      <c r="AD5" s="760">
        <v>18209999</v>
      </c>
      <c r="AE5" s="760"/>
      <c r="AF5" s="760"/>
      <c r="AG5" s="760"/>
      <c r="AH5" s="760"/>
      <c r="AI5" s="760"/>
      <c r="AJ5" s="760"/>
      <c r="AK5" s="760"/>
      <c r="AL5" s="742">
        <v>47.6</v>
      </c>
      <c r="AM5" s="713"/>
      <c r="AN5" s="713"/>
      <c r="AO5" s="743"/>
      <c r="AP5" s="708" t="s">
        <v>224</v>
      </c>
      <c r="AQ5" s="709"/>
      <c r="AR5" s="709"/>
      <c r="AS5" s="709"/>
      <c r="AT5" s="709"/>
      <c r="AU5" s="709"/>
      <c r="AV5" s="709"/>
      <c r="AW5" s="709"/>
      <c r="AX5" s="709"/>
      <c r="AY5" s="709"/>
      <c r="AZ5" s="709"/>
      <c r="BA5" s="709"/>
      <c r="BB5" s="709"/>
      <c r="BC5" s="709"/>
      <c r="BD5" s="709"/>
      <c r="BE5" s="709"/>
      <c r="BF5" s="710"/>
      <c r="BG5" s="642">
        <v>18201096</v>
      </c>
      <c r="BH5" s="643"/>
      <c r="BI5" s="643"/>
      <c r="BJ5" s="643"/>
      <c r="BK5" s="643"/>
      <c r="BL5" s="643"/>
      <c r="BM5" s="643"/>
      <c r="BN5" s="644"/>
      <c r="BO5" s="675">
        <v>94.1</v>
      </c>
      <c r="BP5" s="675"/>
      <c r="BQ5" s="675"/>
      <c r="BR5" s="675"/>
      <c r="BS5" s="676">
        <v>139470</v>
      </c>
      <c r="BT5" s="676"/>
      <c r="BU5" s="676"/>
      <c r="BV5" s="676"/>
      <c r="BW5" s="676"/>
      <c r="BX5" s="676"/>
      <c r="BY5" s="676"/>
      <c r="BZ5" s="676"/>
      <c r="CA5" s="676"/>
      <c r="CB5" s="739"/>
      <c r="CD5" s="746" t="s">
        <v>219</v>
      </c>
      <c r="CE5" s="747"/>
      <c r="CF5" s="747"/>
      <c r="CG5" s="747"/>
      <c r="CH5" s="747"/>
      <c r="CI5" s="747"/>
      <c r="CJ5" s="747"/>
      <c r="CK5" s="747"/>
      <c r="CL5" s="747"/>
      <c r="CM5" s="747"/>
      <c r="CN5" s="747"/>
      <c r="CO5" s="747"/>
      <c r="CP5" s="747"/>
      <c r="CQ5" s="748"/>
      <c r="CR5" s="746" t="s">
        <v>225</v>
      </c>
      <c r="CS5" s="747"/>
      <c r="CT5" s="747"/>
      <c r="CU5" s="747"/>
      <c r="CV5" s="747"/>
      <c r="CW5" s="747"/>
      <c r="CX5" s="747"/>
      <c r="CY5" s="748"/>
      <c r="CZ5" s="746" t="s">
        <v>217</v>
      </c>
      <c r="DA5" s="747"/>
      <c r="DB5" s="747"/>
      <c r="DC5" s="748"/>
      <c r="DD5" s="746" t="s">
        <v>226</v>
      </c>
      <c r="DE5" s="747"/>
      <c r="DF5" s="747"/>
      <c r="DG5" s="747"/>
      <c r="DH5" s="747"/>
      <c r="DI5" s="747"/>
      <c r="DJ5" s="747"/>
      <c r="DK5" s="747"/>
      <c r="DL5" s="747"/>
      <c r="DM5" s="747"/>
      <c r="DN5" s="747"/>
      <c r="DO5" s="747"/>
      <c r="DP5" s="748"/>
      <c r="DQ5" s="746" t="s">
        <v>227</v>
      </c>
      <c r="DR5" s="747"/>
      <c r="DS5" s="747"/>
      <c r="DT5" s="747"/>
      <c r="DU5" s="747"/>
      <c r="DV5" s="747"/>
      <c r="DW5" s="747"/>
      <c r="DX5" s="747"/>
      <c r="DY5" s="747"/>
      <c r="DZ5" s="747"/>
      <c r="EA5" s="747"/>
      <c r="EB5" s="747"/>
      <c r="EC5" s="748"/>
    </row>
    <row r="6" spans="2:143" ht="11.25" customHeight="1" x14ac:dyDescent="0.15">
      <c r="B6" s="639" t="s">
        <v>228</v>
      </c>
      <c r="C6" s="640"/>
      <c r="D6" s="640"/>
      <c r="E6" s="640"/>
      <c r="F6" s="640"/>
      <c r="G6" s="640"/>
      <c r="H6" s="640"/>
      <c r="I6" s="640"/>
      <c r="J6" s="640"/>
      <c r="K6" s="640"/>
      <c r="L6" s="640"/>
      <c r="M6" s="640"/>
      <c r="N6" s="640"/>
      <c r="O6" s="640"/>
      <c r="P6" s="640"/>
      <c r="Q6" s="641"/>
      <c r="R6" s="642">
        <v>734014</v>
      </c>
      <c r="S6" s="643"/>
      <c r="T6" s="643"/>
      <c r="U6" s="643"/>
      <c r="V6" s="643"/>
      <c r="W6" s="643"/>
      <c r="X6" s="643"/>
      <c r="Y6" s="644"/>
      <c r="Z6" s="675">
        <v>0.3</v>
      </c>
      <c r="AA6" s="675"/>
      <c r="AB6" s="675"/>
      <c r="AC6" s="675"/>
      <c r="AD6" s="676">
        <v>734014</v>
      </c>
      <c r="AE6" s="676"/>
      <c r="AF6" s="676"/>
      <c r="AG6" s="676"/>
      <c r="AH6" s="676"/>
      <c r="AI6" s="676"/>
      <c r="AJ6" s="676"/>
      <c r="AK6" s="676"/>
      <c r="AL6" s="645">
        <v>1.9</v>
      </c>
      <c r="AM6" s="646"/>
      <c r="AN6" s="646"/>
      <c r="AO6" s="677"/>
      <c r="AP6" s="639" t="s">
        <v>229</v>
      </c>
      <c r="AQ6" s="640"/>
      <c r="AR6" s="640"/>
      <c r="AS6" s="640"/>
      <c r="AT6" s="640"/>
      <c r="AU6" s="640"/>
      <c r="AV6" s="640"/>
      <c r="AW6" s="640"/>
      <c r="AX6" s="640"/>
      <c r="AY6" s="640"/>
      <c r="AZ6" s="640"/>
      <c r="BA6" s="640"/>
      <c r="BB6" s="640"/>
      <c r="BC6" s="640"/>
      <c r="BD6" s="640"/>
      <c r="BE6" s="640"/>
      <c r="BF6" s="641"/>
      <c r="BG6" s="642">
        <v>18201096</v>
      </c>
      <c r="BH6" s="643"/>
      <c r="BI6" s="643"/>
      <c r="BJ6" s="643"/>
      <c r="BK6" s="643"/>
      <c r="BL6" s="643"/>
      <c r="BM6" s="643"/>
      <c r="BN6" s="644"/>
      <c r="BO6" s="675">
        <v>94.1</v>
      </c>
      <c r="BP6" s="675"/>
      <c r="BQ6" s="675"/>
      <c r="BR6" s="675"/>
      <c r="BS6" s="676">
        <v>139470</v>
      </c>
      <c r="BT6" s="676"/>
      <c r="BU6" s="676"/>
      <c r="BV6" s="676"/>
      <c r="BW6" s="676"/>
      <c r="BX6" s="676"/>
      <c r="BY6" s="676"/>
      <c r="BZ6" s="676"/>
      <c r="CA6" s="676"/>
      <c r="CB6" s="739"/>
      <c r="CD6" s="700" t="s">
        <v>230</v>
      </c>
      <c r="CE6" s="701"/>
      <c r="CF6" s="701"/>
      <c r="CG6" s="701"/>
      <c r="CH6" s="701"/>
      <c r="CI6" s="701"/>
      <c r="CJ6" s="701"/>
      <c r="CK6" s="701"/>
      <c r="CL6" s="701"/>
      <c r="CM6" s="701"/>
      <c r="CN6" s="701"/>
      <c r="CO6" s="701"/>
      <c r="CP6" s="701"/>
      <c r="CQ6" s="702"/>
      <c r="CR6" s="642">
        <v>371351</v>
      </c>
      <c r="CS6" s="643"/>
      <c r="CT6" s="643"/>
      <c r="CU6" s="643"/>
      <c r="CV6" s="643"/>
      <c r="CW6" s="643"/>
      <c r="CX6" s="643"/>
      <c r="CY6" s="644"/>
      <c r="CZ6" s="742">
        <v>0.2</v>
      </c>
      <c r="DA6" s="713"/>
      <c r="DB6" s="713"/>
      <c r="DC6" s="745"/>
      <c r="DD6" s="648" t="s">
        <v>126</v>
      </c>
      <c r="DE6" s="643"/>
      <c r="DF6" s="643"/>
      <c r="DG6" s="643"/>
      <c r="DH6" s="643"/>
      <c r="DI6" s="643"/>
      <c r="DJ6" s="643"/>
      <c r="DK6" s="643"/>
      <c r="DL6" s="643"/>
      <c r="DM6" s="643"/>
      <c r="DN6" s="643"/>
      <c r="DO6" s="643"/>
      <c r="DP6" s="644"/>
      <c r="DQ6" s="648">
        <v>371351</v>
      </c>
      <c r="DR6" s="643"/>
      <c r="DS6" s="643"/>
      <c r="DT6" s="643"/>
      <c r="DU6" s="643"/>
      <c r="DV6" s="643"/>
      <c r="DW6" s="643"/>
      <c r="DX6" s="643"/>
      <c r="DY6" s="643"/>
      <c r="DZ6" s="643"/>
      <c r="EA6" s="643"/>
      <c r="EB6" s="643"/>
      <c r="EC6" s="689"/>
    </row>
    <row r="7" spans="2:143" ht="11.25" customHeight="1" x14ac:dyDescent="0.15">
      <c r="B7" s="639" t="s">
        <v>231</v>
      </c>
      <c r="C7" s="640"/>
      <c r="D7" s="640"/>
      <c r="E7" s="640"/>
      <c r="F7" s="640"/>
      <c r="G7" s="640"/>
      <c r="H7" s="640"/>
      <c r="I7" s="640"/>
      <c r="J7" s="640"/>
      <c r="K7" s="640"/>
      <c r="L7" s="640"/>
      <c r="M7" s="640"/>
      <c r="N7" s="640"/>
      <c r="O7" s="640"/>
      <c r="P7" s="640"/>
      <c r="Q7" s="641"/>
      <c r="R7" s="642">
        <v>9241</v>
      </c>
      <c r="S7" s="643"/>
      <c r="T7" s="643"/>
      <c r="U7" s="643"/>
      <c r="V7" s="643"/>
      <c r="W7" s="643"/>
      <c r="X7" s="643"/>
      <c r="Y7" s="644"/>
      <c r="Z7" s="675">
        <v>0</v>
      </c>
      <c r="AA7" s="675"/>
      <c r="AB7" s="675"/>
      <c r="AC7" s="675"/>
      <c r="AD7" s="676">
        <v>9241</v>
      </c>
      <c r="AE7" s="676"/>
      <c r="AF7" s="676"/>
      <c r="AG7" s="676"/>
      <c r="AH7" s="676"/>
      <c r="AI7" s="676"/>
      <c r="AJ7" s="676"/>
      <c r="AK7" s="676"/>
      <c r="AL7" s="645">
        <v>0</v>
      </c>
      <c r="AM7" s="646"/>
      <c r="AN7" s="646"/>
      <c r="AO7" s="677"/>
      <c r="AP7" s="639" t="s">
        <v>232</v>
      </c>
      <c r="AQ7" s="640"/>
      <c r="AR7" s="640"/>
      <c r="AS7" s="640"/>
      <c r="AT7" s="640"/>
      <c r="AU7" s="640"/>
      <c r="AV7" s="640"/>
      <c r="AW7" s="640"/>
      <c r="AX7" s="640"/>
      <c r="AY7" s="640"/>
      <c r="AZ7" s="640"/>
      <c r="BA7" s="640"/>
      <c r="BB7" s="640"/>
      <c r="BC7" s="640"/>
      <c r="BD7" s="640"/>
      <c r="BE7" s="640"/>
      <c r="BF7" s="641"/>
      <c r="BG7" s="642">
        <v>7731303</v>
      </c>
      <c r="BH7" s="643"/>
      <c r="BI7" s="643"/>
      <c r="BJ7" s="643"/>
      <c r="BK7" s="643"/>
      <c r="BL7" s="643"/>
      <c r="BM7" s="643"/>
      <c r="BN7" s="644"/>
      <c r="BO7" s="675">
        <v>40</v>
      </c>
      <c r="BP7" s="675"/>
      <c r="BQ7" s="675"/>
      <c r="BR7" s="675"/>
      <c r="BS7" s="676">
        <v>139470</v>
      </c>
      <c r="BT7" s="676"/>
      <c r="BU7" s="676"/>
      <c r="BV7" s="676"/>
      <c r="BW7" s="676"/>
      <c r="BX7" s="676"/>
      <c r="BY7" s="676"/>
      <c r="BZ7" s="676"/>
      <c r="CA7" s="676"/>
      <c r="CB7" s="739"/>
      <c r="CD7" s="681" t="s">
        <v>233</v>
      </c>
      <c r="CE7" s="682"/>
      <c r="CF7" s="682"/>
      <c r="CG7" s="682"/>
      <c r="CH7" s="682"/>
      <c r="CI7" s="682"/>
      <c r="CJ7" s="682"/>
      <c r="CK7" s="682"/>
      <c r="CL7" s="682"/>
      <c r="CM7" s="682"/>
      <c r="CN7" s="682"/>
      <c r="CO7" s="682"/>
      <c r="CP7" s="682"/>
      <c r="CQ7" s="683"/>
      <c r="CR7" s="642">
        <v>31062681</v>
      </c>
      <c r="CS7" s="643"/>
      <c r="CT7" s="643"/>
      <c r="CU7" s="643"/>
      <c r="CV7" s="643"/>
      <c r="CW7" s="643"/>
      <c r="CX7" s="643"/>
      <c r="CY7" s="644"/>
      <c r="CZ7" s="675">
        <v>17.3</v>
      </c>
      <c r="DA7" s="675"/>
      <c r="DB7" s="675"/>
      <c r="DC7" s="675"/>
      <c r="DD7" s="648">
        <v>929508</v>
      </c>
      <c r="DE7" s="643"/>
      <c r="DF7" s="643"/>
      <c r="DG7" s="643"/>
      <c r="DH7" s="643"/>
      <c r="DI7" s="643"/>
      <c r="DJ7" s="643"/>
      <c r="DK7" s="643"/>
      <c r="DL7" s="643"/>
      <c r="DM7" s="643"/>
      <c r="DN7" s="643"/>
      <c r="DO7" s="643"/>
      <c r="DP7" s="644"/>
      <c r="DQ7" s="648">
        <v>13557039</v>
      </c>
      <c r="DR7" s="643"/>
      <c r="DS7" s="643"/>
      <c r="DT7" s="643"/>
      <c r="DU7" s="643"/>
      <c r="DV7" s="643"/>
      <c r="DW7" s="643"/>
      <c r="DX7" s="643"/>
      <c r="DY7" s="643"/>
      <c r="DZ7" s="643"/>
      <c r="EA7" s="643"/>
      <c r="EB7" s="643"/>
      <c r="EC7" s="689"/>
    </row>
    <row r="8" spans="2:143" ht="11.25" customHeight="1" x14ac:dyDescent="0.15">
      <c r="B8" s="639" t="s">
        <v>234</v>
      </c>
      <c r="C8" s="640"/>
      <c r="D8" s="640"/>
      <c r="E8" s="640"/>
      <c r="F8" s="640"/>
      <c r="G8" s="640"/>
      <c r="H8" s="640"/>
      <c r="I8" s="640"/>
      <c r="J8" s="640"/>
      <c r="K8" s="640"/>
      <c r="L8" s="640"/>
      <c r="M8" s="640"/>
      <c r="N8" s="640"/>
      <c r="O8" s="640"/>
      <c r="P8" s="640"/>
      <c r="Q8" s="641"/>
      <c r="R8" s="642">
        <v>42157</v>
      </c>
      <c r="S8" s="643"/>
      <c r="T8" s="643"/>
      <c r="U8" s="643"/>
      <c r="V8" s="643"/>
      <c r="W8" s="643"/>
      <c r="X8" s="643"/>
      <c r="Y8" s="644"/>
      <c r="Z8" s="675">
        <v>0</v>
      </c>
      <c r="AA8" s="675"/>
      <c r="AB8" s="675"/>
      <c r="AC8" s="675"/>
      <c r="AD8" s="676">
        <v>42157</v>
      </c>
      <c r="AE8" s="676"/>
      <c r="AF8" s="676"/>
      <c r="AG8" s="676"/>
      <c r="AH8" s="676"/>
      <c r="AI8" s="676"/>
      <c r="AJ8" s="676"/>
      <c r="AK8" s="676"/>
      <c r="AL8" s="645">
        <v>0.1</v>
      </c>
      <c r="AM8" s="646"/>
      <c r="AN8" s="646"/>
      <c r="AO8" s="677"/>
      <c r="AP8" s="639" t="s">
        <v>235</v>
      </c>
      <c r="AQ8" s="640"/>
      <c r="AR8" s="640"/>
      <c r="AS8" s="640"/>
      <c r="AT8" s="640"/>
      <c r="AU8" s="640"/>
      <c r="AV8" s="640"/>
      <c r="AW8" s="640"/>
      <c r="AX8" s="640"/>
      <c r="AY8" s="640"/>
      <c r="AZ8" s="640"/>
      <c r="BA8" s="640"/>
      <c r="BB8" s="640"/>
      <c r="BC8" s="640"/>
      <c r="BD8" s="640"/>
      <c r="BE8" s="640"/>
      <c r="BF8" s="641"/>
      <c r="BG8" s="642">
        <v>242129</v>
      </c>
      <c r="BH8" s="643"/>
      <c r="BI8" s="643"/>
      <c r="BJ8" s="643"/>
      <c r="BK8" s="643"/>
      <c r="BL8" s="643"/>
      <c r="BM8" s="643"/>
      <c r="BN8" s="644"/>
      <c r="BO8" s="675">
        <v>1.3</v>
      </c>
      <c r="BP8" s="675"/>
      <c r="BQ8" s="675"/>
      <c r="BR8" s="675"/>
      <c r="BS8" s="648" t="s">
        <v>126</v>
      </c>
      <c r="BT8" s="643"/>
      <c r="BU8" s="643"/>
      <c r="BV8" s="643"/>
      <c r="BW8" s="643"/>
      <c r="BX8" s="643"/>
      <c r="BY8" s="643"/>
      <c r="BZ8" s="643"/>
      <c r="CA8" s="643"/>
      <c r="CB8" s="689"/>
      <c r="CD8" s="681" t="s">
        <v>236</v>
      </c>
      <c r="CE8" s="682"/>
      <c r="CF8" s="682"/>
      <c r="CG8" s="682"/>
      <c r="CH8" s="682"/>
      <c r="CI8" s="682"/>
      <c r="CJ8" s="682"/>
      <c r="CK8" s="682"/>
      <c r="CL8" s="682"/>
      <c r="CM8" s="682"/>
      <c r="CN8" s="682"/>
      <c r="CO8" s="682"/>
      <c r="CP8" s="682"/>
      <c r="CQ8" s="683"/>
      <c r="CR8" s="642">
        <v>24160899</v>
      </c>
      <c r="CS8" s="643"/>
      <c r="CT8" s="643"/>
      <c r="CU8" s="643"/>
      <c r="CV8" s="643"/>
      <c r="CW8" s="643"/>
      <c r="CX8" s="643"/>
      <c r="CY8" s="644"/>
      <c r="CZ8" s="675">
        <v>13.5</v>
      </c>
      <c r="DA8" s="675"/>
      <c r="DB8" s="675"/>
      <c r="DC8" s="675"/>
      <c r="DD8" s="648">
        <v>295644</v>
      </c>
      <c r="DE8" s="643"/>
      <c r="DF8" s="643"/>
      <c r="DG8" s="643"/>
      <c r="DH8" s="643"/>
      <c r="DI8" s="643"/>
      <c r="DJ8" s="643"/>
      <c r="DK8" s="643"/>
      <c r="DL8" s="643"/>
      <c r="DM8" s="643"/>
      <c r="DN8" s="643"/>
      <c r="DO8" s="643"/>
      <c r="DP8" s="644"/>
      <c r="DQ8" s="648">
        <v>11867155</v>
      </c>
      <c r="DR8" s="643"/>
      <c r="DS8" s="643"/>
      <c r="DT8" s="643"/>
      <c r="DU8" s="643"/>
      <c r="DV8" s="643"/>
      <c r="DW8" s="643"/>
      <c r="DX8" s="643"/>
      <c r="DY8" s="643"/>
      <c r="DZ8" s="643"/>
      <c r="EA8" s="643"/>
      <c r="EB8" s="643"/>
      <c r="EC8" s="689"/>
    </row>
    <row r="9" spans="2:143" ht="11.25" customHeight="1" x14ac:dyDescent="0.15">
      <c r="B9" s="639" t="s">
        <v>237</v>
      </c>
      <c r="C9" s="640"/>
      <c r="D9" s="640"/>
      <c r="E9" s="640"/>
      <c r="F9" s="640"/>
      <c r="G9" s="640"/>
      <c r="H9" s="640"/>
      <c r="I9" s="640"/>
      <c r="J9" s="640"/>
      <c r="K9" s="640"/>
      <c r="L9" s="640"/>
      <c r="M9" s="640"/>
      <c r="N9" s="640"/>
      <c r="O9" s="640"/>
      <c r="P9" s="640"/>
      <c r="Q9" s="641"/>
      <c r="R9" s="642">
        <v>47501</v>
      </c>
      <c r="S9" s="643"/>
      <c r="T9" s="643"/>
      <c r="U9" s="643"/>
      <c r="V9" s="643"/>
      <c r="W9" s="643"/>
      <c r="X9" s="643"/>
      <c r="Y9" s="644"/>
      <c r="Z9" s="675">
        <v>0</v>
      </c>
      <c r="AA9" s="675"/>
      <c r="AB9" s="675"/>
      <c r="AC9" s="675"/>
      <c r="AD9" s="676">
        <v>47501</v>
      </c>
      <c r="AE9" s="676"/>
      <c r="AF9" s="676"/>
      <c r="AG9" s="676"/>
      <c r="AH9" s="676"/>
      <c r="AI9" s="676"/>
      <c r="AJ9" s="676"/>
      <c r="AK9" s="676"/>
      <c r="AL9" s="645">
        <v>0.1</v>
      </c>
      <c r="AM9" s="646"/>
      <c r="AN9" s="646"/>
      <c r="AO9" s="677"/>
      <c r="AP9" s="639" t="s">
        <v>238</v>
      </c>
      <c r="AQ9" s="640"/>
      <c r="AR9" s="640"/>
      <c r="AS9" s="640"/>
      <c r="AT9" s="640"/>
      <c r="AU9" s="640"/>
      <c r="AV9" s="640"/>
      <c r="AW9" s="640"/>
      <c r="AX9" s="640"/>
      <c r="AY9" s="640"/>
      <c r="AZ9" s="640"/>
      <c r="BA9" s="640"/>
      <c r="BB9" s="640"/>
      <c r="BC9" s="640"/>
      <c r="BD9" s="640"/>
      <c r="BE9" s="640"/>
      <c r="BF9" s="641"/>
      <c r="BG9" s="642">
        <v>6122100</v>
      </c>
      <c r="BH9" s="643"/>
      <c r="BI9" s="643"/>
      <c r="BJ9" s="643"/>
      <c r="BK9" s="643"/>
      <c r="BL9" s="643"/>
      <c r="BM9" s="643"/>
      <c r="BN9" s="644"/>
      <c r="BO9" s="675">
        <v>31.7</v>
      </c>
      <c r="BP9" s="675"/>
      <c r="BQ9" s="675"/>
      <c r="BR9" s="675"/>
      <c r="BS9" s="648" t="s">
        <v>126</v>
      </c>
      <c r="BT9" s="643"/>
      <c r="BU9" s="643"/>
      <c r="BV9" s="643"/>
      <c r="BW9" s="643"/>
      <c r="BX9" s="643"/>
      <c r="BY9" s="643"/>
      <c r="BZ9" s="643"/>
      <c r="CA9" s="643"/>
      <c r="CB9" s="689"/>
      <c r="CD9" s="681" t="s">
        <v>239</v>
      </c>
      <c r="CE9" s="682"/>
      <c r="CF9" s="682"/>
      <c r="CG9" s="682"/>
      <c r="CH9" s="682"/>
      <c r="CI9" s="682"/>
      <c r="CJ9" s="682"/>
      <c r="CK9" s="682"/>
      <c r="CL9" s="682"/>
      <c r="CM9" s="682"/>
      <c r="CN9" s="682"/>
      <c r="CO9" s="682"/>
      <c r="CP9" s="682"/>
      <c r="CQ9" s="683"/>
      <c r="CR9" s="642">
        <v>9119673</v>
      </c>
      <c r="CS9" s="643"/>
      <c r="CT9" s="643"/>
      <c r="CU9" s="643"/>
      <c r="CV9" s="643"/>
      <c r="CW9" s="643"/>
      <c r="CX9" s="643"/>
      <c r="CY9" s="644"/>
      <c r="CZ9" s="675">
        <v>5.0999999999999996</v>
      </c>
      <c r="DA9" s="675"/>
      <c r="DB9" s="675"/>
      <c r="DC9" s="675"/>
      <c r="DD9" s="648">
        <v>779002</v>
      </c>
      <c r="DE9" s="643"/>
      <c r="DF9" s="643"/>
      <c r="DG9" s="643"/>
      <c r="DH9" s="643"/>
      <c r="DI9" s="643"/>
      <c r="DJ9" s="643"/>
      <c r="DK9" s="643"/>
      <c r="DL9" s="643"/>
      <c r="DM9" s="643"/>
      <c r="DN9" s="643"/>
      <c r="DO9" s="643"/>
      <c r="DP9" s="644"/>
      <c r="DQ9" s="648">
        <v>7438348</v>
      </c>
      <c r="DR9" s="643"/>
      <c r="DS9" s="643"/>
      <c r="DT9" s="643"/>
      <c r="DU9" s="643"/>
      <c r="DV9" s="643"/>
      <c r="DW9" s="643"/>
      <c r="DX9" s="643"/>
      <c r="DY9" s="643"/>
      <c r="DZ9" s="643"/>
      <c r="EA9" s="643"/>
      <c r="EB9" s="643"/>
      <c r="EC9" s="689"/>
    </row>
    <row r="10" spans="2:143" ht="11.25" customHeight="1" x14ac:dyDescent="0.15">
      <c r="B10" s="639" t="s">
        <v>240</v>
      </c>
      <c r="C10" s="640"/>
      <c r="D10" s="640"/>
      <c r="E10" s="640"/>
      <c r="F10" s="640"/>
      <c r="G10" s="640"/>
      <c r="H10" s="640"/>
      <c r="I10" s="640"/>
      <c r="J10" s="640"/>
      <c r="K10" s="640"/>
      <c r="L10" s="640"/>
      <c r="M10" s="640"/>
      <c r="N10" s="640"/>
      <c r="O10" s="640"/>
      <c r="P10" s="640"/>
      <c r="Q10" s="641"/>
      <c r="R10" s="642" t="s">
        <v>241</v>
      </c>
      <c r="S10" s="643"/>
      <c r="T10" s="643"/>
      <c r="U10" s="643"/>
      <c r="V10" s="643"/>
      <c r="W10" s="643"/>
      <c r="X10" s="643"/>
      <c r="Y10" s="644"/>
      <c r="Z10" s="675" t="s">
        <v>241</v>
      </c>
      <c r="AA10" s="675"/>
      <c r="AB10" s="675"/>
      <c r="AC10" s="675"/>
      <c r="AD10" s="676" t="s">
        <v>241</v>
      </c>
      <c r="AE10" s="676"/>
      <c r="AF10" s="676"/>
      <c r="AG10" s="676"/>
      <c r="AH10" s="676"/>
      <c r="AI10" s="676"/>
      <c r="AJ10" s="676"/>
      <c r="AK10" s="676"/>
      <c r="AL10" s="645" t="s">
        <v>241</v>
      </c>
      <c r="AM10" s="646"/>
      <c r="AN10" s="646"/>
      <c r="AO10" s="677"/>
      <c r="AP10" s="639" t="s">
        <v>242</v>
      </c>
      <c r="AQ10" s="640"/>
      <c r="AR10" s="640"/>
      <c r="AS10" s="640"/>
      <c r="AT10" s="640"/>
      <c r="AU10" s="640"/>
      <c r="AV10" s="640"/>
      <c r="AW10" s="640"/>
      <c r="AX10" s="640"/>
      <c r="AY10" s="640"/>
      <c r="AZ10" s="640"/>
      <c r="BA10" s="640"/>
      <c r="BB10" s="640"/>
      <c r="BC10" s="640"/>
      <c r="BD10" s="640"/>
      <c r="BE10" s="640"/>
      <c r="BF10" s="641"/>
      <c r="BG10" s="642">
        <v>432824</v>
      </c>
      <c r="BH10" s="643"/>
      <c r="BI10" s="643"/>
      <c r="BJ10" s="643"/>
      <c r="BK10" s="643"/>
      <c r="BL10" s="643"/>
      <c r="BM10" s="643"/>
      <c r="BN10" s="644"/>
      <c r="BO10" s="675">
        <v>2.2000000000000002</v>
      </c>
      <c r="BP10" s="675"/>
      <c r="BQ10" s="675"/>
      <c r="BR10" s="675"/>
      <c r="BS10" s="648" t="s">
        <v>241</v>
      </c>
      <c r="BT10" s="643"/>
      <c r="BU10" s="643"/>
      <c r="BV10" s="643"/>
      <c r="BW10" s="643"/>
      <c r="BX10" s="643"/>
      <c r="BY10" s="643"/>
      <c r="BZ10" s="643"/>
      <c r="CA10" s="643"/>
      <c r="CB10" s="689"/>
      <c r="CD10" s="681" t="s">
        <v>243</v>
      </c>
      <c r="CE10" s="682"/>
      <c r="CF10" s="682"/>
      <c r="CG10" s="682"/>
      <c r="CH10" s="682"/>
      <c r="CI10" s="682"/>
      <c r="CJ10" s="682"/>
      <c r="CK10" s="682"/>
      <c r="CL10" s="682"/>
      <c r="CM10" s="682"/>
      <c r="CN10" s="682"/>
      <c r="CO10" s="682"/>
      <c r="CP10" s="682"/>
      <c r="CQ10" s="683"/>
      <c r="CR10" s="642">
        <v>87882</v>
      </c>
      <c r="CS10" s="643"/>
      <c r="CT10" s="643"/>
      <c r="CU10" s="643"/>
      <c r="CV10" s="643"/>
      <c r="CW10" s="643"/>
      <c r="CX10" s="643"/>
      <c r="CY10" s="644"/>
      <c r="CZ10" s="675">
        <v>0</v>
      </c>
      <c r="DA10" s="675"/>
      <c r="DB10" s="675"/>
      <c r="DC10" s="675"/>
      <c r="DD10" s="648">
        <v>1793</v>
      </c>
      <c r="DE10" s="643"/>
      <c r="DF10" s="643"/>
      <c r="DG10" s="643"/>
      <c r="DH10" s="643"/>
      <c r="DI10" s="643"/>
      <c r="DJ10" s="643"/>
      <c r="DK10" s="643"/>
      <c r="DL10" s="643"/>
      <c r="DM10" s="643"/>
      <c r="DN10" s="643"/>
      <c r="DO10" s="643"/>
      <c r="DP10" s="644"/>
      <c r="DQ10" s="648">
        <v>64911</v>
      </c>
      <c r="DR10" s="643"/>
      <c r="DS10" s="643"/>
      <c r="DT10" s="643"/>
      <c r="DU10" s="643"/>
      <c r="DV10" s="643"/>
      <c r="DW10" s="643"/>
      <c r="DX10" s="643"/>
      <c r="DY10" s="643"/>
      <c r="DZ10" s="643"/>
      <c r="EA10" s="643"/>
      <c r="EB10" s="643"/>
      <c r="EC10" s="689"/>
    </row>
    <row r="11" spans="2:143" ht="11.25" customHeight="1" x14ac:dyDescent="0.15">
      <c r="B11" s="639" t="s">
        <v>244</v>
      </c>
      <c r="C11" s="640"/>
      <c r="D11" s="640"/>
      <c r="E11" s="640"/>
      <c r="F11" s="640"/>
      <c r="G11" s="640"/>
      <c r="H11" s="640"/>
      <c r="I11" s="640"/>
      <c r="J11" s="640"/>
      <c r="K11" s="640"/>
      <c r="L11" s="640"/>
      <c r="M11" s="640"/>
      <c r="N11" s="640"/>
      <c r="O11" s="640"/>
      <c r="P11" s="640"/>
      <c r="Q11" s="641"/>
      <c r="R11" s="642">
        <v>3137558</v>
      </c>
      <c r="S11" s="643"/>
      <c r="T11" s="643"/>
      <c r="U11" s="643"/>
      <c r="V11" s="643"/>
      <c r="W11" s="643"/>
      <c r="X11" s="643"/>
      <c r="Y11" s="644"/>
      <c r="Z11" s="645">
        <v>1.2</v>
      </c>
      <c r="AA11" s="646"/>
      <c r="AB11" s="646"/>
      <c r="AC11" s="647"/>
      <c r="AD11" s="648">
        <v>3137558</v>
      </c>
      <c r="AE11" s="643"/>
      <c r="AF11" s="643"/>
      <c r="AG11" s="643"/>
      <c r="AH11" s="643"/>
      <c r="AI11" s="643"/>
      <c r="AJ11" s="643"/>
      <c r="AK11" s="644"/>
      <c r="AL11" s="645">
        <v>8.1999999999999993</v>
      </c>
      <c r="AM11" s="646"/>
      <c r="AN11" s="646"/>
      <c r="AO11" s="677"/>
      <c r="AP11" s="639" t="s">
        <v>245</v>
      </c>
      <c r="AQ11" s="640"/>
      <c r="AR11" s="640"/>
      <c r="AS11" s="640"/>
      <c r="AT11" s="640"/>
      <c r="AU11" s="640"/>
      <c r="AV11" s="640"/>
      <c r="AW11" s="640"/>
      <c r="AX11" s="640"/>
      <c r="AY11" s="640"/>
      <c r="AZ11" s="640"/>
      <c r="BA11" s="640"/>
      <c r="BB11" s="640"/>
      <c r="BC11" s="640"/>
      <c r="BD11" s="640"/>
      <c r="BE11" s="640"/>
      <c r="BF11" s="641"/>
      <c r="BG11" s="642">
        <v>934250</v>
      </c>
      <c r="BH11" s="643"/>
      <c r="BI11" s="643"/>
      <c r="BJ11" s="643"/>
      <c r="BK11" s="643"/>
      <c r="BL11" s="643"/>
      <c r="BM11" s="643"/>
      <c r="BN11" s="644"/>
      <c r="BO11" s="675">
        <v>4.8</v>
      </c>
      <c r="BP11" s="675"/>
      <c r="BQ11" s="675"/>
      <c r="BR11" s="675"/>
      <c r="BS11" s="648">
        <v>139470</v>
      </c>
      <c r="BT11" s="643"/>
      <c r="BU11" s="643"/>
      <c r="BV11" s="643"/>
      <c r="BW11" s="643"/>
      <c r="BX11" s="643"/>
      <c r="BY11" s="643"/>
      <c r="BZ11" s="643"/>
      <c r="CA11" s="643"/>
      <c r="CB11" s="689"/>
      <c r="CD11" s="681" t="s">
        <v>246</v>
      </c>
      <c r="CE11" s="682"/>
      <c r="CF11" s="682"/>
      <c r="CG11" s="682"/>
      <c r="CH11" s="682"/>
      <c r="CI11" s="682"/>
      <c r="CJ11" s="682"/>
      <c r="CK11" s="682"/>
      <c r="CL11" s="682"/>
      <c r="CM11" s="682"/>
      <c r="CN11" s="682"/>
      <c r="CO11" s="682"/>
      <c r="CP11" s="682"/>
      <c r="CQ11" s="683"/>
      <c r="CR11" s="642">
        <v>8686836</v>
      </c>
      <c r="CS11" s="643"/>
      <c r="CT11" s="643"/>
      <c r="CU11" s="643"/>
      <c r="CV11" s="643"/>
      <c r="CW11" s="643"/>
      <c r="CX11" s="643"/>
      <c r="CY11" s="644"/>
      <c r="CZ11" s="675">
        <v>4.8</v>
      </c>
      <c r="DA11" s="675"/>
      <c r="DB11" s="675"/>
      <c r="DC11" s="675"/>
      <c r="DD11" s="648">
        <v>7330397</v>
      </c>
      <c r="DE11" s="643"/>
      <c r="DF11" s="643"/>
      <c r="DG11" s="643"/>
      <c r="DH11" s="643"/>
      <c r="DI11" s="643"/>
      <c r="DJ11" s="643"/>
      <c r="DK11" s="643"/>
      <c r="DL11" s="643"/>
      <c r="DM11" s="643"/>
      <c r="DN11" s="643"/>
      <c r="DO11" s="643"/>
      <c r="DP11" s="644"/>
      <c r="DQ11" s="648">
        <v>2348227</v>
      </c>
      <c r="DR11" s="643"/>
      <c r="DS11" s="643"/>
      <c r="DT11" s="643"/>
      <c r="DU11" s="643"/>
      <c r="DV11" s="643"/>
      <c r="DW11" s="643"/>
      <c r="DX11" s="643"/>
      <c r="DY11" s="643"/>
      <c r="DZ11" s="643"/>
      <c r="EA11" s="643"/>
      <c r="EB11" s="643"/>
      <c r="EC11" s="689"/>
    </row>
    <row r="12" spans="2:143" ht="11.25" customHeight="1" x14ac:dyDescent="0.15">
      <c r="B12" s="639" t="s">
        <v>247</v>
      </c>
      <c r="C12" s="640"/>
      <c r="D12" s="640"/>
      <c r="E12" s="640"/>
      <c r="F12" s="640"/>
      <c r="G12" s="640"/>
      <c r="H12" s="640"/>
      <c r="I12" s="640"/>
      <c r="J12" s="640"/>
      <c r="K12" s="640"/>
      <c r="L12" s="640"/>
      <c r="M12" s="640"/>
      <c r="N12" s="640"/>
      <c r="O12" s="640"/>
      <c r="P12" s="640"/>
      <c r="Q12" s="641"/>
      <c r="R12" s="642" t="s">
        <v>241</v>
      </c>
      <c r="S12" s="643"/>
      <c r="T12" s="643"/>
      <c r="U12" s="643"/>
      <c r="V12" s="643"/>
      <c r="W12" s="643"/>
      <c r="X12" s="643"/>
      <c r="Y12" s="644"/>
      <c r="Z12" s="675" t="s">
        <v>241</v>
      </c>
      <c r="AA12" s="675"/>
      <c r="AB12" s="675"/>
      <c r="AC12" s="675"/>
      <c r="AD12" s="676" t="s">
        <v>126</v>
      </c>
      <c r="AE12" s="676"/>
      <c r="AF12" s="676"/>
      <c r="AG12" s="676"/>
      <c r="AH12" s="676"/>
      <c r="AI12" s="676"/>
      <c r="AJ12" s="676"/>
      <c r="AK12" s="676"/>
      <c r="AL12" s="645" t="s">
        <v>126</v>
      </c>
      <c r="AM12" s="646"/>
      <c r="AN12" s="646"/>
      <c r="AO12" s="677"/>
      <c r="AP12" s="639" t="s">
        <v>248</v>
      </c>
      <c r="AQ12" s="640"/>
      <c r="AR12" s="640"/>
      <c r="AS12" s="640"/>
      <c r="AT12" s="640"/>
      <c r="AU12" s="640"/>
      <c r="AV12" s="640"/>
      <c r="AW12" s="640"/>
      <c r="AX12" s="640"/>
      <c r="AY12" s="640"/>
      <c r="AZ12" s="640"/>
      <c r="BA12" s="640"/>
      <c r="BB12" s="640"/>
      <c r="BC12" s="640"/>
      <c r="BD12" s="640"/>
      <c r="BE12" s="640"/>
      <c r="BF12" s="641"/>
      <c r="BG12" s="642">
        <v>8800309</v>
      </c>
      <c r="BH12" s="643"/>
      <c r="BI12" s="643"/>
      <c r="BJ12" s="643"/>
      <c r="BK12" s="643"/>
      <c r="BL12" s="643"/>
      <c r="BM12" s="643"/>
      <c r="BN12" s="644"/>
      <c r="BO12" s="675">
        <v>45.5</v>
      </c>
      <c r="BP12" s="675"/>
      <c r="BQ12" s="675"/>
      <c r="BR12" s="675"/>
      <c r="BS12" s="648" t="s">
        <v>126</v>
      </c>
      <c r="BT12" s="643"/>
      <c r="BU12" s="643"/>
      <c r="BV12" s="643"/>
      <c r="BW12" s="643"/>
      <c r="BX12" s="643"/>
      <c r="BY12" s="643"/>
      <c r="BZ12" s="643"/>
      <c r="CA12" s="643"/>
      <c r="CB12" s="689"/>
      <c r="CD12" s="681" t="s">
        <v>249</v>
      </c>
      <c r="CE12" s="682"/>
      <c r="CF12" s="682"/>
      <c r="CG12" s="682"/>
      <c r="CH12" s="682"/>
      <c r="CI12" s="682"/>
      <c r="CJ12" s="682"/>
      <c r="CK12" s="682"/>
      <c r="CL12" s="682"/>
      <c r="CM12" s="682"/>
      <c r="CN12" s="682"/>
      <c r="CO12" s="682"/>
      <c r="CP12" s="682"/>
      <c r="CQ12" s="683"/>
      <c r="CR12" s="642">
        <v>3617675</v>
      </c>
      <c r="CS12" s="643"/>
      <c r="CT12" s="643"/>
      <c r="CU12" s="643"/>
      <c r="CV12" s="643"/>
      <c r="CW12" s="643"/>
      <c r="CX12" s="643"/>
      <c r="CY12" s="644"/>
      <c r="CZ12" s="675">
        <v>2</v>
      </c>
      <c r="DA12" s="675"/>
      <c r="DB12" s="675"/>
      <c r="DC12" s="675"/>
      <c r="DD12" s="648">
        <v>282499</v>
      </c>
      <c r="DE12" s="643"/>
      <c r="DF12" s="643"/>
      <c r="DG12" s="643"/>
      <c r="DH12" s="643"/>
      <c r="DI12" s="643"/>
      <c r="DJ12" s="643"/>
      <c r="DK12" s="643"/>
      <c r="DL12" s="643"/>
      <c r="DM12" s="643"/>
      <c r="DN12" s="643"/>
      <c r="DO12" s="643"/>
      <c r="DP12" s="644"/>
      <c r="DQ12" s="648">
        <v>1848896</v>
      </c>
      <c r="DR12" s="643"/>
      <c r="DS12" s="643"/>
      <c r="DT12" s="643"/>
      <c r="DU12" s="643"/>
      <c r="DV12" s="643"/>
      <c r="DW12" s="643"/>
      <c r="DX12" s="643"/>
      <c r="DY12" s="643"/>
      <c r="DZ12" s="643"/>
      <c r="EA12" s="643"/>
      <c r="EB12" s="643"/>
      <c r="EC12" s="689"/>
    </row>
    <row r="13" spans="2:143" ht="11.25" customHeight="1" x14ac:dyDescent="0.15">
      <c r="B13" s="639" t="s">
        <v>250</v>
      </c>
      <c r="C13" s="640"/>
      <c r="D13" s="640"/>
      <c r="E13" s="640"/>
      <c r="F13" s="640"/>
      <c r="G13" s="640"/>
      <c r="H13" s="640"/>
      <c r="I13" s="640"/>
      <c r="J13" s="640"/>
      <c r="K13" s="640"/>
      <c r="L13" s="640"/>
      <c r="M13" s="640"/>
      <c r="N13" s="640"/>
      <c r="O13" s="640"/>
      <c r="P13" s="640"/>
      <c r="Q13" s="641"/>
      <c r="R13" s="642" t="s">
        <v>241</v>
      </c>
      <c r="S13" s="643"/>
      <c r="T13" s="643"/>
      <c r="U13" s="643"/>
      <c r="V13" s="643"/>
      <c r="W13" s="643"/>
      <c r="X13" s="643"/>
      <c r="Y13" s="644"/>
      <c r="Z13" s="675" t="s">
        <v>126</v>
      </c>
      <c r="AA13" s="675"/>
      <c r="AB13" s="675"/>
      <c r="AC13" s="675"/>
      <c r="AD13" s="676" t="s">
        <v>135</v>
      </c>
      <c r="AE13" s="676"/>
      <c r="AF13" s="676"/>
      <c r="AG13" s="676"/>
      <c r="AH13" s="676"/>
      <c r="AI13" s="676"/>
      <c r="AJ13" s="676"/>
      <c r="AK13" s="676"/>
      <c r="AL13" s="645" t="s">
        <v>135</v>
      </c>
      <c r="AM13" s="646"/>
      <c r="AN13" s="646"/>
      <c r="AO13" s="677"/>
      <c r="AP13" s="639" t="s">
        <v>251</v>
      </c>
      <c r="AQ13" s="640"/>
      <c r="AR13" s="640"/>
      <c r="AS13" s="640"/>
      <c r="AT13" s="640"/>
      <c r="AU13" s="640"/>
      <c r="AV13" s="640"/>
      <c r="AW13" s="640"/>
      <c r="AX13" s="640"/>
      <c r="AY13" s="640"/>
      <c r="AZ13" s="640"/>
      <c r="BA13" s="640"/>
      <c r="BB13" s="640"/>
      <c r="BC13" s="640"/>
      <c r="BD13" s="640"/>
      <c r="BE13" s="640"/>
      <c r="BF13" s="641"/>
      <c r="BG13" s="642">
        <v>8752083</v>
      </c>
      <c r="BH13" s="643"/>
      <c r="BI13" s="643"/>
      <c r="BJ13" s="643"/>
      <c r="BK13" s="643"/>
      <c r="BL13" s="643"/>
      <c r="BM13" s="643"/>
      <c r="BN13" s="644"/>
      <c r="BO13" s="675">
        <v>45.3</v>
      </c>
      <c r="BP13" s="675"/>
      <c r="BQ13" s="675"/>
      <c r="BR13" s="675"/>
      <c r="BS13" s="648" t="s">
        <v>241</v>
      </c>
      <c r="BT13" s="643"/>
      <c r="BU13" s="643"/>
      <c r="BV13" s="643"/>
      <c r="BW13" s="643"/>
      <c r="BX13" s="643"/>
      <c r="BY13" s="643"/>
      <c r="BZ13" s="643"/>
      <c r="CA13" s="643"/>
      <c r="CB13" s="689"/>
      <c r="CD13" s="681" t="s">
        <v>252</v>
      </c>
      <c r="CE13" s="682"/>
      <c r="CF13" s="682"/>
      <c r="CG13" s="682"/>
      <c r="CH13" s="682"/>
      <c r="CI13" s="682"/>
      <c r="CJ13" s="682"/>
      <c r="CK13" s="682"/>
      <c r="CL13" s="682"/>
      <c r="CM13" s="682"/>
      <c r="CN13" s="682"/>
      <c r="CO13" s="682"/>
      <c r="CP13" s="682"/>
      <c r="CQ13" s="683"/>
      <c r="CR13" s="642">
        <v>62496247</v>
      </c>
      <c r="CS13" s="643"/>
      <c r="CT13" s="643"/>
      <c r="CU13" s="643"/>
      <c r="CV13" s="643"/>
      <c r="CW13" s="643"/>
      <c r="CX13" s="643"/>
      <c r="CY13" s="644"/>
      <c r="CZ13" s="675">
        <v>34.799999999999997</v>
      </c>
      <c r="DA13" s="675"/>
      <c r="DB13" s="675"/>
      <c r="DC13" s="675"/>
      <c r="DD13" s="648">
        <v>31979787</v>
      </c>
      <c r="DE13" s="643"/>
      <c r="DF13" s="643"/>
      <c r="DG13" s="643"/>
      <c r="DH13" s="643"/>
      <c r="DI13" s="643"/>
      <c r="DJ13" s="643"/>
      <c r="DK13" s="643"/>
      <c r="DL13" s="643"/>
      <c r="DM13" s="643"/>
      <c r="DN13" s="643"/>
      <c r="DO13" s="643"/>
      <c r="DP13" s="644"/>
      <c r="DQ13" s="648">
        <v>26511877</v>
      </c>
      <c r="DR13" s="643"/>
      <c r="DS13" s="643"/>
      <c r="DT13" s="643"/>
      <c r="DU13" s="643"/>
      <c r="DV13" s="643"/>
      <c r="DW13" s="643"/>
      <c r="DX13" s="643"/>
      <c r="DY13" s="643"/>
      <c r="DZ13" s="643"/>
      <c r="EA13" s="643"/>
      <c r="EB13" s="643"/>
      <c r="EC13" s="689"/>
    </row>
    <row r="14" spans="2:143" ht="11.25" customHeight="1" x14ac:dyDescent="0.15">
      <c r="B14" s="639" t="s">
        <v>253</v>
      </c>
      <c r="C14" s="640"/>
      <c r="D14" s="640"/>
      <c r="E14" s="640"/>
      <c r="F14" s="640"/>
      <c r="G14" s="640"/>
      <c r="H14" s="640"/>
      <c r="I14" s="640"/>
      <c r="J14" s="640"/>
      <c r="K14" s="640"/>
      <c r="L14" s="640"/>
      <c r="M14" s="640"/>
      <c r="N14" s="640"/>
      <c r="O14" s="640"/>
      <c r="P14" s="640"/>
      <c r="Q14" s="641"/>
      <c r="R14" s="642" t="s">
        <v>241</v>
      </c>
      <c r="S14" s="643"/>
      <c r="T14" s="643"/>
      <c r="U14" s="643"/>
      <c r="V14" s="643"/>
      <c r="W14" s="643"/>
      <c r="X14" s="643"/>
      <c r="Y14" s="644"/>
      <c r="Z14" s="675" t="s">
        <v>241</v>
      </c>
      <c r="AA14" s="675"/>
      <c r="AB14" s="675"/>
      <c r="AC14" s="675"/>
      <c r="AD14" s="676" t="s">
        <v>254</v>
      </c>
      <c r="AE14" s="676"/>
      <c r="AF14" s="676"/>
      <c r="AG14" s="676"/>
      <c r="AH14" s="676"/>
      <c r="AI14" s="676"/>
      <c r="AJ14" s="676"/>
      <c r="AK14" s="676"/>
      <c r="AL14" s="645" t="s">
        <v>241</v>
      </c>
      <c r="AM14" s="646"/>
      <c r="AN14" s="646"/>
      <c r="AO14" s="677"/>
      <c r="AP14" s="639" t="s">
        <v>255</v>
      </c>
      <c r="AQ14" s="640"/>
      <c r="AR14" s="640"/>
      <c r="AS14" s="640"/>
      <c r="AT14" s="640"/>
      <c r="AU14" s="640"/>
      <c r="AV14" s="640"/>
      <c r="AW14" s="640"/>
      <c r="AX14" s="640"/>
      <c r="AY14" s="640"/>
      <c r="AZ14" s="640"/>
      <c r="BA14" s="640"/>
      <c r="BB14" s="640"/>
      <c r="BC14" s="640"/>
      <c r="BD14" s="640"/>
      <c r="BE14" s="640"/>
      <c r="BF14" s="641"/>
      <c r="BG14" s="642">
        <v>448104</v>
      </c>
      <c r="BH14" s="643"/>
      <c r="BI14" s="643"/>
      <c r="BJ14" s="643"/>
      <c r="BK14" s="643"/>
      <c r="BL14" s="643"/>
      <c r="BM14" s="643"/>
      <c r="BN14" s="644"/>
      <c r="BO14" s="675">
        <v>2.2999999999999998</v>
      </c>
      <c r="BP14" s="675"/>
      <c r="BQ14" s="675"/>
      <c r="BR14" s="675"/>
      <c r="BS14" s="648" t="s">
        <v>126</v>
      </c>
      <c r="BT14" s="643"/>
      <c r="BU14" s="643"/>
      <c r="BV14" s="643"/>
      <c r="BW14" s="643"/>
      <c r="BX14" s="643"/>
      <c r="BY14" s="643"/>
      <c r="BZ14" s="643"/>
      <c r="CA14" s="643"/>
      <c r="CB14" s="689"/>
      <c r="CD14" s="681" t="s">
        <v>256</v>
      </c>
      <c r="CE14" s="682"/>
      <c r="CF14" s="682"/>
      <c r="CG14" s="682"/>
      <c r="CH14" s="682"/>
      <c r="CI14" s="682"/>
      <c r="CJ14" s="682"/>
      <c r="CK14" s="682"/>
      <c r="CL14" s="682"/>
      <c r="CM14" s="682"/>
      <c r="CN14" s="682"/>
      <c r="CO14" s="682"/>
      <c r="CP14" s="682"/>
      <c r="CQ14" s="683"/>
      <c r="CR14" s="642">
        <v>3523491</v>
      </c>
      <c r="CS14" s="643"/>
      <c r="CT14" s="643"/>
      <c r="CU14" s="643"/>
      <c r="CV14" s="643"/>
      <c r="CW14" s="643"/>
      <c r="CX14" s="643"/>
      <c r="CY14" s="644"/>
      <c r="CZ14" s="675">
        <v>2</v>
      </c>
      <c r="DA14" s="675"/>
      <c r="DB14" s="675"/>
      <c r="DC14" s="675"/>
      <c r="DD14" s="648">
        <v>534652</v>
      </c>
      <c r="DE14" s="643"/>
      <c r="DF14" s="643"/>
      <c r="DG14" s="643"/>
      <c r="DH14" s="643"/>
      <c r="DI14" s="643"/>
      <c r="DJ14" s="643"/>
      <c r="DK14" s="643"/>
      <c r="DL14" s="643"/>
      <c r="DM14" s="643"/>
      <c r="DN14" s="643"/>
      <c r="DO14" s="643"/>
      <c r="DP14" s="644"/>
      <c r="DQ14" s="648">
        <v>3030037</v>
      </c>
      <c r="DR14" s="643"/>
      <c r="DS14" s="643"/>
      <c r="DT14" s="643"/>
      <c r="DU14" s="643"/>
      <c r="DV14" s="643"/>
      <c r="DW14" s="643"/>
      <c r="DX14" s="643"/>
      <c r="DY14" s="643"/>
      <c r="DZ14" s="643"/>
      <c r="EA14" s="643"/>
      <c r="EB14" s="643"/>
      <c r="EC14" s="689"/>
    </row>
    <row r="15" spans="2:143" ht="11.25" customHeight="1" x14ac:dyDescent="0.15">
      <c r="B15" s="639" t="s">
        <v>257</v>
      </c>
      <c r="C15" s="640"/>
      <c r="D15" s="640"/>
      <c r="E15" s="640"/>
      <c r="F15" s="640"/>
      <c r="G15" s="640"/>
      <c r="H15" s="640"/>
      <c r="I15" s="640"/>
      <c r="J15" s="640"/>
      <c r="K15" s="640"/>
      <c r="L15" s="640"/>
      <c r="M15" s="640"/>
      <c r="N15" s="640"/>
      <c r="O15" s="640"/>
      <c r="P15" s="640"/>
      <c r="Q15" s="641"/>
      <c r="R15" s="642" t="s">
        <v>241</v>
      </c>
      <c r="S15" s="643"/>
      <c r="T15" s="643"/>
      <c r="U15" s="643"/>
      <c r="V15" s="643"/>
      <c r="W15" s="643"/>
      <c r="X15" s="643"/>
      <c r="Y15" s="644"/>
      <c r="Z15" s="675" t="s">
        <v>241</v>
      </c>
      <c r="AA15" s="675"/>
      <c r="AB15" s="675"/>
      <c r="AC15" s="675"/>
      <c r="AD15" s="676" t="s">
        <v>126</v>
      </c>
      <c r="AE15" s="676"/>
      <c r="AF15" s="676"/>
      <c r="AG15" s="676"/>
      <c r="AH15" s="676"/>
      <c r="AI15" s="676"/>
      <c r="AJ15" s="676"/>
      <c r="AK15" s="676"/>
      <c r="AL15" s="645" t="s">
        <v>241</v>
      </c>
      <c r="AM15" s="646"/>
      <c r="AN15" s="646"/>
      <c r="AO15" s="677"/>
      <c r="AP15" s="639" t="s">
        <v>258</v>
      </c>
      <c r="AQ15" s="640"/>
      <c r="AR15" s="640"/>
      <c r="AS15" s="640"/>
      <c r="AT15" s="640"/>
      <c r="AU15" s="640"/>
      <c r="AV15" s="640"/>
      <c r="AW15" s="640"/>
      <c r="AX15" s="640"/>
      <c r="AY15" s="640"/>
      <c r="AZ15" s="640"/>
      <c r="BA15" s="640"/>
      <c r="BB15" s="640"/>
      <c r="BC15" s="640"/>
      <c r="BD15" s="640"/>
      <c r="BE15" s="640"/>
      <c r="BF15" s="641"/>
      <c r="BG15" s="642">
        <v>1221380</v>
      </c>
      <c r="BH15" s="643"/>
      <c r="BI15" s="643"/>
      <c r="BJ15" s="643"/>
      <c r="BK15" s="643"/>
      <c r="BL15" s="643"/>
      <c r="BM15" s="643"/>
      <c r="BN15" s="644"/>
      <c r="BO15" s="675">
        <v>6.3</v>
      </c>
      <c r="BP15" s="675"/>
      <c r="BQ15" s="675"/>
      <c r="BR15" s="675"/>
      <c r="BS15" s="648" t="s">
        <v>241</v>
      </c>
      <c r="BT15" s="643"/>
      <c r="BU15" s="643"/>
      <c r="BV15" s="643"/>
      <c r="BW15" s="643"/>
      <c r="BX15" s="643"/>
      <c r="BY15" s="643"/>
      <c r="BZ15" s="643"/>
      <c r="CA15" s="643"/>
      <c r="CB15" s="689"/>
      <c r="CD15" s="681" t="s">
        <v>259</v>
      </c>
      <c r="CE15" s="682"/>
      <c r="CF15" s="682"/>
      <c r="CG15" s="682"/>
      <c r="CH15" s="682"/>
      <c r="CI15" s="682"/>
      <c r="CJ15" s="682"/>
      <c r="CK15" s="682"/>
      <c r="CL15" s="682"/>
      <c r="CM15" s="682"/>
      <c r="CN15" s="682"/>
      <c r="CO15" s="682"/>
      <c r="CP15" s="682"/>
      <c r="CQ15" s="683"/>
      <c r="CR15" s="642">
        <v>14466898</v>
      </c>
      <c r="CS15" s="643"/>
      <c r="CT15" s="643"/>
      <c r="CU15" s="643"/>
      <c r="CV15" s="643"/>
      <c r="CW15" s="643"/>
      <c r="CX15" s="643"/>
      <c r="CY15" s="644"/>
      <c r="CZ15" s="675">
        <v>8.1</v>
      </c>
      <c r="DA15" s="675"/>
      <c r="DB15" s="675"/>
      <c r="DC15" s="675"/>
      <c r="DD15" s="648">
        <v>7620964</v>
      </c>
      <c r="DE15" s="643"/>
      <c r="DF15" s="643"/>
      <c r="DG15" s="643"/>
      <c r="DH15" s="643"/>
      <c r="DI15" s="643"/>
      <c r="DJ15" s="643"/>
      <c r="DK15" s="643"/>
      <c r="DL15" s="643"/>
      <c r="DM15" s="643"/>
      <c r="DN15" s="643"/>
      <c r="DO15" s="643"/>
      <c r="DP15" s="644"/>
      <c r="DQ15" s="648">
        <v>5711739</v>
      </c>
      <c r="DR15" s="643"/>
      <c r="DS15" s="643"/>
      <c r="DT15" s="643"/>
      <c r="DU15" s="643"/>
      <c r="DV15" s="643"/>
      <c r="DW15" s="643"/>
      <c r="DX15" s="643"/>
      <c r="DY15" s="643"/>
      <c r="DZ15" s="643"/>
      <c r="EA15" s="643"/>
      <c r="EB15" s="643"/>
      <c r="EC15" s="689"/>
    </row>
    <row r="16" spans="2:143" ht="11.25" customHeight="1" x14ac:dyDescent="0.15">
      <c r="B16" s="639" t="s">
        <v>260</v>
      </c>
      <c r="C16" s="640"/>
      <c r="D16" s="640"/>
      <c r="E16" s="640"/>
      <c r="F16" s="640"/>
      <c r="G16" s="640"/>
      <c r="H16" s="640"/>
      <c r="I16" s="640"/>
      <c r="J16" s="640"/>
      <c r="K16" s="640"/>
      <c r="L16" s="640"/>
      <c r="M16" s="640"/>
      <c r="N16" s="640"/>
      <c r="O16" s="640"/>
      <c r="P16" s="640"/>
      <c r="Q16" s="641"/>
      <c r="R16" s="642">
        <v>59743</v>
      </c>
      <c r="S16" s="643"/>
      <c r="T16" s="643"/>
      <c r="U16" s="643"/>
      <c r="V16" s="643"/>
      <c r="W16" s="643"/>
      <c r="X16" s="643"/>
      <c r="Y16" s="644"/>
      <c r="Z16" s="675">
        <v>0</v>
      </c>
      <c r="AA16" s="675"/>
      <c r="AB16" s="675"/>
      <c r="AC16" s="675"/>
      <c r="AD16" s="676">
        <v>59743</v>
      </c>
      <c r="AE16" s="676"/>
      <c r="AF16" s="676"/>
      <c r="AG16" s="676"/>
      <c r="AH16" s="676"/>
      <c r="AI16" s="676"/>
      <c r="AJ16" s="676"/>
      <c r="AK16" s="676"/>
      <c r="AL16" s="645">
        <v>0.2</v>
      </c>
      <c r="AM16" s="646"/>
      <c r="AN16" s="646"/>
      <c r="AO16" s="677"/>
      <c r="AP16" s="639" t="s">
        <v>261</v>
      </c>
      <c r="AQ16" s="640"/>
      <c r="AR16" s="640"/>
      <c r="AS16" s="640"/>
      <c r="AT16" s="640"/>
      <c r="AU16" s="640"/>
      <c r="AV16" s="640"/>
      <c r="AW16" s="640"/>
      <c r="AX16" s="640"/>
      <c r="AY16" s="640"/>
      <c r="AZ16" s="640"/>
      <c r="BA16" s="640"/>
      <c r="BB16" s="640"/>
      <c r="BC16" s="640"/>
      <c r="BD16" s="640"/>
      <c r="BE16" s="640"/>
      <c r="BF16" s="641"/>
      <c r="BG16" s="642" t="s">
        <v>126</v>
      </c>
      <c r="BH16" s="643"/>
      <c r="BI16" s="643"/>
      <c r="BJ16" s="643"/>
      <c r="BK16" s="643"/>
      <c r="BL16" s="643"/>
      <c r="BM16" s="643"/>
      <c r="BN16" s="644"/>
      <c r="BO16" s="675" t="s">
        <v>241</v>
      </c>
      <c r="BP16" s="675"/>
      <c r="BQ16" s="675"/>
      <c r="BR16" s="675"/>
      <c r="BS16" s="648" t="s">
        <v>241</v>
      </c>
      <c r="BT16" s="643"/>
      <c r="BU16" s="643"/>
      <c r="BV16" s="643"/>
      <c r="BW16" s="643"/>
      <c r="BX16" s="643"/>
      <c r="BY16" s="643"/>
      <c r="BZ16" s="643"/>
      <c r="CA16" s="643"/>
      <c r="CB16" s="689"/>
      <c r="CD16" s="681" t="s">
        <v>262</v>
      </c>
      <c r="CE16" s="682"/>
      <c r="CF16" s="682"/>
      <c r="CG16" s="682"/>
      <c r="CH16" s="682"/>
      <c r="CI16" s="682"/>
      <c r="CJ16" s="682"/>
      <c r="CK16" s="682"/>
      <c r="CL16" s="682"/>
      <c r="CM16" s="682"/>
      <c r="CN16" s="682"/>
      <c r="CO16" s="682"/>
      <c r="CP16" s="682"/>
      <c r="CQ16" s="683"/>
      <c r="CR16" s="642">
        <v>16028601</v>
      </c>
      <c r="CS16" s="643"/>
      <c r="CT16" s="643"/>
      <c r="CU16" s="643"/>
      <c r="CV16" s="643"/>
      <c r="CW16" s="643"/>
      <c r="CX16" s="643"/>
      <c r="CY16" s="644"/>
      <c r="CZ16" s="675">
        <v>8.9</v>
      </c>
      <c r="DA16" s="675"/>
      <c r="DB16" s="675"/>
      <c r="DC16" s="675"/>
      <c r="DD16" s="648" t="s">
        <v>126</v>
      </c>
      <c r="DE16" s="643"/>
      <c r="DF16" s="643"/>
      <c r="DG16" s="643"/>
      <c r="DH16" s="643"/>
      <c r="DI16" s="643"/>
      <c r="DJ16" s="643"/>
      <c r="DK16" s="643"/>
      <c r="DL16" s="643"/>
      <c r="DM16" s="643"/>
      <c r="DN16" s="643"/>
      <c r="DO16" s="643"/>
      <c r="DP16" s="644"/>
      <c r="DQ16" s="648">
        <v>2753904</v>
      </c>
      <c r="DR16" s="643"/>
      <c r="DS16" s="643"/>
      <c r="DT16" s="643"/>
      <c r="DU16" s="643"/>
      <c r="DV16" s="643"/>
      <c r="DW16" s="643"/>
      <c r="DX16" s="643"/>
      <c r="DY16" s="643"/>
      <c r="DZ16" s="643"/>
      <c r="EA16" s="643"/>
      <c r="EB16" s="643"/>
      <c r="EC16" s="689"/>
    </row>
    <row r="17" spans="2:133" ht="11.25" customHeight="1" x14ac:dyDescent="0.15">
      <c r="B17" s="639" t="s">
        <v>263</v>
      </c>
      <c r="C17" s="640"/>
      <c r="D17" s="640"/>
      <c r="E17" s="640"/>
      <c r="F17" s="640"/>
      <c r="G17" s="640"/>
      <c r="H17" s="640"/>
      <c r="I17" s="640"/>
      <c r="J17" s="640"/>
      <c r="K17" s="640"/>
      <c r="L17" s="640"/>
      <c r="M17" s="640"/>
      <c r="N17" s="640"/>
      <c r="O17" s="640"/>
      <c r="P17" s="640"/>
      <c r="Q17" s="641"/>
      <c r="R17" s="642">
        <v>134487</v>
      </c>
      <c r="S17" s="643"/>
      <c r="T17" s="643"/>
      <c r="U17" s="643"/>
      <c r="V17" s="643"/>
      <c r="W17" s="643"/>
      <c r="X17" s="643"/>
      <c r="Y17" s="644"/>
      <c r="Z17" s="675">
        <v>0.1</v>
      </c>
      <c r="AA17" s="675"/>
      <c r="AB17" s="675"/>
      <c r="AC17" s="675"/>
      <c r="AD17" s="676">
        <v>134487</v>
      </c>
      <c r="AE17" s="676"/>
      <c r="AF17" s="676"/>
      <c r="AG17" s="676"/>
      <c r="AH17" s="676"/>
      <c r="AI17" s="676"/>
      <c r="AJ17" s="676"/>
      <c r="AK17" s="676"/>
      <c r="AL17" s="645">
        <v>0.4</v>
      </c>
      <c r="AM17" s="646"/>
      <c r="AN17" s="646"/>
      <c r="AO17" s="677"/>
      <c r="AP17" s="639" t="s">
        <v>264</v>
      </c>
      <c r="AQ17" s="640"/>
      <c r="AR17" s="640"/>
      <c r="AS17" s="640"/>
      <c r="AT17" s="640"/>
      <c r="AU17" s="640"/>
      <c r="AV17" s="640"/>
      <c r="AW17" s="640"/>
      <c r="AX17" s="640"/>
      <c r="AY17" s="640"/>
      <c r="AZ17" s="640"/>
      <c r="BA17" s="640"/>
      <c r="BB17" s="640"/>
      <c r="BC17" s="640"/>
      <c r="BD17" s="640"/>
      <c r="BE17" s="640"/>
      <c r="BF17" s="641"/>
      <c r="BG17" s="642" t="s">
        <v>126</v>
      </c>
      <c r="BH17" s="643"/>
      <c r="BI17" s="643"/>
      <c r="BJ17" s="643"/>
      <c r="BK17" s="643"/>
      <c r="BL17" s="643"/>
      <c r="BM17" s="643"/>
      <c r="BN17" s="644"/>
      <c r="BO17" s="675" t="s">
        <v>241</v>
      </c>
      <c r="BP17" s="675"/>
      <c r="BQ17" s="675"/>
      <c r="BR17" s="675"/>
      <c r="BS17" s="648" t="s">
        <v>126</v>
      </c>
      <c r="BT17" s="643"/>
      <c r="BU17" s="643"/>
      <c r="BV17" s="643"/>
      <c r="BW17" s="643"/>
      <c r="BX17" s="643"/>
      <c r="BY17" s="643"/>
      <c r="BZ17" s="643"/>
      <c r="CA17" s="643"/>
      <c r="CB17" s="689"/>
      <c r="CD17" s="681" t="s">
        <v>265</v>
      </c>
      <c r="CE17" s="682"/>
      <c r="CF17" s="682"/>
      <c r="CG17" s="682"/>
      <c r="CH17" s="682"/>
      <c r="CI17" s="682"/>
      <c r="CJ17" s="682"/>
      <c r="CK17" s="682"/>
      <c r="CL17" s="682"/>
      <c r="CM17" s="682"/>
      <c r="CN17" s="682"/>
      <c r="CO17" s="682"/>
      <c r="CP17" s="682"/>
      <c r="CQ17" s="683"/>
      <c r="CR17" s="642">
        <v>5738376</v>
      </c>
      <c r="CS17" s="643"/>
      <c r="CT17" s="643"/>
      <c r="CU17" s="643"/>
      <c r="CV17" s="643"/>
      <c r="CW17" s="643"/>
      <c r="CX17" s="643"/>
      <c r="CY17" s="644"/>
      <c r="CZ17" s="675">
        <v>3.2</v>
      </c>
      <c r="DA17" s="675"/>
      <c r="DB17" s="675"/>
      <c r="DC17" s="675"/>
      <c r="DD17" s="648" t="s">
        <v>126</v>
      </c>
      <c r="DE17" s="643"/>
      <c r="DF17" s="643"/>
      <c r="DG17" s="643"/>
      <c r="DH17" s="643"/>
      <c r="DI17" s="643"/>
      <c r="DJ17" s="643"/>
      <c r="DK17" s="643"/>
      <c r="DL17" s="643"/>
      <c r="DM17" s="643"/>
      <c r="DN17" s="643"/>
      <c r="DO17" s="643"/>
      <c r="DP17" s="644"/>
      <c r="DQ17" s="648">
        <v>4938449</v>
      </c>
      <c r="DR17" s="643"/>
      <c r="DS17" s="643"/>
      <c r="DT17" s="643"/>
      <c r="DU17" s="643"/>
      <c r="DV17" s="643"/>
      <c r="DW17" s="643"/>
      <c r="DX17" s="643"/>
      <c r="DY17" s="643"/>
      <c r="DZ17" s="643"/>
      <c r="EA17" s="643"/>
      <c r="EB17" s="643"/>
      <c r="EC17" s="689"/>
    </row>
    <row r="18" spans="2:133" ht="11.25" customHeight="1" x14ac:dyDescent="0.15">
      <c r="B18" s="639" t="s">
        <v>266</v>
      </c>
      <c r="C18" s="640"/>
      <c r="D18" s="640"/>
      <c r="E18" s="640"/>
      <c r="F18" s="640"/>
      <c r="G18" s="640"/>
      <c r="H18" s="640"/>
      <c r="I18" s="640"/>
      <c r="J18" s="640"/>
      <c r="K18" s="640"/>
      <c r="L18" s="640"/>
      <c r="M18" s="640"/>
      <c r="N18" s="640"/>
      <c r="O18" s="640"/>
      <c r="P18" s="640"/>
      <c r="Q18" s="641"/>
      <c r="R18" s="642">
        <v>186425</v>
      </c>
      <c r="S18" s="643"/>
      <c r="T18" s="643"/>
      <c r="U18" s="643"/>
      <c r="V18" s="643"/>
      <c r="W18" s="643"/>
      <c r="X18" s="643"/>
      <c r="Y18" s="644"/>
      <c r="Z18" s="675">
        <v>0.1</v>
      </c>
      <c r="AA18" s="675"/>
      <c r="AB18" s="675"/>
      <c r="AC18" s="675"/>
      <c r="AD18" s="676">
        <v>186425</v>
      </c>
      <c r="AE18" s="676"/>
      <c r="AF18" s="676"/>
      <c r="AG18" s="676"/>
      <c r="AH18" s="676"/>
      <c r="AI18" s="676"/>
      <c r="AJ18" s="676"/>
      <c r="AK18" s="676"/>
      <c r="AL18" s="645">
        <v>0.5</v>
      </c>
      <c r="AM18" s="646"/>
      <c r="AN18" s="646"/>
      <c r="AO18" s="677"/>
      <c r="AP18" s="639" t="s">
        <v>267</v>
      </c>
      <c r="AQ18" s="640"/>
      <c r="AR18" s="640"/>
      <c r="AS18" s="640"/>
      <c r="AT18" s="640"/>
      <c r="AU18" s="640"/>
      <c r="AV18" s="640"/>
      <c r="AW18" s="640"/>
      <c r="AX18" s="640"/>
      <c r="AY18" s="640"/>
      <c r="AZ18" s="640"/>
      <c r="BA18" s="640"/>
      <c r="BB18" s="640"/>
      <c r="BC18" s="640"/>
      <c r="BD18" s="640"/>
      <c r="BE18" s="640"/>
      <c r="BF18" s="641"/>
      <c r="BG18" s="642" t="s">
        <v>126</v>
      </c>
      <c r="BH18" s="643"/>
      <c r="BI18" s="643"/>
      <c r="BJ18" s="643"/>
      <c r="BK18" s="643"/>
      <c r="BL18" s="643"/>
      <c r="BM18" s="643"/>
      <c r="BN18" s="644"/>
      <c r="BO18" s="675" t="s">
        <v>241</v>
      </c>
      <c r="BP18" s="675"/>
      <c r="BQ18" s="675"/>
      <c r="BR18" s="675"/>
      <c r="BS18" s="648" t="s">
        <v>241</v>
      </c>
      <c r="BT18" s="643"/>
      <c r="BU18" s="643"/>
      <c r="BV18" s="643"/>
      <c r="BW18" s="643"/>
      <c r="BX18" s="643"/>
      <c r="BY18" s="643"/>
      <c r="BZ18" s="643"/>
      <c r="CA18" s="643"/>
      <c r="CB18" s="689"/>
      <c r="CD18" s="681" t="s">
        <v>268</v>
      </c>
      <c r="CE18" s="682"/>
      <c r="CF18" s="682"/>
      <c r="CG18" s="682"/>
      <c r="CH18" s="682"/>
      <c r="CI18" s="682"/>
      <c r="CJ18" s="682"/>
      <c r="CK18" s="682"/>
      <c r="CL18" s="682"/>
      <c r="CM18" s="682"/>
      <c r="CN18" s="682"/>
      <c r="CO18" s="682"/>
      <c r="CP18" s="682"/>
      <c r="CQ18" s="683"/>
      <c r="CR18" s="642" t="s">
        <v>126</v>
      </c>
      <c r="CS18" s="643"/>
      <c r="CT18" s="643"/>
      <c r="CU18" s="643"/>
      <c r="CV18" s="643"/>
      <c r="CW18" s="643"/>
      <c r="CX18" s="643"/>
      <c r="CY18" s="644"/>
      <c r="CZ18" s="675" t="s">
        <v>241</v>
      </c>
      <c r="DA18" s="675"/>
      <c r="DB18" s="675"/>
      <c r="DC18" s="675"/>
      <c r="DD18" s="648" t="s">
        <v>126</v>
      </c>
      <c r="DE18" s="643"/>
      <c r="DF18" s="643"/>
      <c r="DG18" s="643"/>
      <c r="DH18" s="643"/>
      <c r="DI18" s="643"/>
      <c r="DJ18" s="643"/>
      <c r="DK18" s="643"/>
      <c r="DL18" s="643"/>
      <c r="DM18" s="643"/>
      <c r="DN18" s="643"/>
      <c r="DO18" s="643"/>
      <c r="DP18" s="644"/>
      <c r="DQ18" s="648" t="s">
        <v>135</v>
      </c>
      <c r="DR18" s="643"/>
      <c r="DS18" s="643"/>
      <c r="DT18" s="643"/>
      <c r="DU18" s="643"/>
      <c r="DV18" s="643"/>
      <c r="DW18" s="643"/>
      <c r="DX18" s="643"/>
      <c r="DY18" s="643"/>
      <c r="DZ18" s="643"/>
      <c r="EA18" s="643"/>
      <c r="EB18" s="643"/>
      <c r="EC18" s="689"/>
    </row>
    <row r="19" spans="2:133" ht="11.25" customHeight="1" x14ac:dyDescent="0.15">
      <c r="B19" s="639" t="s">
        <v>269</v>
      </c>
      <c r="C19" s="640"/>
      <c r="D19" s="640"/>
      <c r="E19" s="640"/>
      <c r="F19" s="640"/>
      <c r="G19" s="640"/>
      <c r="H19" s="640"/>
      <c r="I19" s="640"/>
      <c r="J19" s="640"/>
      <c r="K19" s="640"/>
      <c r="L19" s="640"/>
      <c r="M19" s="640"/>
      <c r="N19" s="640"/>
      <c r="O19" s="640"/>
      <c r="P19" s="640"/>
      <c r="Q19" s="641"/>
      <c r="R19" s="642">
        <v>148164</v>
      </c>
      <c r="S19" s="643"/>
      <c r="T19" s="643"/>
      <c r="U19" s="643"/>
      <c r="V19" s="643"/>
      <c r="W19" s="643"/>
      <c r="X19" s="643"/>
      <c r="Y19" s="644"/>
      <c r="Z19" s="675">
        <v>0.1</v>
      </c>
      <c r="AA19" s="675"/>
      <c r="AB19" s="675"/>
      <c r="AC19" s="675"/>
      <c r="AD19" s="676">
        <v>148164</v>
      </c>
      <c r="AE19" s="676"/>
      <c r="AF19" s="676"/>
      <c r="AG19" s="676"/>
      <c r="AH19" s="676"/>
      <c r="AI19" s="676"/>
      <c r="AJ19" s="676"/>
      <c r="AK19" s="676"/>
      <c r="AL19" s="645">
        <v>0.4</v>
      </c>
      <c r="AM19" s="646"/>
      <c r="AN19" s="646"/>
      <c r="AO19" s="677"/>
      <c r="AP19" s="639" t="s">
        <v>270</v>
      </c>
      <c r="AQ19" s="640"/>
      <c r="AR19" s="640"/>
      <c r="AS19" s="640"/>
      <c r="AT19" s="640"/>
      <c r="AU19" s="640"/>
      <c r="AV19" s="640"/>
      <c r="AW19" s="640"/>
      <c r="AX19" s="640"/>
      <c r="AY19" s="640"/>
      <c r="AZ19" s="640"/>
      <c r="BA19" s="640"/>
      <c r="BB19" s="640"/>
      <c r="BC19" s="640"/>
      <c r="BD19" s="640"/>
      <c r="BE19" s="640"/>
      <c r="BF19" s="641"/>
      <c r="BG19" s="642">
        <v>1140320</v>
      </c>
      <c r="BH19" s="643"/>
      <c r="BI19" s="643"/>
      <c r="BJ19" s="643"/>
      <c r="BK19" s="643"/>
      <c r="BL19" s="643"/>
      <c r="BM19" s="643"/>
      <c r="BN19" s="644"/>
      <c r="BO19" s="675">
        <v>5.9</v>
      </c>
      <c r="BP19" s="675"/>
      <c r="BQ19" s="675"/>
      <c r="BR19" s="675"/>
      <c r="BS19" s="648" t="s">
        <v>135</v>
      </c>
      <c r="BT19" s="643"/>
      <c r="BU19" s="643"/>
      <c r="BV19" s="643"/>
      <c r="BW19" s="643"/>
      <c r="BX19" s="643"/>
      <c r="BY19" s="643"/>
      <c r="BZ19" s="643"/>
      <c r="CA19" s="643"/>
      <c r="CB19" s="689"/>
      <c r="CD19" s="681" t="s">
        <v>271</v>
      </c>
      <c r="CE19" s="682"/>
      <c r="CF19" s="682"/>
      <c r="CG19" s="682"/>
      <c r="CH19" s="682"/>
      <c r="CI19" s="682"/>
      <c r="CJ19" s="682"/>
      <c r="CK19" s="682"/>
      <c r="CL19" s="682"/>
      <c r="CM19" s="682"/>
      <c r="CN19" s="682"/>
      <c r="CO19" s="682"/>
      <c r="CP19" s="682"/>
      <c r="CQ19" s="683"/>
      <c r="CR19" s="642" t="s">
        <v>126</v>
      </c>
      <c r="CS19" s="643"/>
      <c r="CT19" s="643"/>
      <c r="CU19" s="643"/>
      <c r="CV19" s="643"/>
      <c r="CW19" s="643"/>
      <c r="CX19" s="643"/>
      <c r="CY19" s="644"/>
      <c r="CZ19" s="675" t="s">
        <v>126</v>
      </c>
      <c r="DA19" s="675"/>
      <c r="DB19" s="675"/>
      <c r="DC19" s="675"/>
      <c r="DD19" s="648" t="s">
        <v>241</v>
      </c>
      <c r="DE19" s="643"/>
      <c r="DF19" s="643"/>
      <c r="DG19" s="643"/>
      <c r="DH19" s="643"/>
      <c r="DI19" s="643"/>
      <c r="DJ19" s="643"/>
      <c r="DK19" s="643"/>
      <c r="DL19" s="643"/>
      <c r="DM19" s="643"/>
      <c r="DN19" s="643"/>
      <c r="DO19" s="643"/>
      <c r="DP19" s="644"/>
      <c r="DQ19" s="648" t="s">
        <v>241</v>
      </c>
      <c r="DR19" s="643"/>
      <c r="DS19" s="643"/>
      <c r="DT19" s="643"/>
      <c r="DU19" s="643"/>
      <c r="DV19" s="643"/>
      <c r="DW19" s="643"/>
      <c r="DX19" s="643"/>
      <c r="DY19" s="643"/>
      <c r="DZ19" s="643"/>
      <c r="EA19" s="643"/>
      <c r="EB19" s="643"/>
      <c r="EC19" s="689"/>
    </row>
    <row r="20" spans="2:133" ht="11.25" customHeight="1" x14ac:dyDescent="0.15">
      <c r="B20" s="639" t="s">
        <v>272</v>
      </c>
      <c r="C20" s="640"/>
      <c r="D20" s="640"/>
      <c r="E20" s="640"/>
      <c r="F20" s="640"/>
      <c r="G20" s="640"/>
      <c r="H20" s="640"/>
      <c r="I20" s="640"/>
      <c r="J20" s="640"/>
      <c r="K20" s="640"/>
      <c r="L20" s="640"/>
      <c r="M20" s="640"/>
      <c r="N20" s="640"/>
      <c r="O20" s="640"/>
      <c r="P20" s="640"/>
      <c r="Q20" s="641"/>
      <c r="R20" s="642">
        <v>28233</v>
      </c>
      <c r="S20" s="643"/>
      <c r="T20" s="643"/>
      <c r="U20" s="643"/>
      <c r="V20" s="643"/>
      <c r="W20" s="643"/>
      <c r="X20" s="643"/>
      <c r="Y20" s="644"/>
      <c r="Z20" s="675">
        <v>0</v>
      </c>
      <c r="AA20" s="675"/>
      <c r="AB20" s="675"/>
      <c r="AC20" s="675"/>
      <c r="AD20" s="676">
        <v>28233</v>
      </c>
      <c r="AE20" s="676"/>
      <c r="AF20" s="676"/>
      <c r="AG20" s="676"/>
      <c r="AH20" s="676"/>
      <c r="AI20" s="676"/>
      <c r="AJ20" s="676"/>
      <c r="AK20" s="676"/>
      <c r="AL20" s="645">
        <v>0.1</v>
      </c>
      <c r="AM20" s="646"/>
      <c r="AN20" s="646"/>
      <c r="AO20" s="677"/>
      <c r="AP20" s="639" t="s">
        <v>273</v>
      </c>
      <c r="AQ20" s="640"/>
      <c r="AR20" s="640"/>
      <c r="AS20" s="640"/>
      <c r="AT20" s="640"/>
      <c r="AU20" s="640"/>
      <c r="AV20" s="640"/>
      <c r="AW20" s="640"/>
      <c r="AX20" s="640"/>
      <c r="AY20" s="640"/>
      <c r="AZ20" s="640"/>
      <c r="BA20" s="640"/>
      <c r="BB20" s="640"/>
      <c r="BC20" s="640"/>
      <c r="BD20" s="640"/>
      <c r="BE20" s="640"/>
      <c r="BF20" s="641"/>
      <c r="BG20" s="642">
        <v>1140320</v>
      </c>
      <c r="BH20" s="643"/>
      <c r="BI20" s="643"/>
      <c r="BJ20" s="643"/>
      <c r="BK20" s="643"/>
      <c r="BL20" s="643"/>
      <c r="BM20" s="643"/>
      <c r="BN20" s="644"/>
      <c r="BO20" s="675">
        <v>5.9</v>
      </c>
      <c r="BP20" s="675"/>
      <c r="BQ20" s="675"/>
      <c r="BR20" s="675"/>
      <c r="BS20" s="648" t="s">
        <v>241</v>
      </c>
      <c r="BT20" s="643"/>
      <c r="BU20" s="643"/>
      <c r="BV20" s="643"/>
      <c r="BW20" s="643"/>
      <c r="BX20" s="643"/>
      <c r="BY20" s="643"/>
      <c r="BZ20" s="643"/>
      <c r="CA20" s="643"/>
      <c r="CB20" s="689"/>
      <c r="CD20" s="681" t="s">
        <v>274</v>
      </c>
      <c r="CE20" s="682"/>
      <c r="CF20" s="682"/>
      <c r="CG20" s="682"/>
      <c r="CH20" s="682"/>
      <c r="CI20" s="682"/>
      <c r="CJ20" s="682"/>
      <c r="CK20" s="682"/>
      <c r="CL20" s="682"/>
      <c r="CM20" s="682"/>
      <c r="CN20" s="682"/>
      <c r="CO20" s="682"/>
      <c r="CP20" s="682"/>
      <c r="CQ20" s="683"/>
      <c r="CR20" s="642">
        <v>179360610</v>
      </c>
      <c r="CS20" s="643"/>
      <c r="CT20" s="643"/>
      <c r="CU20" s="643"/>
      <c r="CV20" s="643"/>
      <c r="CW20" s="643"/>
      <c r="CX20" s="643"/>
      <c r="CY20" s="644"/>
      <c r="CZ20" s="675">
        <v>100</v>
      </c>
      <c r="DA20" s="675"/>
      <c r="DB20" s="675"/>
      <c r="DC20" s="675"/>
      <c r="DD20" s="648">
        <v>49754246</v>
      </c>
      <c r="DE20" s="643"/>
      <c r="DF20" s="643"/>
      <c r="DG20" s="643"/>
      <c r="DH20" s="643"/>
      <c r="DI20" s="643"/>
      <c r="DJ20" s="643"/>
      <c r="DK20" s="643"/>
      <c r="DL20" s="643"/>
      <c r="DM20" s="643"/>
      <c r="DN20" s="643"/>
      <c r="DO20" s="643"/>
      <c r="DP20" s="644"/>
      <c r="DQ20" s="648">
        <v>80441933</v>
      </c>
      <c r="DR20" s="643"/>
      <c r="DS20" s="643"/>
      <c r="DT20" s="643"/>
      <c r="DU20" s="643"/>
      <c r="DV20" s="643"/>
      <c r="DW20" s="643"/>
      <c r="DX20" s="643"/>
      <c r="DY20" s="643"/>
      <c r="DZ20" s="643"/>
      <c r="EA20" s="643"/>
      <c r="EB20" s="643"/>
      <c r="EC20" s="689"/>
    </row>
    <row r="21" spans="2:133" ht="11.25" customHeight="1" x14ac:dyDescent="0.15">
      <c r="B21" s="639" t="s">
        <v>275</v>
      </c>
      <c r="C21" s="640"/>
      <c r="D21" s="640"/>
      <c r="E21" s="640"/>
      <c r="F21" s="640"/>
      <c r="G21" s="640"/>
      <c r="H21" s="640"/>
      <c r="I21" s="640"/>
      <c r="J21" s="640"/>
      <c r="K21" s="640"/>
      <c r="L21" s="640"/>
      <c r="M21" s="640"/>
      <c r="N21" s="640"/>
      <c r="O21" s="640"/>
      <c r="P21" s="640"/>
      <c r="Q21" s="641"/>
      <c r="R21" s="642">
        <v>10028</v>
      </c>
      <c r="S21" s="643"/>
      <c r="T21" s="643"/>
      <c r="U21" s="643"/>
      <c r="V21" s="643"/>
      <c r="W21" s="643"/>
      <c r="X21" s="643"/>
      <c r="Y21" s="644"/>
      <c r="Z21" s="675">
        <v>0</v>
      </c>
      <c r="AA21" s="675"/>
      <c r="AB21" s="675"/>
      <c r="AC21" s="675"/>
      <c r="AD21" s="676">
        <v>10028</v>
      </c>
      <c r="AE21" s="676"/>
      <c r="AF21" s="676"/>
      <c r="AG21" s="676"/>
      <c r="AH21" s="676"/>
      <c r="AI21" s="676"/>
      <c r="AJ21" s="676"/>
      <c r="AK21" s="676"/>
      <c r="AL21" s="645">
        <v>0</v>
      </c>
      <c r="AM21" s="646"/>
      <c r="AN21" s="646"/>
      <c r="AO21" s="677"/>
      <c r="AP21" s="736" t="s">
        <v>276</v>
      </c>
      <c r="AQ21" s="744"/>
      <c r="AR21" s="744"/>
      <c r="AS21" s="744"/>
      <c r="AT21" s="744"/>
      <c r="AU21" s="744"/>
      <c r="AV21" s="744"/>
      <c r="AW21" s="744"/>
      <c r="AX21" s="744"/>
      <c r="AY21" s="744"/>
      <c r="AZ21" s="744"/>
      <c r="BA21" s="744"/>
      <c r="BB21" s="744"/>
      <c r="BC21" s="744"/>
      <c r="BD21" s="744"/>
      <c r="BE21" s="744"/>
      <c r="BF21" s="738"/>
      <c r="BG21" s="642">
        <v>8903</v>
      </c>
      <c r="BH21" s="643"/>
      <c r="BI21" s="643"/>
      <c r="BJ21" s="643"/>
      <c r="BK21" s="643"/>
      <c r="BL21" s="643"/>
      <c r="BM21" s="643"/>
      <c r="BN21" s="644"/>
      <c r="BO21" s="675">
        <v>0</v>
      </c>
      <c r="BP21" s="675"/>
      <c r="BQ21" s="675"/>
      <c r="BR21" s="675"/>
      <c r="BS21" s="648" t="s">
        <v>126</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277</v>
      </c>
      <c r="C22" s="640"/>
      <c r="D22" s="640"/>
      <c r="E22" s="640"/>
      <c r="F22" s="640"/>
      <c r="G22" s="640"/>
      <c r="H22" s="640"/>
      <c r="I22" s="640"/>
      <c r="J22" s="640"/>
      <c r="K22" s="640"/>
      <c r="L22" s="640"/>
      <c r="M22" s="640"/>
      <c r="N22" s="640"/>
      <c r="O22" s="640"/>
      <c r="P22" s="640"/>
      <c r="Q22" s="641"/>
      <c r="R22" s="642">
        <v>44214175</v>
      </c>
      <c r="S22" s="643"/>
      <c r="T22" s="643"/>
      <c r="U22" s="643"/>
      <c r="V22" s="643"/>
      <c r="W22" s="643"/>
      <c r="X22" s="643"/>
      <c r="Y22" s="644"/>
      <c r="Z22" s="675">
        <v>17.3</v>
      </c>
      <c r="AA22" s="675"/>
      <c r="AB22" s="675"/>
      <c r="AC22" s="675"/>
      <c r="AD22" s="676">
        <v>15057817</v>
      </c>
      <c r="AE22" s="676"/>
      <c r="AF22" s="676"/>
      <c r="AG22" s="676"/>
      <c r="AH22" s="676"/>
      <c r="AI22" s="676"/>
      <c r="AJ22" s="676"/>
      <c r="AK22" s="676"/>
      <c r="AL22" s="645">
        <v>39.4</v>
      </c>
      <c r="AM22" s="646"/>
      <c r="AN22" s="646"/>
      <c r="AO22" s="677"/>
      <c r="AP22" s="736" t="s">
        <v>278</v>
      </c>
      <c r="AQ22" s="744"/>
      <c r="AR22" s="744"/>
      <c r="AS22" s="744"/>
      <c r="AT22" s="744"/>
      <c r="AU22" s="744"/>
      <c r="AV22" s="744"/>
      <c r="AW22" s="744"/>
      <c r="AX22" s="744"/>
      <c r="AY22" s="744"/>
      <c r="AZ22" s="744"/>
      <c r="BA22" s="744"/>
      <c r="BB22" s="744"/>
      <c r="BC22" s="744"/>
      <c r="BD22" s="744"/>
      <c r="BE22" s="744"/>
      <c r="BF22" s="738"/>
      <c r="BG22" s="642" t="s">
        <v>135</v>
      </c>
      <c r="BH22" s="643"/>
      <c r="BI22" s="643"/>
      <c r="BJ22" s="643"/>
      <c r="BK22" s="643"/>
      <c r="BL22" s="643"/>
      <c r="BM22" s="643"/>
      <c r="BN22" s="644"/>
      <c r="BO22" s="675" t="s">
        <v>135</v>
      </c>
      <c r="BP22" s="675"/>
      <c r="BQ22" s="675"/>
      <c r="BR22" s="675"/>
      <c r="BS22" s="648" t="s">
        <v>126</v>
      </c>
      <c r="BT22" s="643"/>
      <c r="BU22" s="643"/>
      <c r="BV22" s="643"/>
      <c r="BW22" s="643"/>
      <c r="BX22" s="643"/>
      <c r="BY22" s="643"/>
      <c r="BZ22" s="643"/>
      <c r="CA22" s="643"/>
      <c r="CB22" s="689"/>
      <c r="CD22" s="746" t="s">
        <v>279</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280</v>
      </c>
      <c r="C23" s="640"/>
      <c r="D23" s="640"/>
      <c r="E23" s="640"/>
      <c r="F23" s="640"/>
      <c r="G23" s="640"/>
      <c r="H23" s="640"/>
      <c r="I23" s="640"/>
      <c r="J23" s="640"/>
      <c r="K23" s="640"/>
      <c r="L23" s="640"/>
      <c r="M23" s="640"/>
      <c r="N23" s="640"/>
      <c r="O23" s="640"/>
      <c r="P23" s="640"/>
      <c r="Q23" s="641"/>
      <c r="R23" s="642">
        <v>15057817</v>
      </c>
      <c r="S23" s="643"/>
      <c r="T23" s="643"/>
      <c r="U23" s="643"/>
      <c r="V23" s="643"/>
      <c r="W23" s="643"/>
      <c r="X23" s="643"/>
      <c r="Y23" s="644"/>
      <c r="Z23" s="675">
        <v>5.9</v>
      </c>
      <c r="AA23" s="675"/>
      <c r="AB23" s="675"/>
      <c r="AC23" s="675"/>
      <c r="AD23" s="676">
        <v>15057817</v>
      </c>
      <c r="AE23" s="676"/>
      <c r="AF23" s="676"/>
      <c r="AG23" s="676"/>
      <c r="AH23" s="676"/>
      <c r="AI23" s="676"/>
      <c r="AJ23" s="676"/>
      <c r="AK23" s="676"/>
      <c r="AL23" s="645">
        <v>39.4</v>
      </c>
      <c r="AM23" s="646"/>
      <c r="AN23" s="646"/>
      <c r="AO23" s="677"/>
      <c r="AP23" s="736" t="s">
        <v>281</v>
      </c>
      <c r="AQ23" s="744"/>
      <c r="AR23" s="744"/>
      <c r="AS23" s="744"/>
      <c r="AT23" s="744"/>
      <c r="AU23" s="744"/>
      <c r="AV23" s="744"/>
      <c r="AW23" s="744"/>
      <c r="AX23" s="744"/>
      <c r="AY23" s="744"/>
      <c r="AZ23" s="744"/>
      <c r="BA23" s="744"/>
      <c r="BB23" s="744"/>
      <c r="BC23" s="744"/>
      <c r="BD23" s="744"/>
      <c r="BE23" s="744"/>
      <c r="BF23" s="738"/>
      <c r="BG23" s="642">
        <v>1131417</v>
      </c>
      <c r="BH23" s="643"/>
      <c r="BI23" s="643"/>
      <c r="BJ23" s="643"/>
      <c r="BK23" s="643"/>
      <c r="BL23" s="643"/>
      <c r="BM23" s="643"/>
      <c r="BN23" s="644"/>
      <c r="BO23" s="675">
        <v>5.8</v>
      </c>
      <c r="BP23" s="675"/>
      <c r="BQ23" s="675"/>
      <c r="BR23" s="675"/>
      <c r="BS23" s="648" t="s">
        <v>241</v>
      </c>
      <c r="BT23" s="643"/>
      <c r="BU23" s="643"/>
      <c r="BV23" s="643"/>
      <c r="BW23" s="643"/>
      <c r="BX23" s="643"/>
      <c r="BY23" s="643"/>
      <c r="BZ23" s="643"/>
      <c r="CA23" s="643"/>
      <c r="CB23" s="689"/>
      <c r="CD23" s="746" t="s">
        <v>219</v>
      </c>
      <c r="CE23" s="747"/>
      <c r="CF23" s="747"/>
      <c r="CG23" s="747"/>
      <c r="CH23" s="747"/>
      <c r="CI23" s="747"/>
      <c r="CJ23" s="747"/>
      <c r="CK23" s="747"/>
      <c r="CL23" s="747"/>
      <c r="CM23" s="747"/>
      <c r="CN23" s="747"/>
      <c r="CO23" s="747"/>
      <c r="CP23" s="747"/>
      <c r="CQ23" s="748"/>
      <c r="CR23" s="746" t="s">
        <v>282</v>
      </c>
      <c r="CS23" s="747"/>
      <c r="CT23" s="747"/>
      <c r="CU23" s="747"/>
      <c r="CV23" s="747"/>
      <c r="CW23" s="747"/>
      <c r="CX23" s="747"/>
      <c r="CY23" s="748"/>
      <c r="CZ23" s="746" t="s">
        <v>283</v>
      </c>
      <c r="DA23" s="747"/>
      <c r="DB23" s="747"/>
      <c r="DC23" s="748"/>
      <c r="DD23" s="746" t="s">
        <v>284</v>
      </c>
      <c r="DE23" s="747"/>
      <c r="DF23" s="747"/>
      <c r="DG23" s="747"/>
      <c r="DH23" s="747"/>
      <c r="DI23" s="747"/>
      <c r="DJ23" s="747"/>
      <c r="DK23" s="748"/>
      <c r="DL23" s="755" t="s">
        <v>285</v>
      </c>
      <c r="DM23" s="756"/>
      <c r="DN23" s="756"/>
      <c r="DO23" s="756"/>
      <c r="DP23" s="756"/>
      <c r="DQ23" s="756"/>
      <c r="DR23" s="756"/>
      <c r="DS23" s="756"/>
      <c r="DT23" s="756"/>
      <c r="DU23" s="756"/>
      <c r="DV23" s="757"/>
      <c r="DW23" s="746" t="s">
        <v>286</v>
      </c>
      <c r="DX23" s="747"/>
      <c r="DY23" s="747"/>
      <c r="DZ23" s="747"/>
      <c r="EA23" s="747"/>
      <c r="EB23" s="747"/>
      <c r="EC23" s="748"/>
    </row>
    <row r="24" spans="2:133" ht="11.25" customHeight="1" x14ac:dyDescent="0.15">
      <c r="B24" s="639" t="s">
        <v>287</v>
      </c>
      <c r="C24" s="640"/>
      <c r="D24" s="640"/>
      <c r="E24" s="640"/>
      <c r="F24" s="640"/>
      <c r="G24" s="640"/>
      <c r="H24" s="640"/>
      <c r="I24" s="640"/>
      <c r="J24" s="640"/>
      <c r="K24" s="640"/>
      <c r="L24" s="640"/>
      <c r="M24" s="640"/>
      <c r="N24" s="640"/>
      <c r="O24" s="640"/>
      <c r="P24" s="640"/>
      <c r="Q24" s="641"/>
      <c r="R24" s="642">
        <v>1570980</v>
      </c>
      <c r="S24" s="643"/>
      <c r="T24" s="643"/>
      <c r="U24" s="643"/>
      <c r="V24" s="643"/>
      <c r="W24" s="643"/>
      <c r="X24" s="643"/>
      <c r="Y24" s="644"/>
      <c r="Z24" s="675">
        <v>0.6</v>
      </c>
      <c r="AA24" s="675"/>
      <c r="AB24" s="675"/>
      <c r="AC24" s="675"/>
      <c r="AD24" s="676" t="s">
        <v>241</v>
      </c>
      <c r="AE24" s="676"/>
      <c r="AF24" s="676"/>
      <c r="AG24" s="676"/>
      <c r="AH24" s="676"/>
      <c r="AI24" s="676"/>
      <c r="AJ24" s="676"/>
      <c r="AK24" s="676"/>
      <c r="AL24" s="645" t="s">
        <v>135</v>
      </c>
      <c r="AM24" s="646"/>
      <c r="AN24" s="646"/>
      <c r="AO24" s="677"/>
      <c r="AP24" s="736" t="s">
        <v>288</v>
      </c>
      <c r="AQ24" s="744"/>
      <c r="AR24" s="744"/>
      <c r="AS24" s="744"/>
      <c r="AT24" s="744"/>
      <c r="AU24" s="744"/>
      <c r="AV24" s="744"/>
      <c r="AW24" s="744"/>
      <c r="AX24" s="744"/>
      <c r="AY24" s="744"/>
      <c r="AZ24" s="744"/>
      <c r="BA24" s="744"/>
      <c r="BB24" s="744"/>
      <c r="BC24" s="744"/>
      <c r="BD24" s="744"/>
      <c r="BE24" s="744"/>
      <c r="BF24" s="738"/>
      <c r="BG24" s="642" t="s">
        <v>126</v>
      </c>
      <c r="BH24" s="643"/>
      <c r="BI24" s="643"/>
      <c r="BJ24" s="643"/>
      <c r="BK24" s="643"/>
      <c r="BL24" s="643"/>
      <c r="BM24" s="643"/>
      <c r="BN24" s="644"/>
      <c r="BO24" s="675" t="s">
        <v>126</v>
      </c>
      <c r="BP24" s="675"/>
      <c r="BQ24" s="675"/>
      <c r="BR24" s="675"/>
      <c r="BS24" s="648" t="s">
        <v>241</v>
      </c>
      <c r="BT24" s="643"/>
      <c r="BU24" s="643"/>
      <c r="BV24" s="643"/>
      <c r="BW24" s="643"/>
      <c r="BX24" s="643"/>
      <c r="BY24" s="643"/>
      <c r="BZ24" s="643"/>
      <c r="CA24" s="643"/>
      <c r="CB24" s="689"/>
      <c r="CD24" s="700" t="s">
        <v>289</v>
      </c>
      <c r="CE24" s="701"/>
      <c r="CF24" s="701"/>
      <c r="CG24" s="701"/>
      <c r="CH24" s="701"/>
      <c r="CI24" s="701"/>
      <c r="CJ24" s="701"/>
      <c r="CK24" s="701"/>
      <c r="CL24" s="701"/>
      <c r="CM24" s="701"/>
      <c r="CN24" s="701"/>
      <c r="CO24" s="701"/>
      <c r="CP24" s="701"/>
      <c r="CQ24" s="702"/>
      <c r="CR24" s="697">
        <v>30576203</v>
      </c>
      <c r="CS24" s="698"/>
      <c r="CT24" s="698"/>
      <c r="CU24" s="698"/>
      <c r="CV24" s="698"/>
      <c r="CW24" s="698"/>
      <c r="CX24" s="698"/>
      <c r="CY24" s="741"/>
      <c r="CZ24" s="742">
        <v>17</v>
      </c>
      <c r="DA24" s="713"/>
      <c r="DB24" s="713"/>
      <c r="DC24" s="745"/>
      <c r="DD24" s="740">
        <v>20094858</v>
      </c>
      <c r="DE24" s="698"/>
      <c r="DF24" s="698"/>
      <c r="DG24" s="698"/>
      <c r="DH24" s="698"/>
      <c r="DI24" s="698"/>
      <c r="DJ24" s="698"/>
      <c r="DK24" s="741"/>
      <c r="DL24" s="740">
        <v>19228790</v>
      </c>
      <c r="DM24" s="698"/>
      <c r="DN24" s="698"/>
      <c r="DO24" s="698"/>
      <c r="DP24" s="698"/>
      <c r="DQ24" s="698"/>
      <c r="DR24" s="698"/>
      <c r="DS24" s="698"/>
      <c r="DT24" s="698"/>
      <c r="DU24" s="698"/>
      <c r="DV24" s="741"/>
      <c r="DW24" s="742">
        <v>48.2</v>
      </c>
      <c r="DX24" s="713"/>
      <c r="DY24" s="713"/>
      <c r="DZ24" s="713"/>
      <c r="EA24" s="713"/>
      <c r="EB24" s="713"/>
      <c r="EC24" s="743"/>
    </row>
    <row r="25" spans="2:133" ht="11.25" customHeight="1" x14ac:dyDescent="0.15">
      <c r="B25" s="639" t="s">
        <v>290</v>
      </c>
      <c r="C25" s="640"/>
      <c r="D25" s="640"/>
      <c r="E25" s="640"/>
      <c r="F25" s="640"/>
      <c r="G25" s="640"/>
      <c r="H25" s="640"/>
      <c r="I25" s="640"/>
      <c r="J25" s="640"/>
      <c r="K25" s="640"/>
      <c r="L25" s="640"/>
      <c r="M25" s="640"/>
      <c r="N25" s="640"/>
      <c r="O25" s="640"/>
      <c r="P25" s="640"/>
      <c r="Q25" s="641"/>
      <c r="R25" s="642">
        <v>27585378</v>
      </c>
      <c r="S25" s="643"/>
      <c r="T25" s="643"/>
      <c r="U25" s="643"/>
      <c r="V25" s="643"/>
      <c r="W25" s="643"/>
      <c r="X25" s="643"/>
      <c r="Y25" s="644"/>
      <c r="Z25" s="675">
        <v>10.8</v>
      </c>
      <c r="AA25" s="675"/>
      <c r="AB25" s="675"/>
      <c r="AC25" s="675"/>
      <c r="AD25" s="676" t="s">
        <v>126</v>
      </c>
      <c r="AE25" s="676"/>
      <c r="AF25" s="676"/>
      <c r="AG25" s="676"/>
      <c r="AH25" s="676"/>
      <c r="AI25" s="676"/>
      <c r="AJ25" s="676"/>
      <c r="AK25" s="676"/>
      <c r="AL25" s="645" t="s">
        <v>241</v>
      </c>
      <c r="AM25" s="646"/>
      <c r="AN25" s="646"/>
      <c r="AO25" s="677"/>
      <c r="AP25" s="736" t="s">
        <v>291</v>
      </c>
      <c r="AQ25" s="744"/>
      <c r="AR25" s="744"/>
      <c r="AS25" s="744"/>
      <c r="AT25" s="744"/>
      <c r="AU25" s="744"/>
      <c r="AV25" s="744"/>
      <c r="AW25" s="744"/>
      <c r="AX25" s="744"/>
      <c r="AY25" s="744"/>
      <c r="AZ25" s="744"/>
      <c r="BA25" s="744"/>
      <c r="BB25" s="744"/>
      <c r="BC25" s="744"/>
      <c r="BD25" s="744"/>
      <c r="BE25" s="744"/>
      <c r="BF25" s="738"/>
      <c r="BG25" s="642" t="s">
        <v>135</v>
      </c>
      <c r="BH25" s="643"/>
      <c r="BI25" s="643"/>
      <c r="BJ25" s="643"/>
      <c r="BK25" s="643"/>
      <c r="BL25" s="643"/>
      <c r="BM25" s="643"/>
      <c r="BN25" s="644"/>
      <c r="BO25" s="675" t="s">
        <v>241</v>
      </c>
      <c r="BP25" s="675"/>
      <c r="BQ25" s="675"/>
      <c r="BR25" s="675"/>
      <c r="BS25" s="648" t="s">
        <v>126</v>
      </c>
      <c r="BT25" s="643"/>
      <c r="BU25" s="643"/>
      <c r="BV25" s="643"/>
      <c r="BW25" s="643"/>
      <c r="BX25" s="643"/>
      <c r="BY25" s="643"/>
      <c r="BZ25" s="643"/>
      <c r="CA25" s="643"/>
      <c r="CB25" s="689"/>
      <c r="CD25" s="681" t="s">
        <v>292</v>
      </c>
      <c r="CE25" s="682"/>
      <c r="CF25" s="682"/>
      <c r="CG25" s="682"/>
      <c r="CH25" s="682"/>
      <c r="CI25" s="682"/>
      <c r="CJ25" s="682"/>
      <c r="CK25" s="682"/>
      <c r="CL25" s="682"/>
      <c r="CM25" s="682"/>
      <c r="CN25" s="682"/>
      <c r="CO25" s="682"/>
      <c r="CP25" s="682"/>
      <c r="CQ25" s="683"/>
      <c r="CR25" s="642">
        <v>12380799</v>
      </c>
      <c r="CS25" s="661"/>
      <c r="CT25" s="661"/>
      <c r="CU25" s="661"/>
      <c r="CV25" s="661"/>
      <c r="CW25" s="661"/>
      <c r="CX25" s="661"/>
      <c r="CY25" s="662"/>
      <c r="CZ25" s="645">
        <v>6.9</v>
      </c>
      <c r="DA25" s="663"/>
      <c r="DB25" s="663"/>
      <c r="DC25" s="664"/>
      <c r="DD25" s="648">
        <v>11423903</v>
      </c>
      <c r="DE25" s="661"/>
      <c r="DF25" s="661"/>
      <c r="DG25" s="661"/>
      <c r="DH25" s="661"/>
      <c r="DI25" s="661"/>
      <c r="DJ25" s="661"/>
      <c r="DK25" s="662"/>
      <c r="DL25" s="648">
        <v>10902392</v>
      </c>
      <c r="DM25" s="661"/>
      <c r="DN25" s="661"/>
      <c r="DO25" s="661"/>
      <c r="DP25" s="661"/>
      <c r="DQ25" s="661"/>
      <c r="DR25" s="661"/>
      <c r="DS25" s="661"/>
      <c r="DT25" s="661"/>
      <c r="DU25" s="661"/>
      <c r="DV25" s="662"/>
      <c r="DW25" s="645">
        <v>27.3</v>
      </c>
      <c r="DX25" s="663"/>
      <c r="DY25" s="663"/>
      <c r="DZ25" s="663"/>
      <c r="EA25" s="663"/>
      <c r="EB25" s="663"/>
      <c r="EC25" s="684"/>
    </row>
    <row r="26" spans="2:133" ht="11.25" customHeight="1" x14ac:dyDescent="0.15">
      <c r="B26" s="639" t="s">
        <v>293</v>
      </c>
      <c r="C26" s="640"/>
      <c r="D26" s="640"/>
      <c r="E26" s="640"/>
      <c r="F26" s="640"/>
      <c r="G26" s="640"/>
      <c r="H26" s="640"/>
      <c r="I26" s="640"/>
      <c r="J26" s="640"/>
      <c r="K26" s="640"/>
      <c r="L26" s="640"/>
      <c r="M26" s="640"/>
      <c r="N26" s="640"/>
      <c r="O26" s="640"/>
      <c r="P26" s="640"/>
      <c r="Q26" s="641"/>
      <c r="R26" s="642">
        <v>67906717</v>
      </c>
      <c r="S26" s="643"/>
      <c r="T26" s="643"/>
      <c r="U26" s="643"/>
      <c r="V26" s="643"/>
      <c r="W26" s="643"/>
      <c r="X26" s="643"/>
      <c r="Y26" s="644"/>
      <c r="Z26" s="675">
        <v>26.6</v>
      </c>
      <c r="AA26" s="675"/>
      <c r="AB26" s="675"/>
      <c r="AC26" s="675"/>
      <c r="AD26" s="676">
        <v>37618942</v>
      </c>
      <c r="AE26" s="676"/>
      <c r="AF26" s="676"/>
      <c r="AG26" s="676"/>
      <c r="AH26" s="676"/>
      <c r="AI26" s="676"/>
      <c r="AJ26" s="676"/>
      <c r="AK26" s="676"/>
      <c r="AL26" s="645">
        <v>98.3</v>
      </c>
      <c r="AM26" s="646"/>
      <c r="AN26" s="646"/>
      <c r="AO26" s="677"/>
      <c r="AP26" s="736" t="s">
        <v>294</v>
      </c>
      <c r="AQ26" s="737"/>
      <c r="AR26" s="737"/>
      <c r="AS26" s="737"/>
      <c r="AT26" s="737"/>
      <c r="AU26" s="737"/>
      <c r="AV26" s="737"/>
      <c r="AW26" s="737"/>
      <c r="AX26" s="737"/>
      <c r="AY26" s="737"/>
      <c r="AZ26" s="737"/>
      <c r="BA26" s="737"/>
      <c r="BB26" s="737"/>
      <c r="BC26" s="737"/>
      <c r="BD26" s="737"/>
      <c r="BE26" s="737"/>
      <c r="BF26" s="738"/>
      <c r="BG26" s="642" t="s">
        <v>241</v>
      </c>
      <c r="BH26" s="643"/>
      <c r="BI26" s="643"/>
      <c r="BJ26" s="643"/>
      <c r="BK26" s="643"/>
      <c r="BL26" s="643"/>
      <c r="BM26" s="643"/>
      <c r="BN26" s="644"/>
      <c r="BO26" s="675" t="s">
        <v>126</v>
      </c>
      <c r="BP26" s="675"/>
      <c r="BQ26" s="675"/>
      <c r="BR26" s="675"/>
      <c r="BS26" s="648" t="s">
        <v>126</v>
      </c>
      <c r="BT26" s="643"/>
      <c r="BU26" s="643"/>
      <c r="BV26" s="643"/>
      <c r="BW26" s="643"/>
      <c r="BX26" s="643"/>
      <c r="BY26" s="643"/>
      <c r="BZ26" s="643"/>
      <c r="CA26" s="643"/>
      <c r="CB26" s="689"/>
      <c r="CD26" s="681" t="s">
        <v>295</v>
      </c>
      <c r="CE26" s="682"/>
      <c r="CF26" s="682"/>
      <c r="CG26" s="682"/>
      <c r="CH26" s="682"/>
      <c r="CI26" s="682"/>
      <c r="CJ26" s="682"/>
      <c r="CK26" s="682"/>
      <c r="CL26" s="682"/>
      <c r="CM26" s="682"/>
      <c r="CN26" s="682"/>
      <c r="CO26" s="682"/>
      <c r="CP26" s="682"/>
      <c r="CQ26" s="683"/>
      <c r="CR26" s="642">
        <v>7973947</v>
      </c>
      <c r="CS26" s="643"/>
      <c r="CT26" s="643"/>
      <c r="CU26" s="643"/>
      <c r="CV26" s="643"/>
      <c r="CW26" s="643"/>
      <c r="CX26" s="643"/>
      <c r="CY26" s="644"/>
      <c r="CZ26" s="645">
        <v>4.4000000000000004</v>
      </c>
      <c r="DA26" s="663"/>
      <c r="DB26" s="663"/>
      <c r="DC26" s="664"/>
      <c r="DD26" s="648">
        <v>7448118</v>
      </c>
      <c r="DE26" s="643"/>
      <c r="DF26" s="643"/>
      <c r="DG26" s="643"/>
      <c r="DH26" s="643"/>
      <c r="DI26" s="643"/>
      <c r="DJ26" s="643"/>
      <c r="DK26" s="644"/>
      <c r="DL26" s="648" t="s">
        <v>126</v>
      </c>
      <c r="DM26" s="643"/>
      <c r="DN26" s="643"/>
      <c r="DO26" s="643"/>
      <c r="DP26" s="643"/>
      <c r="DQ26" s="643"/>
      <c r="DR26" s="643"/>
      <c r="DS26" s="643"/>
      <c r="DT26" s="643"/>
      <c r="DU26" s="643"/>
      <c r="DV26" s="644"/>
      <c r="DW26" s="645" t="s">
        <v>241</v>
      </c>
      <c r="DX26" s="663"/>
      <c r="DY26" s="663"/>
      <c r="DZ26" s="663"/>
      <c r="EA26" s="663"/>
      <c r="EB26" s="663"/>
      <c r="EC26" s="684"/>
    </row>
    <row r="27" spans="2:133" ht="11.25" customHeight="1" x14ac:dyDescent="0.15">
      <c r="B27" s="639" t="s">
        <v>296</v>
      </c>
      <c r="C27" s="640"/>
      <c r="D27" s="640"/>
      <c r="E27" s="640"/>
      <c r="F27" s="640"/>
      <c r="G27" s="640"/>
      <c r="H27" s="640"/>
      <c r="I27" s="640"/>
      <c r="J27" s="640"/>
      <c r="K27" s="640"/>
      <c r="L27" s="640"/>
      <c r="M27" s="640"/>
      <c r="N27" s="640"/>
      <c r="O27" s="640"/>
      <c r="P27" s="640"/>
      <c r="Q27" s="641"/>
      <c r="R27" s="642">
        <v>22359</v>
      </c>
      <c r="S27" s="643"/>
      <c r="T27" s="643"/>
      <c r="U27" s="643"/>
      <c r="V27" s="643"/>
      <c r="W27" s="643"/>
      <c r="X27" s="643"/>
      <c r="Y27" s="644"/>
      <c r="Z27" s="675">
        <v>0</v>
      </c>
      <c r="AA27" s="675"/>
      <c r="AB27" s="675"/>
      <c r="AC27" s="675"/>
      <c r="AD27" s="676">
        <v>22359</v>
      </c>
      <c r="AE27" s="676"/>
      <c r="AF27" s="676"/>
      <c r="AG27" s="676"/>
      <c r="AH27" s="676"/>
      <c r="AI27" s="676"/>
      <c r="AJ27" s="676"/>
      <c r="AK27" s="676"/>
      <c r="AL27" s="645">
        <v>0.1</v>
      </c>
      <c r="AM27" s="646"/>
      <c r="AN27" s="646"/>
      <c r="AO27" s="677"/>
      <c r="AP27" s="639" t="s">
        <v>297</v>
      </c>
      <c r="AQ27" s="640"/>
      <c r="AR27" s="640"/>
      <c r="AS27" s="640"/>
      <c r="AT27" s="640"/>
      <c r="AU27" s="640"/>
      <c r="AV27" s="640"/>
      <c r="AW27" s="640"/>
      <c r="AX27" s="640"/>
      <c r="AY27" s="640"/>
      <c r="AZ27" s="640"/>
      <c r="BA27" s="640"/>
      <c r="BB27" s="640"/>
      <c r="BC27" s="640"/>
      <c r="BD27" s="640"/>
      <c r="BE27" s="640"/>
      <c r="BF27" s="641"/>
      <c r="BG27" s="642">
        <v>19341416</v>
      </c>
      <c r="BH27" s="643"/>
      <c r="BI27" s="643"/>
      <c r="BJ27" s="643"/>
      <c r="BK27" s="643"/>
      <c r="BL27" s="643"/>
      <c r="BM27" s="643"/>
      <c r="BN27" s="644"/>
      <c r="BO27" s="675">
        <v>100</v>
      </c>
      <c r="BP27" s="675"/>
      <c r="BQ27" s="675"/>
      <c r="BR27" s="675"/>
      <c r="BS27" s="648">
        <v>139470</v>
      </c>
      <c r="BT27" s="643"/>
      <c r="BU27" s="643"/>
      <c r="BV27" s="643"/>
      <c r="BW27" s="643"/>
      <c r="BX27" s="643"/>
      <c r="BY27" s="643"/>
      <c r="BZ27" s="643"/>
      <c r="CA27" s="643"/>
      <c r="CB27" s="689"/>
      <c r="CD27" s="681" t="s">
        <v>298</v>
      </c>
      <c r="CE27" s="682"/>
      <c r="CF27" s="682"/>
      <c r="CG27" s="682"/>
      <c r="CH27" s="682"/>
      <c r="CI27" s="682"/>
      <c r="CJ27" s="682"/>
      <c r="CK27" s="682"/>
      <c r="CL27" s="682"/>
      <c r="CM27" s="682"/>
      <c r="CN27" s="682"/>
      <c r="CO27" s="682"/>
      <c r="CP27" s="682"/>
      <c r="CQ27" s="683"/>
      <c r="CR27" s="642">
        <v>12457028</v>
      </c>
      <c r="CS27" s="661"/>
      <c r="CT27" s="661"/>
      <c r="CU27" s="661"/>
      <c r="CV27" s="661"/>
      <c r="CW27" s="661"/>
      <c r="CX27" s="661"/>
      <c r="CY27" s="662"/>
      <c r="CZ27" s="645">
        <v>6.9</v>
      </c>
      <c r="DA27" s="663"/>
      <c r="DB27" s="663"/>
      <c r="DC27" s="664"/>
      <c r="DD27" s="648">
        <v>3732506</v>
      </c>
      <c r="DE27" s="661"/>
      <c r="DF27" s="661"/>
      <c r="DG27" s="661"/>
      <c r="DH27" s="661"/>
      <c r="DI27" s="661"/>
      <c r="DJ27" s="661"/>
      <c r="DK27" s="662"/>
      <c r="DL27" s="648">
        <v>3649627</v>
      </c>
      <c r="DM27" s="661"/>
      <c r="DN27" s="661"/>
      <c r="DO27" s="661"/>
      <c r="DP27" s="661"/>
      <c r="DQ27" s="661"/>
      <c r="DR27" s="661"/>
      <c r="DS27" s="661"/>
      <c r="DT27" s="661"/>
      <c r="DU27" s="661"/>
      <c r="DV27" s="662"/>
      <c r="DW27" s="645">
        <v>9.1</v>
      </c>
      <c r="DX27" s="663"/>
      <c r="DY27" s="663"/>
      <c r="DZ27" s="663"/>
      <c r="EA27" s="663"/>
      <c r="EB27" s="663"/>
      <c r="EC27" s="684"/>
    </row>
    <row r="28" spans="2:133" ht="11.25" customHeight="1" x14ac:dyDescent="0.15">
      <c r="B28" s="639" t="s">
        <v>299</v>
      </c>
      <c r="C28" s="640"/>
      <c r="D28" s="640"/>
      <c r="E28" s="640"/>
      <c r="F28" s="640"/>
      <c r="G28" s="640"/>
      <c r="H28" s="640"/>
      <c r="I28" s="640"/>
      <c r="J28" s="640"/>
      <c r="K28" s="640"/>
      <c r="L28" s="640"/>
      <c r="M28" s="640"/>
      <c r="N28" s="640"/>
      <c r="O28" s="640"/>
      <c r="P28" s="640"/>
      <c r="Q28" s="641"/>
      <c r="R28" s="642">
        <v>269719</v>
      </c>
      <c r="S28" s="643"/>
      <c r="T28" s="643"/>
      <c r="U28" s="643"/>
      <c r="V28" s="643"/>
      <c r="W28" s="643"/>
      <c r="X28" s="643"/>
      <c r="Y28" s="644"/>
      <c r="Z28" s="675">
        <v>0.1</v>
      </c>
      <c r="AA28" s="675"/>
      <c r="AB28" s="675"/>
      <c r="AC28" s="675"/>
      <c r="AD28" s="676">
        <v>16</v>
      </c>
      <c r="AE28" s="676"/>
      <c r="AF28" s="676"/>
      <c r="AG28" s="676"/>
      <c r="AH28" s="676"/>
      <c r="AI28" s="676"/>
      <c r="AJ28" s="676"/>
      <c r="AK28" s="676"/>
      <c r="AL28" s="645">
        <v>0</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300</v>
      </c>
      <c r="CE28" s="682"/>
      <c r="CF28" s="682"/>
      <c r="CG28" s="682"/>
      <c r="CH28" s="682"/>
      <c r="CI28" s="682"/>
      <c r="CJ28" s="682"/>
      <c r="CK28" s="682"/>
      <c r="CL28" s="682"/>
      <c r="CM28" s="682"/>
      <c r="CN28" s="682"/>
      <c r="CO28" s="682"/>
      <c r="CP28" s="682"/>
      <c r="CQ28" s="683"/>
      <c r="CR28" s="642">
        <v>5738376</v>
      </c>
      <c r="CS28" s="643"/>
      <c r="CT28" s="643"/>
      <c r="CU28" s="643"/>
      <c r="CV28" s="643"/>
      <c r="CW28" s="643"/>
      <c r="CX28" s="643"/>
      <c r="CY28" s="644"/>
      <c r="CZ28" s="645">
        <v>3.2</v>
      </c>
      <c r="DA28" s="663"/>
      <c r="DB28" s="663"/>
      <c r="DC28" s="664"/>
      <c r="DD28" s="648">
        <v>4938449</v>
      </c>
      <c r="DE28" s="643"/>
      <c r="DF28" s="643"/>
      <c r="DG28" s="643"/>
      <c r="DH28" s="643"/>
      <c r="DI28" s="643"/>
      <c r="DJ28" s="643"/>
      <c r="DK28" s="644"/>
      <c r="DL28" s="648">
        <v>4676771</v>
      </c>
      <c r="DM28" s="643"/>
      <c r="DN28" s="643"/>
      <c r="DO28" s="643"/>
      <c r="DP28" s="643"/>
      <c r="DQ28" s="643"/>
      <c r="DR28" s="643"/>
      <c r="DS28" s="643"/>
      <c r="DT28" s="643"/>
      <c r="DU28" s="643"/>
      <c r="DV28" s="644"/>
      <c r="DW28" s="645">
        <v>11.7</v>
      </c>
      <c r="DX28" s="663"/>
      <c r="DY28" s="663"/>
      <c r="DZ28" s="663"/>
      <c r="EA28" s="663"/>
      <c r="EB28" s="663"/>
      <c r="EC28" s="684"/>
    </row>
    <row r="29" spans="2:133" ht="11.25" customHeight="1" x14ac:dyDescent="0.15">
      <c r="B29" s="639" t="s">
        <v>301</v>
      </c>
      <c r="C29" s="640"/>
      <c r="D29" s="640"/>
      <c r="E29" s="640"/>
      <c r="F29" s="640"/>
      <c r="G29" s="640"/>
      <c r="H29" s="640"/>
      <c r="I29" s="640"/>
      <c r="J29" s="640"/>
      <c r="K29" s="640"/>
      <c r="L29" s="640"/>
      <c r="M29" s="640"/>
      <c r="N29" s="640"/>
      <c r="O29" s="640"/>
      <c r="P29" s="640"/>
      <c r="Q29" s="641"/>
      <c r="R29" s="642">
        <v>1454107</v>
      </c>
      <c r="S29" s="643"/>
      <c r="T29" s="643"/>
      <c r="U29" s="643"/>
      <c r="V29" s="643"/>
      <c r="W29" s="643"/>
      <c r="X29" s="643"/>
      <c r="Y29" s="644"/>
      <c r="Z29" s="675">
        <v>0.6</v>
      </c>
      <c r="AA29" s="675"/>
      <c r="AB29" s="675"/>
      <c r="AC29" s="675"/>
      <c r="AD29" s="676">
        <v>226084</v>
      </c>
      <c r="AE29" s="676"/>
      <c r="AF29" s="676"/>
      <c r="AG29" s="676"/>
      <c r="AH29" s="676"/>
      <c r="AI29" s="676"/>
      <c r="AJ29" s="676"/>
      <c r="AK29" s="676"/>
      <c r="AL29" s="645">
        <v>0.6</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302</v>
      </c>
      <c r="CE29" s="728"/>
      <c r="CF29" s="681" t="s">
        <v>303</v>
      </c>
      <c r="CG29" s="682"/>
      <c r="CH29" s="682"/>
      <c r="CI29" s="682"/>
      <c r="CJ29" s="682"/>
      <c r="CK29" s="682"/>
      <c r="CL29" s="682"/>
      <c r="CM29" s="682"/>
      <c r="CN29" s="682"/>
      <c r="CO29" s="682"/>
      <c r="CP29" s="682"/>
      <c r="CQ29" s="683"/>
      <c r="CR29" s="642">
        <v>5738376</v>
      </c>
      <c r="CS29" s="661"/>
      <c r="CT29" s="661"/>
      <c r="CU29" s="661"/>
      <c r="CV29" s="661"/>
      <c r="CW29" s="661"/>
      <c r="CX29" s="661"/>
      <c r="CY29" s="662"/>
      <c r="CZ29" s="645">
        <v>3.2</v>
      </c>
      <c r="DA29" s="663"/>
      <c r="DB29" s="663"/>
      <c r="DC29" s="664"/>
      <c r="DD29" s="648">
        <v>4938449</v>
      </c>
      <c r="DE29" s="661"/>
      <c r="DF29" s="661"/>
      <c r="DG29" s="661"/>
      <c r="DH29" s="661"/>
      <c r="DI29" s="661"/>
      <c r="DJ29" s="661"/>
      <c r="DK29" s="662"/>
      <c r="DL29" s="648">
        <v>4676771</v>
      </c>
      <c r="DM29" s="661"/>
      <c r="DN29" s="661"/>
      <c r="DO29" s="661"/>
      <c r="DP29" s="661"/>
      <c r="DQ29" s="661"/>
      <c r="DR29" s="661"/>
      <c r="DS29" s="661"/>
      <c r="DT29" s="661"/>
      <c r="DU29" s="661"/>
      <c r="DV29" s="662"/>
      <c r="DW29" s="645">
        <v>11.7</v>
      </c>
      <c r="DX29" s="663"/>
      <c r="DY29" s="663"/>
      <c r="DZ29" s="663"/>
      <c r="EA29" s="663"/>
      <c r="EB29" s="663"/>
      <c r="EC29" s="684"/>
    </row>
    <row r="30" spans="2:133" ht="11.25" customHeight="1" x14ac:dyDescent="0.15">
      <c r="B30" s="639" t="s">
        <v>304</v>
      </c>
      <c r="C30" s="640"/>
      <c r="D30" s="640"/>
      <c r="E30" s="640"/>
      <c r="F30" s="640"/>
      <c r="G30" s="640"/>
      <c r="H30" s="640"/>
      <c r="I30" s="640"/>
      <c r="J30" s="640"/>
      <c r="K30" s="640"/>
      <c r="L30" s="640"/>
      <c r="M30" s="640"/>
      <c r="N30" s="640"/>
      <c r="O30" s="640"/>
      <c r="P30" s="640"/>
      <c r="Q30" s="641"/>
      <c r="R30" s="642">
        <v>116132</v>
      </c>
      <c r="S30" s="643"/>
      <c r="T30" s="643"/>
      <c r="U30" s="643"/>
      <c r="V30" s="643"/>
      <c r="W30" s="643"/>
      <c r="X30" s="643"/>
      <c r="Y30" s="644"/>
      <c r="Z30" s="675">
        <v>0</v>
      </c>
      <c r="AA30" s="675"/>
      <c r="AB30" s="675"/>
      <c r="AC30" s="675"/>
      <c r="AD30" s="676" t="s">
        <v>241</v>
      </c>
      <c r="AE30" s="676"/>
      <c r="AF30" s="676"/>
      <c r="AG30" s="676"/>
      <c r="AH30" s="676"/>
      <c r="AI30" s="676"/>
      <c r="AJ30" s="676"/>
      <c r="AK30" s="676"/>
      <c r="AL30" s="645" t="s">
        <v>241</v>
      </c>
      <c r="AM30" s="646"/>
      <c r="AN30" s="646"/>
      <c r="AO30" s="677"/>
      <c r="AP30" s="703" t="s">
        <v>219</v>
      </c>
      <c r="AQ30" s="704"/>
      <c r="AR30" s="704"/>
      <c r="AS30" s="704"/>
      <c r="AT30" s="704"/>
      <c r="AU30" s="704"/>
      <c r="AV30" s="704"/>
      <c r="AW30" s="704"/>
      <c r="AX30" s="704"/>
      <c r="AY30" s="704"/>
      <c r="AZ30" s="704"/>
      <c r="BA30" s="704"/>
      <c r="BB30" s="704"/>
      <c r="BC30" s="704"/>
      <c r="BD30" s="704"/>
      <c r="BE30" s="704"/>
      <c r="BF30" s="705"/>
      <c r="BG30" s="703" t="s">
        <v>305</v>
      </c>
      <c r="BH30" s="716"/>
      <c r="BI30" s="716"/>
      <c r="BJ30" s="716"/>
      <c r="BK30" s="716"/>
      <c r="BL30" s="716"/>
      <c r="BM30" s="716"/>
      <c r="BN30" s="716"/>
      <c r="BO30" s="716"/>
      <c r="BP30" s="716"/>
      <c r="BQ30" s="717"/>
      <c r="BR30" s="703" t="s">
        <v>306</v>
      </c>
      <c r="BS30" s="716"/>
      <c r="BT30" s="716"/>
      <c r="BU30" s="716"/>
      <c r="BV30" s="716"/>
      <c r="BW30" s="716"/>
      <c r="BX30" s="716"/>
      <c r="BY30" s="716"/>
      <c r="BZ30" s="716"/>
      <c r="CA30" s="716"/>
      <c r="CB30" s="717"/>
      <c r="CD30" s="729"/>
      <c r="CE30" s="730"/>
      <c r="CF30" s="681" t="s">
        <v>307</v>
      </c>
      <c r="CG30" s="682"/>
      <c r="CH30" s="682"/>
      <c r="CI30" s="682"/>
      <c r="CJ30" s="682"/>
      <c r="CK30" s="682"/>
      <c r="CL30" s="682"/>
      <c r="CM30" s="682"/>
      <c r="CN30" s="682"/>
      <c r="CO30" s="682"/>
      <c r="CP30" s="682"/>
      <c r="CQ30" s="683"/>
      <c r="CR30" s="642">
        <v>5351232</v>
      </c>
      <c r="CS30" s="643"/>
      <c r="CT30" s="643"/>
      <c r="CU30" s="643"/>
      <c r="CV30" s="643"/>
      <c r="CW30" s="643"/>
      <c r="CX30" s="643"/>
      <c r="CY30" s="644"/>
      <c r="CZ30" s="645">
        <v>3</v>
      </c>
      <c r="DA30" s="663"/>
      <c r="DB30" s="663"/>
      <c r="DC30" s="664"/>
      <c r="DD30" s="648">
        <v>4641065</v>
      </c>
      <c r="DE30" s="643"/>
      <c r="DF30" s="643"/>
      <c r="DG30" s="643"/>
      <c r="DH30" s="643"/>
      <c r="DI30" s="643"/>
      <c r="DJ30" s="643"/>
      <c r="DK30" s="644"/>
      <c r="DL30" s="648">
        <v>4385933</v>
      </c>
      <c r="DM30" s="643"/>
      <c r="DN30" s="643"/>
      <c r="DO30" s="643"/>
      <c r="DP30" s="643"/>
      <c r="DQ30" s="643"/>
      <c r="DR30" s="643"/>
      <c r="DS30" s="643"/>
      <c r="DT30" s="643"/>
      <c r="DU30" s="643"/>
      <c r="DV30" s="644"/>
      <c r="DW30" s="645">
        <v>11</v>
      </c>
      <c r="DX30" s="663"/>
      <c r="DY30" s="663"/>
      <c r="DZ30" s="663"/>
      <c r="EA30" s="663"/>
      <c r="EB30" s="663"/>
      <c r="EC30" s="684"/>
    </row>
    <row r="31" spans="2:133" ht="11.25" customHeight="1" x14ac:dyDescent="0.15">
      <c r="B31" s="639" t="s">
        <v>308</v>
      </c>
      <c r="C31" s="640"/>
      <c r="D31" s="640"/>
      <c r="E31" s="640"/>
      <c r="F31" s="640"/>
      <c r="G31" s="640"/>
      <c r="H31" s="640"/>
      <c r="I31" s="640"/>
      <c r="J31" s="640"/>
      <c r="K31" s="640"/>
      <c r="L31" s="640"/>
      <c r="M31" s="640"/>
      <c r="N31" s="640"/>
      <c r="O31" s="640"/>
      <c r="P31" s="640"/>
      <c r="Q31" s="641"/>
      <c r="R31" s="642">
        <v>38787441</v>
      </c>
      <c r="S31" s="643"/>
      <c r="T31" s="643"/>
      <c r="U31" s="643"/>
      <c r="V31" s="643"/>
      <c r="W31" s="643"/>
      <c r="X31" s="643"/>
      <c r="Y31" s="644"/>
      <c r="Z31" s="675">
        <v>15.2</v>
      </c>
      <c r="AA31" s="675"/>
      <c r="AB31" s="675"/>
      <c r="AC31" s="675"/>
      <c r="AD31" s="676" t="s">
        <v>126</v>
      </c>
      <c r="AE31" s="676"/>
      <c r="AF31" s="676"/>
      <c r="AG31" s="676"/>
      <c r="AH31" s="676"/>
      <c r="AI31" s="676"/>
      <c r="AJ31" s="676"/>
      <c r="AK31" s="676"/>
      <c r="AL31" s="645" t="s">
        <v>241</v>
      </c>
      <c r="AM31" s="646"/>
      <c r="AN31" s="646"/>
      <c r="AO31" s="677"/>
      <c r="AP31" s="718" t="s">
        <v>309</v>
      </c>
      <c r="AQ31" s="719"/>
      <c r="AR31" s="719"/>
      <c r="AS31" s="719"/>
      <c r="AT31" s="724" t="s">
        <v>310</v>
      </c>
      <c r="AU31" s="231"/>
      <c r="AV31" s="231"/>
      <c r="AW31" s="231"/>
      <c r="AX31" s="708" t="s">
        <v>183</v>
      </c>
      <c r="AY31" s="709"/>
      <c r="AZ31" s="709"/>
      <c r="BA31" s="709"/>
      <c r="BB31" s="709"/>
      <c r="BC31" s="709"/>
      <c r="BD31" s="709"/>
      <c r="BE31" s="709"/>
      <c r="BF31" s="710"/>
      <c r="BG31" s="711">
        <v>98.7</v>
      </c>
      <c r="BH31" s="712"/>
      <c r="BI31" s="712"/>
      <c r="BJ31" s="712"/>
      <c r="BK31" s="712"/>
      <c r="BL31" s="712"/>
      <c r="BM31" s="713">
        <v>96.9</v>
      </c>
      <c r="BN31" s="712"/>
      <c r="BO31" s="712"/>
      <c r="BP31" s="712"/>
      <c r="BQ31" s="714"/>
      <c r="BR31" s="711">
        <v>98.9</v>
      </c>
      <c r="BS31" s="712"/>
      <c r="BT31" s="712"/>
      <c r="BU31" s="712"/>
      <c r="BV31" s="712"/>
      <c r="BW31" s="712"/>
      <c r="BX31" s="713">
        <v>96.9</v>
      </c>
      <c r="BY31" s="712"/>
      <c r="BZ31" s="712"/>
      <c r="CA31" s="712"/>
      <c r="CB31" s="714"/>
      <c r="CD31" s="729"/>
      <c r="CE31" s="730"/>
      <c r="CF31" s="681" t="s">
        <v>311</v>
      </c>
      <c r="CG31" s="682"/>
      <c r="CH31" s="682"/>
      <c r="CI31" s="682"/>
      <c r="CJ31" s="682"/>
      <c r="CK31" s="682"/>
      <c r="CL31" s="682"/>
      <c r="CM31" s="682"/>
      <c r="CN31" s="682"/>
      <c r="CO31" s="682"/>
      <c r="CP31" s="682"/>
      <c r="CQ31" s="683"/>
      <c r="CR31" s="642">
        <v>387144</v>
      </c>
      <c r="CS31" s="661"/>
      <c r="CT31" s="661"/>
      <c r="CU31" s="661"/>
      <c r="CV31" s="661"/>
      <c r="CW31" s="661"/>
      <c r="CX31" s="661"/>
      <c r="CY31" s="662"/>
      <c r="CZ31" s="645">
        <v>0.2</v>
      </c>
      <c r="DA31" s="663"/>
      <c r="DB31" s="663"/>
      <c r="DC31" s="664"/>
      <c r="DD31" s="648">
        <v>297384</v>
      </c>
      <c r="DE31" s="661"/>
      <c r="DF31" s="661"/>
      <c r="DG31" s="661"/>
      <c r="DH31" s="661"/>
      <c r="DI31" s="661"/>
      <c r="DJ31" s="661"/>
      <c r="DK31" s="662"/>
      <c r="DL31" s="648">
        <v>290838</v>
      </c>
      <c r="DM31" s="661"/>
      <c r="DN31" s="661"/>
      <c r="DO31" s="661"/>
      <c r="DP31" s="661"/>
      <c r="DQ31" s="661"/>
      <c r="DR31" s="661"/>
      <c r="DS31" s="661"/>
      <c r="DT31" s="661"/>
      <c r="DU31" s="661"/>
      <c r="DV31" s="662"/>
      <c r="DW31" s="645">
        <v>0.7</v>
      </c>
      <c r="DX31" s="663"/>
      <c r="DY31" s="663"/>
      <c r="DZ31" s="663"/>
      <c r="EA31" s="663"/>
      <c r="EB31" s="663"/>
      <c r="EC31" s="684"/>
    </row>
    <row r="32" spans="2:133" ht="11.25" customHeight="1" x14ac:dyDescent="0.15">
      <c r="B32" s="733" t="s">
        <v>312</v>
      </c>
      <c r="C32" s="734"/>
      <c r="D32" s="734"/>
      <c r="E32" s="734"/>
      <c r="F32" s="734"/>
      <c r="G32" s="734"/>
      <c r="H32" s="734"/>
      <c r="I32" s="734"/>
      <c r="J32" s="734"/>
      <c r="K32" s="734"/>
      <c r="L32" s="734"/>
      <c r="M32" s="734"/>
      <c r="N32" s="734"/>
      <c r="O32" s="734"/>
      <c r="P32" s="734"/>
      <c r="Q32" s="735"/>
      <c r="R32" s="642" t="s">
        <v>241</v>
      </c>
      <c r="S32" s="643"/>
      <c r="T32" s="643"/>
      <c r="U32" s="643"/>
      <c r="V32" s="643"/>
      <c r="W32" s="643"/>
      <c r="X32" s="643"/>
      <c r="Y32" s="644"/>
      <c r="Z32" s="675" t="s">
        <v>241</v>
      </c>
      <c r="AA32" s="675"/>
      <c r="AB32" s="675"/>
      <c r="AC32" s="675"/>
      <c r="AD32" s="676" t="s">
        <v>241</v>
      </c>
      <c r="AE32" s="676"/>
      <c r="AF32" s="676"/>
      <c r="AG32" s="676"/>
      <c r="AH32" s="676"/>
      <c r="AI32" s="676"/>
      <c r="AJ32" s="676"/>
      <c r="AK32" s="676"/>
      <c r="AL32" s="645" t="s">
        <v>135</v>
      </c>
      <c r="AM32" s="646"/>
      <c r="AN32" s="646"/>
      <c r="AO32" s="677"/>
      <c r="AP32" s="720"/>
      <c r="AQ32" s="721"/>
      <c r="AR32" s="721"/>
      <c r="AS32" s="721"/>
      <c r="AT32" s="725"/>
      <c r="AU32" s="230" t="s">
        <v>313</v>
      </c>
      <c r="AV32" s="230"/>
      <c r="AW32" s="230"/>
      <c r="AX32" s="639" t="s">
        <v>314</v>
      </c>
      <c r="AY32" s="640"/>
      <c r="AZ32" s="640"/>
      <c r="BA32" s="640"/>
      <c r="BB32" s="640"/>
      <c r="BC32" s="640"/>
      <c r="BD32" s="640"/>
      <c r="BE32" s="640"/>
      <c r="BF32" s="641"/>
      <c r="BG32" s="715">
        <v>98.7</v>
      </c>
      <c r="BH32" s="661"/>
      <c r="BI32" s="661"/>
      <c r="BJ32" s="661"/>
      <c r="BK32" s="661"/>
      <c r="BL32" s="661"/>
      <c r="BM32" s="646">
        <v>96.9</v>
      </c>
      <c r="BN32" s="707"/>
      <c r="BO32" s="707"/>
      <c r="BP32" s="707"/>
      <c r="BQ32" s="688"/>
      <c r="BR32" s="715">
        <v>98.9</v>
      </c>
      <c r="BS32" s="661"/>
      <c r="BT32" s="661"/>
      <c r="BU32" s="661"/>
      <c r="BV32" s="661"/>
      <c r="BW32" s="661"/>
      <c r="BX32" s="646">
        <v>97.1</v>
      </c>
      <c r="BY32" s="707"/>
      <c r="BZ32" s="707"/>
      <c r="CA32" s="707"/>
      <c r="CB32" s="688"/>
      <c r="CD32" s="731"/>
      <c r="CE32" s="732"/>
      <c r="CF32" s="681" t="s">
        <v>315</v>
      </c>
      <c r="CG32" s="682"/>
      <c r="CH32" s="682"/>
      <c r="CI32" s="682"/>
      <c r="CJ32" s="682"/>
      <c r="CK32" s="682"/>
      <c r="CL32" s="682"/>
      <c r="CM32" s="682"/>
      <c r="CN32" s="682"/>
      <c r="CO32" s="682"/>
      <c r="CP32" s="682"/>
      <c r="CQ32" s="683"/>
      <c r="CR32" s="642" t="s">
        <v>241</v>
      </c>
      <c r="CS32" s="643"/>
      <c r="CT32" s="643"/>
      <c r="CU32" s="643"/>
      <c r="CV32" s="643"/>
      <c r="CW32" s="643"/>
      <c r="CX32" s="643"/>
      <c r="CY32" s="644"/>
      <c r="CZ32" s="645" t="s">
        <v>241</v>
      </c>
      <c r="DA32" s="663"/>
      <c r="DB32" s="663"/>
      <c r="DC32" s="664"/>
      <c r="DD32" s="648" t="s">
        <v>241</v>
      </c>
      <c r="DE32" s="643"/>
      <c r="DF32" s="643"/>
      <c r="DG32" s="643"/>
      <c r="DH32" s="643"/>
      <c r="DI32" s="643"/>
      <c r="DJ32" s="643"/>
      <c r="DK32" s="644"/>
      <c r="DL32" s="648" t="s">
        <v>241</v>
      </c>
      <c r="DM32" s="643"/>
      <c r="DN32" s="643"/>
      <c r="DO32" s="643"/>
      <c r="DP32" s="643"/>
      <c r="DQ32" s="643"/>
      <c r="DR32" s="643"/>
      <c r="DS32" s="643"/>
      <c r="DT32" s="643"/>
      <c r="DU32" s="643"/>
      <c r="DV32" s="644"/>
      <c r="DW32" s="645" t="s">
        <v>241</v>
      </c>
      <c r="DX32" s="663"/>
      <c r="DY32" s="663"/>
      <c r="DZ32" s="663"/>
      <c r="EA32" s="663"/>
      <c r="EB32" s="663"/>
      <c r="EC32" s="684"/>
    </row>
    <row r="33" spans="2:133" ht="11.25" customHeight="1" x14ac:dyDescent="0.15">
      <c r="B33" s="639" t="s">
        <v>316</v>
      </c>
      <c r="C33" s="640"/>
      <c r="D33" s="640"/>
      <c r="E33" s="640"/>
      <c r="F33" s="640"/>
      <c r="G33" s="640"/>
      <c r="H33" s="640"/>
      <c r="I33" s="640"/>
      <c r="J33" s="640"/>
      <c r="K33" s="640"/>
      <c r="L33" s="640"/>
      <c r="M33" s="640"/>
      <c r="N33" s="640"/>
      <c r="O33" s="640"/>
      <c r="P33" s="640"/>
      <c r="Q33" s="641"/>
      <c r="R33" s="642">
        <v>8190106</v>
      </c>
      <c r="S33" s="643"/>
      <c r="T33" s="643"/>
      <c r="U33" s="643"/>
      <c r="V33" s="643"/>
      <c r="W33" s="643"/>
      <c r="X33" s="643"/>
      <c r="Y33" s="644"/>
      <c r="Z33" s="675">
        <v>3.2</v>
      </c>
      <c r="AA33" s="675"/>
      <c r="AB33" s="675"/>
      <c r="AC33" s="675"/>
      <c r="AD33" s="676" t="s">
        <v>241</v>
      </c>
      <c r="AE33" s="676"/>
      <c r="AF33" s="676"/>
      <c r="AG33" s="676"/>
      <c r="AH33" s="676"/>
      <c r="AI33" s="676"/>
      <c r="AJ33" s="676"/>
      <c r="AK33" s="676"/>
      <c r="AL33" s="645" t="s">
        <v>126</v>
      </c>
      <c r="AM33" s="646"/>
      <c r="AN33" s="646"/>
      <c r="AO33" s="677"/>
      <c r="AP33" s="722"/>
      <c r="AQ33" s="723"/>
      <c r="AR33" s="723"/>
      <c r="AS33" s="723"/>
      <c r="AT33" s="726"/>
      <c r="AU33" s="232"/>
      <c r="AV33" s="232"/>
      <c r="AW33" s="232"/>
      <c r="AX33" s="623" t="s">
        <v>317</v>
      </c>
      <c r="AY33" s="624"/>
      <c r="AZ33" s="624"/>
      <c r="BA33" s="624"/>
      <c r="BB33" s="624"/>
      <c r="BC33" s="624"/>
      <c r="BD33" s="624"/>
      <c r="BE33" s="624"/>
      <c r="BF33" s="625"/>
      <c r="BG33" s="706">
        <v>98.6</v>
      </c>
      <c r="BH33" s="627"/>
      <c r="BI33" s="627"/>
      <c r="BJ33" s="627"/>
      <c r="BK33" s="627"/>
      <c r="BL33" s="627"/>
      <c r="BM33" s="669">
        <v>96.5</v>
      </c>
      <c r="BN33" s="627"/>
      <c r="BO33" s="627"/>
      <c r="BP33" s="627"/>
      <c r="BQ33" s="671"/>
      <c r="BR33" s="706">
        <v>98.7</v>
      </c>
      <c r="BS33" s="627"/>
      <c r="BT33" s="627"/>
      <c r="BU33" s="627"/>
      <c r="BV33" s="627"/>
      <c r="BW33" s="627"/>
      <c r="BX33" s="669">
        <v>96.5</v>
      </c>
      <c r="BY33" s="627"/>
      <c r="BZ33" s="627"/>
      <c r="CA33" s="627"/>
      <c r="CB33" s="671"/>
      <c r="CD33" s="681" t="s">
        <v>318</v>
      </c>
      <c r="CE33" s="682"/>
      <c r="CF33" s="682"/>
      <c r="CG33" s="682"/>
      <c r="CH33" s="682"/>
      <c r="CI33" s="682"/>
      <c r="CJ33" s="682"/>
      <c r="CK33" s="682"/>
      <c r="CL33" s="682"/>
      <c r="CM33" s="682"/>
      <c r="CN33" s="682"/>
      <c r="CO33" s="682"/>
      <c r="CP33" s="682"/>
      <c r="CQ33" s="683"/>
      <c r="CR33" s="642">
        <v>83002191</v>
      </c>
      <c r="CS33" s="661"/>
      <c r="CT33" s="661"/>
      <c r="CU33" s="661"/>
      <c r="CV33" s="661"/>
      <c r="CW33" s="661"/>
      <c r="CX33" s="661"/>
      <c r="CY33" s="662"/>
      <c r="CZ33" s="645">
        <v>46.3</v>
      </c>
      <c r="DA33" s="663"/>
      <c r="DB33" s="663"/>
      <c r="DC33" s="664"/>
      <c r="DD33" s="648">
        <v>50824551</v>
      </c>
      <c r="DE33" s="661"/>
      <c r="DF33" s="661"/>
      <c r="DG33" s="661"/>
      <c r="DH33" s="661"/>
      <c r="DI33" s="661"/>
      <c r="DJ33" s="661"/>
      <c r="DK33" s="662"/>
      <c r="DL33" s="648">
        <v>20596789</v>
      </c>
      <c r="DM33" s="661"/>
      <c r="DN33" s="661"/>
      <c r="DO33" s="661"/>
      <c r="DP33" s="661"/>
      <c r="DQ33" s="661"/>
      <c r="DR33" s="661"/>
      <c r="DS33" s="661"/>
      <c r="DT33" s="661"/>
      <c r="DU33" s="661"/>
      <c r="DV33" s="662"/>
      <c r="DW33" s="645">
        <v>51.6</v>
      </c>
      <c r="DX33" s="663"/>
      <c r="DY33" s="663"/>
      <c r="DZ33" s="663"/>
      <c r="EA33" s="663"/>
      <c r="EB33" s="663"/>
      <c r="EC33" s="684"/>
    </row>
    <row r="34" spans="2:133" ht="11.25" customHeight="1" x14ac:dyDescent="0.15">
      <c r="B34" s="639" t="s">
        <v>319</v>
      </c>
      <c r="C34" s="640"/>
      <c r="D34" s="640"/>
      <c r="E34" s="640"/>
      <c r="F34" s="640"/>
      <c r="G34" s="640"/>
      <c r="H34" s="640"/>
      <c r="I34" s="640"/>
      <c r="J34" s="640"/>
      <c r="K34" s="640"/>
      <c r="L34" s="640"/>
      <c r="M34" s="640"/>
      <c r="N34" s="640"/>
      <c r="O34" s="640"/>
      <c r="P34" s="640"/>
      <c r="Q34" s="641"/>
      <c r="R34" s="642">
        <v>1219645</v>
      </c>
      <c r="S34" s="643"/>
      <c r="T34" s="643"/>
      <c r="U34" s="643"/>
      <c r="V34" s="643"/>
      <c r="W34" s="643"/>
      <c r="X34" s="643"/>
      <c r="Y34" s="644"/>
      <c r="Z34" s="675">
        <v>0.5</v>
      </c>
      <c r="AA34" s="675"/>
      <c r="AB34" s="675"/>
      <c r="AC34" s="675"/>
      <c r="AD34" s="676">
        <v>79951</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320</v>
      </c>
      <c r="CE34" s="682"/>
      <c r="CF34" s="682"/>
      <c r="CG34" s="682"/>
      <c r="CH34" s="682"/>
      <c r="CI34" s="682"/>
      <c r="CJ34" s="682"/>
      <c r="CK34" s="682"/>
      <c r="CL34" s="682"/>
      <c r="CM34" s="682"/>
      <c r="CN34" s="682"/>
      <c r="CO34" s="682"/>
      <c r="CP34" s="682"/>
      <c r="CQ34" s="683"/>
      <c r="CR34" s="642">
        <v>12114085</v>
      </c>
      <c r="CS34" s="643"/>
      <c r="CT34" s="643"/>
      <c r="CU34" s="643"/>
      <c r="CV34" s="643"/>
      <c r="CW34" s="643"/>
      <c r="CX34" s="643"/>
      <c r="CY34" s="644"/>
      <c r="CZ34" s="645">
        <v>6.8</v>
      </c>
      <c r="DA34" s="663"/>
      <c r="DB34" s="663"/>
      <c r="DC34" s="664"/>
      <c r="DD34" s="648">
        <v>7790234</v>
      </c>
      <c r="DE34" s="643"/>
      <c r="DF34" s="643"/>
      <c r="DG34" s="643"/>
      <c r="DH34" s="643"/>
      <c r="DI34" s="643"/>
      <c r="DJ34" s="643"/>
      <c r="DK34" s="644"/>
      <c r="DL34" s="648">
        <v>5515838</v>
      </c>
      <c r="DM34" s="643"/>
      <c r="DN34" s="643"/>
      <c r="DO34" s="643"/>
      <c r="DP34" s="643"/>
      <c r="DQ34" s="643"/>
      <c r="DR34" s="643"/>
      <c r="DS34" s="643"/>
      <c r="DT34" s="643"/>
      <c r="DU34" s="643"/>
      <c r="DV34" s="644"/>
      <c r="DW34" s="645">
        <v>13.8</v>
      </c>
      <c r="DX34" s="663"/>
      <c r="DY34" s="663"/>
      <c r="DZ34" s="663"/>
      <c r="EA34" s="663"/>
      <c r="EB34" s="663"/>
      <c r="EC34" s="684"/>
    </row>
    <row r="35" spans="2:133" ht="11.25" customHeight="1" x14ac:dyDescent="0.15">
      <c r="B35" s="639" t="s">
        <v>321</v>
      </c>
      <c r="C35" s="640"/>
      <c r="D35" s="640"/>
      <c r="E35" s="640"/>
      <c r="F35" s="640"/>
      <c r="G35" s="640"/>
      <c r="H35" s="640"/>
      <c r="I35" s="640"/>
      <c r="J35" s="640"/>
      <c r="K35" s="640"/>
      <c r="L35" s="640"/>
      <c r="M35" s="640"/>
      <c r="N35" s="640"/>
      <c r="O35" s="640"/>
      <c r="P35" s="640"/>
      <c r="Q35" s="641"/>
      <c r="R35" s="642">
        <v>443318</v>
      </c>
      <c r="S35" s="643"/>
      <c r="T35" s="643"/>
      <c r="U35" s="643"/>
      <c r="V35" s="643"/>
      <c r="W35" s="643"/>
      <c r="X35" s="643"/>
      <c r="Y35" s="644"/>
      <c r="Z35" s="675">
        <v>0.2</v>
      </c>
      <c r="AA35" s="675"/>
      <c r="AB35" s="675"/>
      <c r="AC35" s="675"/>
      <c r="AD35" s="676" t="s">
        <v>241</v>
      </c>
      <c r="AE35" s="676"/>
      <c r="AF35" s="676"/>
      <c r="AG35" s="676"/>
      <c r="AH35" s="676"/>
      <c r="AI35" s="676"/>
      <c r="AJ35" s="676"/>
      <c r="AK35" s="676"/>
      <c r="AL35" s="645" t="s">
        <v>241</v>
      </c>
      <c r="AM35" s="646"/>
      <c r="AN35" s="646"/>
      <c r="AO35" s="677"/>
      <c r="AP35" s="235"/>
      <c r="AQ35" s="703" t="s">
        <v>322</v>
      </c>
      <c r="AR35" s="704"/>
      <c r="AS35" s="704"/>
      <c r="AT35" s="704"/>
      <c r="AU35" s="704"/>
      <c r="AV35" s="704"/>
      <c r="AW35" s="704"/>
      <c r="AX35" s="704"/>
      <c r="AY35" s="704"/>
      <c r="AZ35" s="704"/>
      <c r="BA35" s="704"/>
      <c r="BB35" s="704"/>
      <c r="BC35" s="704"/>
      <c r="BD35" s="704"/>
      <c r="BE35" s="704"/>
      <c r="BF35" s="705"/>
      <c r="BG35" s="703" t="s">
        <v>323</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324</v>
      </c>
      <c r="CE35" s="682"/>
      <c r="CF35" s="682"/>
      <c r="CG35" s="682"/>
      <c r="CH35" s="682"/>
      <c r="CI35" s="682"/>
      <c r="CJ35" s="682"/>
      <c r="CK35" s="682"/>
      <c r="CL35" s="682"/>
      <c r="CM35" s="682"/>
      <c r="CN35" s="682"/>
      <c r="CO35" s="682"/>
      <c r="CP35" s="682"/>
      <c r="CQ35" s="683"/>
      <c r="CR35" s="642">
        <v>1492077</v>
      </c>
      <c r="CS35" s="661"/>
      <c r="CT35" s="661"/>
      <c r="CU35" s="661"/>
      <c r="CV35" s="661"/>
      <c r="CW35" s="661"/>
      <c r="CX35" s="661"/>
      <c r="CY35" s="662"/>
      <c r="CZ35" s="645">
        <v>0.8</v>
      </c>
      <c r="DA35" s="663"/>
      <c r="DB35" s="663"/>
      <c r="DC35" s="664"/>
      <c r="DD35" s="648">
        <v>1053627</v>
      </c>
      <c r="DE35" s="661"/>
      <c r="DF35" s="661"/>
      <c r="DG35" s="661"/>
      <c r="DH35" s="661"/>
      <c r="DI35" s="661"/>
      <c r="DJ35" s="661"/>
      <c r="DK35" s="662"/>
      <c r="DL35" s="648">
        <v>703836</v>
      </c>
      <c r="DM35" s="661"/>
      <c r="DN35" s="661"/>
      <c r="DO35" s="661"/>
      <c r="DP35" s="661"/>
      <c r="DQ35" s="661"/>
      <c r="DR35" s="661"/>
      <c r="DS35" s="661"/>
      <c r="DT35" s="661"/>
      <c r="DU35" s="661"/>
      <c r="DV35" s="662"/>
      <c r="DW35" s="645">
        <v>1.8</v>
      </c>
      <c r="DX35" s="663"/>
      <c r="DY35" s="663"/>
      <c r="DZ35" s="663"/>
      <c r="EA35" s="663"/>
      <c r="EB35" s="663"/>
      <c r="EC35" s="684"/>
    </row>
    <row r="36" spans="2:133" ht="11.25" customHeight="1" x14ac:dyDescent="0.15">
      <c r="B36" s="639" t="s">
        <v>325</v>
      </c>
      <c r="C36" s="640"/>
      <c r="D36" s="640"/>
      <c r="E36" s="640"/>
      <c r="F36" s="640"/>
      <c r="G36" s="640"/>
      <c r="H36" s="640"/>
      <c r="I36" s="640"/>
      <c r="J36" s="640"/>
      <c r="K36" s="640"/>
      <c r="L36" s="640"/>
      <c r="M36" s="640"/>
      <c r="N36" s="640"/>
      <c r="O36" s="640"/>
      <c r="P36" s="640"/>
      <c r="Q36" s="641"/>
      <c r="R36" s="642">
        <v>94318013</v>
      </c>
      <c r="S36" s="643"/>
      <c r="T36" s="643"/>
      <c r="U36" s="643"/>
      <c r="V36" s="643"/>
      <c r="W36" s="643"/>
      <c r="X36" s="643"/>
      <c r="Y36" s="644"/>
      <c r="Z36" s="675">
        <v>37</v>
      </c>
      <c r="AA36" s="675"/>
      <c r="AB36" s="675"/>
      <c r="AC36" s="675"/>
      <c r="AD36" s="676" t="s">
        <v>126</v>
      </c>
      <c r="AE36" s="676"/>
      <c r="AF36" s="676"/>
      <c r="AG36" s="676"/>
      <c r="AH36" s="676"/>
      <c r="AI36" s="676"/>
      <c r="AJ36" s="676"/>
      <c r="AK36" s="676"/>
      <c r="AL36" s="645" t="s">
        <v>241</v>
      </c>
      <c r="AM36" s="646"/>
      <c r="AN36" s="646"/>
      <c r="AO36" s="677"/>
      <c r="AP36" s="235"/>
      <c r="AQ36" s="694" t="s">
        <v>326</v>
      </c>
      <c r="AR36" s="695"/>
      <c r="AS36" s="695"/>
      <c r="AT36" s="695"/>
      <c r="AU36" s="695"/>
      <c r="AV36" s="695"/>
      <c r="AW36" s="695"/>
      <c r="AX36" s="695"/>
      <c r="AY36" s="696"/>
      <c r="AZ36" s="697">
        <v>31001085</v>
      </c>
      <c r="BA36" s="698"/>
      <c r="BB36" s="698"/>
      <c r="BC36" s="698"/>
      <c r="BD36" s="698"/>
      <c r="BE36" s="698"/>
      <c r="BF36" s="699"/>
      <c r="BG36" s="700" t="s">
        <v>327</v>
      </c>
      <c r="BH36" s="701"/>
      <c r="BI36" s="701"/>
      <c r="BJ36" s="701"/>
      <c r="BK36" s="701"/>
      <c r="BL36" s="701"/>
      <c r="BM36" s="701"/>
      <c r="BN36" s="701"/>
      <c r="BO36" s="701"/>
      <c r="BP36" s="701"/>
      <c r="BQ36" s="701"/>
      <c r="BR36" s="701"/>
      <c r="BS36" s="701"/>
      <c r="BT36" s="701"/>
      <c r="BU36" s="702"/>
      <c r="BV36" s="697">
        <v>50388</v>
      </c>
      <c r="BW36" s="698"/>
      <c r="BX36" s="698"/>
      <c r="BY36" s="698"/>
      <c r="BZ36" s="698"/>
      <c r="CA36" s="698"/>
      <c r="CB36" s="699"/>
      <c r="CD36" s="681" t="s">
        <v>328</v>
      </c>
      <c r="CE36" s="682"/>
      <c r="CF36" s="682"/>
      <c r="CG36" s="682"/>
      <c r="CH36" s="682"/>
      <c r="CI36" s="682"/>
      <c r="CJ36" s="682"/>
      <c r="CK36" s="682"/>
      <c r="CL36" s="682"/>
      <c r="CM36" s="682"/>
      <c r="CN36" s="682"/>
      <c r="CO36" s="682"/>
      <c r="CP36" s="682"/>
      <c r="CQ36" s="683"/>
      <c r="CR36" s="642">
        <v>53726207</v>
      </c>
      <c r="CS36" s="643"/>
      <c r="CT36" s="643"/>
      <c r="CU36" s="643"/>
      <c r="CV36" s="643"/>
      <c r="CW36" s="643"/>
      <c r="CX36" s="643"/>
      <c r="CY36" s="644"/>
      <c r="CZ36" s="645">
        <v>30</v>
      </c>
      <c r="DA36" s="663"/>
      <c r="DB36" s="663"/>
      <c r="DC36" s="664"/>
      <c r="DD36" s="648">
        <v>33802592</v>
      </c>
      <c r="DE36" s="643"/>
      <c r="DF36" s="643"/>
      <c r="DG36" s="643"/>
      <c r="DH36" s="643"/>
      <c r="DI36" s="643"/>
      <c r="DJ36" s="643"/>
      <c r="DK36" s="644"/>
      <c r="DL36" s="648">
        <v>9780898</v>
      </c>
      <c r="DM36" s="643"/>
      <c r="DN36" s="643"/>
      <c r="DO36" s="643"/>
      <c r="DP36" s="643"/>
      <c r="DQ36" s="643"/>
      <c r="DR36" s="643"/>
      <c r="DS36" s="643"/>
      <c r="DT36" s="643"/>
      <c r="DU36" s="643"/>
      <c r="DV36" s="644"/>
      <c r="DW36" s="645">
        <v>24.5</v>
      </c>
      <c r="DX36" s="663"/>
      <c r="DY36" s="663"/>
      <c r="DZ36" s="663"/>
      <c r="EA36" s="663"/>
      <c r="EB36" s="663"/>
      <c r="EC36" s="684"/>
    </row>
    <row r="37" spans="2:133" ht="11.25" customHeight="1" x14ac:dyDescent="0.15">
      <c r="B37" s="639" t="s">
        <v>329</v>
      </c>
      <c r="C37" s="640"/>
      <c r="D37" s="640"/>
      <c r="E37" s="640"/>
      <c r="F37" s="640"/>
      <c r="G37" s="640"/>
      <c r="H37" s="640"/>
      <c r="I37" s="640"/>
      <c r="J37" s="640"/>
      <c r="K37" s="640"/>
      <c r="L37" s="640"/>
      <c r="M37" s="640"/>
      <c r="N37" s="640"/>
      <c r="O37" s="640"/>
      <c r="P37" s="640"/>
      <c r="Q37" s="641"/>
      <c r="R37" s="642">
        <v>29644919</v>
      </c>
      <c r="S37" s="643"/>
      <c r="T37" s="643"/>
      <c r="U37" s="643"/>
      <c r="V37" s="643"/>
      <c r="W37" s="643"/>
      <c r="X37" s="643"/>
      <c r="Y37" s="644"/>
      <c r="Z37" s="675">
        <v>11.6</v>
      </c>
      <c r="AA37" s="675"/>
      <c r="AB37" s="675"/>
      <c r="AC37" s="675"/>
      <c r="AD37" s="676" t="s">
        <v>241</v>
      </c>
      <c r="AE37" s="676"/>
      <c r="AF37" s="676"/>
      <c r="AG37" s="676"/>
      <c r="AH37" s="676"/>
      <c r="AI37" s="676"/>
      <c r="AJ37" s="676"/>
      <c r="AK37" s="676"/>
      <c r="AL37" s="645" t="s">
        <v>126</v>
      </c>
      <c r="AM37" s="646"/>
      <c r="AN37" s="646"/>
      <c r="AO37" s="677"/>
      <c r="AQ37" s="685" t="s">
        <v>330</v>
      </c>
      <c r="AR37" s="686"/>
      <c r="AS37" s="686"/>
      <c r="AT37" s="686"/>
      <c r="AU37" s="686"/>
      <c r="AV37" s="686"/>
      <c r="AW37" s="686"/>
      <c r="AX37" s="686"/>
      <c r="AY37" s="687"/>
      <c r="AZ37" s="642">
        <v>22494515</v>
      </c>
      <c r="BA37" s="643"/>
      <c r="BB37" s="643"/>
      <c r="BC37" s="643"/>
      <c r="BD37" s="661"/>
      <c r="BE37" s="661"/>
      <c r="BF37" s="688"/>
      <c r="BG37" s="681" t="s">
        <v>331</v>
      </c>
      <c r="BH37" s="682"/>
      <c r="BI37" s="682"/>
      <c r="BJ37" s="682"/>
      <c r="BK37" s="682"/>
      <c r="BL37" s="682"/>
      <c r="BM37" s="682"/>
      <c r="BN37" s="682"/>
      <c r="BO37" s="682"/>
      <c r="BP37" s="682"/>
      <c r="BQ37" s="682"/>
      <c r="BR37" s="682"/>
      <c r="BS37" s="682"/>
      <c r="BT37" s="682"/>
      <c r="BU37" s="683"/>
      <c r="BV37" s="642">
        <v>-164644</v>
      </c>
      <c r="BW37" s="643"/>
      <c r="BX37" s="643"/>
      <c r="BY37" s="643"/>
      <c r="BZ37" s="643"/>
      <c r="CA37" s="643"/>
      <c r="CB37" s="689"/>
      <c r="CD37" s="681" t="s">
        <v>332</v>
      </c>
      <c r="CE37" s="682"/>
      <c r="CF37" s="682"/>
      <c r="CG37" s="682"/>
      <c r="CH37" s="682"/>
      <c r="CI37" s="682"/>
      <c r="CJ37" s="682"/>
      <c r="CK37" s="682"/>
      <c r="CL37" s="682"/>
      <c r="CM37" s="682"/>
      <c r="CN37" s="682"/>
      <c r="CO37" s="682"/>
      <c r="CP37" s="682"/>
      <c r="CQ37" s="683"/>
      <c r="CR37" s="642">
        <v>3972866</v>
      </c>
      <c r="CS37" s="661"/>
      <c r="CT37" s="661"/>
      <c r="CU37" s="661"/>
      <c r="CV37" s="661"/>
      <c r="CW37" s="661"/>
      <c r="CX37" s="661"/>
      <c r="CY37" s="662"/>
      <c r="CZ37" s="645">
        <v>2.2000000000000002</v>
      </c>
      <c r="DA37" s="663"/>
      <c r="DB37" s="663"/>
      <c r="DC37" s="664"/>
      <c r="DD37" s="648">
        <v>3972866</v>
      </c>
      <c r="DE37" s="661"/>
      <c r="DF37" s="661"/>
      <c r="DG37" s="661"/>
      <c r="DH37" s="661"/>
      <c r="DI37" s="661"/>
      <c r="DJ37" s="661"/>
      <c r="DK37" s="662"/>
      <c r="DL37" s="648">
        <v>3962331</v>
      </c>
      <c r="DM37" s="661"/>
      <c r="DN37" s="661"/>
      <c r="DO37" s="661"/>
      <c r="DP37" s="661"/>
      <c r="DQ37" s="661"/>
      <c r="DR37" s="661"/>
      <c r="DS37" s="661"/>
      <c r="DT37" s="661"/>
      <c r="DU37" s="661"/>
      <c r="DV37" s="662"/>
      <c r="DW37" s="645">
        <v>9.9</v>
      </c>
      <c r="DX37" s="663"/>
      <c r="DY37" s="663"/>
      <c r="DZ37" s="663"/>
      <c r="EA37" s="663"/>
      <c r="EB37" s="663"/>
      <c r="EC37" s="684"/>
    </row>
    <row r="38" spans="2:133" ht="11.25" customHeight="1" x14ac:dyDescent="0.15">
      <c r="B38" s="639" t="s">
        <v>333</v>
      </c>
      <c r="C38" s="640"/>
      <c r="D38" s="640"/>
      <c r="E38" s="640"/>
      <c r="F38" s="640"/>
      <c r="G38" s="640"/>
      <c r="H38" s="640"/>
      <c r="I38" s="640"/>
      <c r="J38" s="640"/>
      <c r="K38" s="640"/>
      <c r="L38" s="640"/>
      <c r="M38" s="640"/>
      <c r="N38" s="640"/>
      <c r="O38" s="640"/>
      <c r="P38" s="640"/>
      <c r="Q38" s="641"/>
      <c r="R38" s="642">
        <v>3197535</v>
      </c>
      <c r="S38" s="643"/>
      <c r="T38" s="643"/>
      <c r="U38" s="643"/>
      <c r="V38" s="643"/>
      <c r="W38" s="643"/>
      <c r="X38" s="643"/>
      <c r="Y38" s="644"/>
      <c r="Z38" s="675">
        <v>1.3</v>
      </c>
      <c r="AA38" s="675"/>
      <c r="AB38" s="675"/>
      <c r="AC38" s="675"/>
      <c r="AD38" s="676">
        <v>313048</v>
      </c>
      <c r="AE38" s="676"/>
      <c r="AF38" s="676"/>
      <c r="AG38" s="676"/>
      <c r="AH38" s="676"/>
      <c r="AI38" s="676"/>
      <c r="AJ38" s="676"/>
      <c r="AK38" s="676"/>
      <c r="AL38" s="645">
        <v>0.8</v>
      </c>
      <c r="AM38" s="646"/>
      <c r="AN38" s="646"/>
      <c r="AO38" s="677"/>
      <c r="AQ38" s="685" t="s">
        <v>334</v>
      </c>
      <c r="AR38" s="686"/>
      <c r="AS38" s="686"/>
      <c r="AT38" s="686"/>
      <c r="AU38" s="686"/>
      <c r="AV38" s="686"/>
      <c r="AW38" s="686"/>
      <c r="AX38" s="686"/>
      <c r="AY38" s="687"/>
      <c r="AZ38" s="642">
        <v>1938738</v>
      </c>
      <c r="BA38" s="643"/>
      <c r="BB38" s="643"/>
      <c r="BC38" s="643"/>
      <c r="BD38" s="661"/>
      <c r="BE38" s="661"/>
      <c r="BF38" s="688"/>
      <c r="BG38" s="681" t="s">
        <v>335</v>
      </c>
      <c r="BH38" s="682"/>
      <c r="BI38" s="682"/>
      <c r="BJ38" s="682"/>
      <c r="BK38" s="682"/>
      <c r="BL38" s="682"/>
      <c r="BM38" s="682"/>
      <c r="BN38" s="682"/>
      <c r="BO38" s="682"/>
      <c r="BP38" s="682"/>
      <c r="BQ38" s="682"/>
      <c r="BR38" s="682"/>
      <c r="BS38" s="682"/>
      <c r="BT38" s="682"/>
      <c r="BU38" s="683"/>
      <c r="BV38" s="642">
        <v>20120</v>
      </c>
      <c r="BW38" s="643"/>
      <c r="BX38" s="643"/>
      <c r="BY38" s="643"/>
      <c r="BZ38" s="643"/>
      <c r="CA38" s="643"/>
      <c r="CB38" s="689"/>
      <c r="CD38" s="681" t="s">
        <v>336</v>
      </c>
      <c r="CE38" s="682"/>
      <c r="CF38" s="682"/>
      <c r="CG38" s="682"/>
      <c r="CH38" s="682"/>
      <c r="CI38" s="682"/>
      <c r="CJ38" s="682"/>
      <c r="CK38" s="682"/>
      <c r="CL38" s="682"/>
      <c r="CM38" s="682"/>
      <c r="CN38" s="682"/>
      <c r="CO38" s="682"/>
      <c r="CP38" s="682"/>
      <c r="CQ38" s="683"/>
      <c r="CR38" s="642">
        <v>6027077</v>
      </c>
      <c r="CS38" s="643"/>
      <c r="CT38" s="643"/>
      <c r="CU38" s="643"/>
      <c r="CV38" s="643"/>
      <c r="CW38" s="643"/>
      <c r="CX38" s="643"/>
      <c r="CY38" s="644"/>
      <c r="CZ38" s="645">
        <v>3.4</v>
      </c>
      <c r="DA38" s="663"/>
      <c r="DB38" s="663"/>
      <c r="DC38" s="664"/>
      <c r="DD38" s="648">
        <v>4938280</v>
      </c>
      <c r="DE38" s="643"/>
      <c r="DF38" s="643"/>
      <c r="DG38" s="643"/>
      <c r="DH38" s="643"/>
      <c r="DI38" s="643"/>
      <c r="DJ38" s="643"/>
      <c r="DK38" s="644"/>
      <c r="DL38" s="648">
        <v>4596217</v>
      </c>
      <c r="DM38" s="643"/>
      <c r="DN38" s="643"/>
      <c r="DO38" s="643"/>
      <c r="DP38" s="643"/>
      <c r="DQ38" s="643"/>
      <c r="DR38" s="643"/>
      <c r="DS38" s="643"/>
      <c r="DT38" s="643"/>
      <c r="DU38" s="643"/>
      <c r="DV38" s="644"/>
      <c r="DW38" s="645">
        <v>11.5</v>
      </c>
      <c r="DX38" s="663"/>
      <c r="DY38" s="663"/>
      <c r="DZ38" s="663"/>
      <c r="EA38" s="663"/>
      <c r="EB38" s="663"/>
      <c r="EC38" s="684"/>
    </row>
    <row r="39" spans="2:133" ht="11.25" customHeight="1" x14ac:dyDescent="0.15">
      <c r="B39" s="639" t="s">
        <v>337</v>
      </c>
      <c r="C39" s="640"/>
      <c r="D39" s="640"/>
      <c r="E39" s="640"/>
      <c r="F39" s="640"/>
      <c r="G39" s="640"/>
      <c r="H39" s="640"/>
      <c r="I39" s="640"/>
      <c r="J39" s="640"/>
      <c r="K39" s="640"/>
      <c r="L39" s="640"/>
      <c r="M39" s="640"/>
      <c r="N39" s="640"/>
      <c r="O39" s="640"/>
      <c r="P39" s="640"/>
      <c r="Q39" s="641"/>
      <c r="R39" s="642">
        <v>9440450</v>
      </c>
      <c r="S39" s="643"/>
      <c r="T39" s="643"/>
      <c r="U39" s="643"/>
      <c r="V39" s="643"/>
      <c r="W39" s="643"/>
      <c r="X39" s="643"/>
      <c r="Y39" s="644"/>
      <c r="Z39" s="675">
        <v>3.7</v>
      </c>
      <c r="AA39" s="675"/>
      <c r="AB39" s="675"/>
      <c r="AC39" s="675"/>
      <c r="AD39" s="676" t="s">
        <v>241</v>
      </c>
      <c r="AE39" s="676"/>
      <c r="AF39" s="676"/>
      <c r="AG39" s="676"/>
      <c r="AH39" s="676"/>
      <c r="AI39" s="676"/>
      <c r="AJ39" s="676"/>
      <c r="AK39" s="676"/>
      <c r="AL39" s="645" t="s">
        <v>241</v>
      </c>
      <c r="AM39" s="646"/>
      <c r="AN39" s="646"/>
      <c r="AO39" s="677"/>
      <c r="AQ39" s="685" t="s">
        <v>338</v>
      </c>
      <c r="AR39" s="686"/>
      <c r="AS39" s="686"/>
      <c r="AT39" s="686"/>
      <c r="AU39" s="686"/>
      <c r="AV39" s="686"/>
      <c r="AW39" s="686"/>
      <c r="AX39" s="686"/>
      <c r="AY39" s="687"/>
      <c r="AZ39" s="642">
        <v>540755</v>
      </c>
      <c r="BA39" s="643"/>
      <c r="BB39" s="643"/>
      <c r="BC39" s="643"/>
      <c r="BD39" s="661"/>
      <c r="BE39" s="661"/>
      <c r="BF39" s="688"/>
      <c r="BG39" s="681" t="s">
        <v>339</v>
      </c>
      <c r="BH39" s="682"/>
      <c r="BI39" s="682"/>
      <c r="BJ39" s="682"/>
      <c r="BK39" s="682"/>
      <c r="BL39" s="682"/>
      <c r="BM39" s="682"/>
      <c r="BN39" s="682"/>
      <c r="BO39" s="682"/>
      <c r="BP39" s="682"/>
      <c r="BQ39" s="682"/>
      <c r="BR39" s="682"/>
      <c r="BS39" s="682"/>
      <c r="BT39" s="682"/>
      <c r="BU39" s="683"/>
      <c r="BV39" s="642">
        <v>31620</v>
      </c>
      <c r="BW39" s="643"/>
      <c r="BX39" s="643"/>
      <c r="BY39" s="643"/>
      <c r="BZ39" s="643"/>
      <c r="CA39" s="643"/>
      <c r="CB39" s="689"/>
      <c r="CD39" s="681" t="s">
        <v>340</v>
      </c>
      <c r="CE39" s="682"/>
      <c r="CF39" s="682"/>
      <c r="CG39" s="682"/>
      <c r="CH39" s="682"/>
      <c r="CI39" s="682"/>
      <c r="CJ39" s="682"/>
      <c r="CK39" s="682"/>
      <c r="CL39" s="682"/>
      <c r="CM39" s="682"/>
      <c r="CN39" s="682"/>
      <c r="CO39" s="682"/>
      <c r="CP39" s="682"/>
      <c r="CQ39" s="683"/>
      <c r="CR39" s="642">
        <v>8423789</v>
      </c>
      <c r="CS39" s="661"/>
      <c r="CT39" s="661"/>
      <c r="CU39" s="661"/>
      <c r="CV39" s="661"/>
      <c r="CW39" s="661"/>
      <c r="CX39" s="661"/>
      <c r="CY39" s="662"/>
      <c r="CZ39" s="645">
        <v>4.7</v>
      </c>
      <c r="DA39" s="663"/>
      <c r="DB39" s="663"/>
      <c r="DC39" s="664"/>
      <c r="DD39" s="648">
        <v>2860517</v>
      </c>
      <c r="DE39" s="661"/>
      <c r="DF39" s="661"/>
      <c r="DG39" s="661"/>
      <c r="DH39" s="661"/>
      <c r="DI39" s="661"/>
      <c r="DJ39" s="661"/>
      <c r="DK39" s="662"/>
      <c r="DL39" s="648" t="s">
        <v>126</v>
      </c>
      <c r="DM39" s="661"/>
      <c r="DN39" s="661"/>
      <c r="DO39" s="661"/>
      <c r="DP39" s="661"/>
      <c r="DQ39" s="661"/>
      <c r="DR39" s="661"/>
      <c r="DS39" s="661"/>
      <c r="DT39" s="661"/>
      <c r="DU39" s="661"/>
      <c r="DV39" s="662"/>
      <c r="DW39" s="645" t="s">
        <v>241</v>
      </c>
      <c r="DX39" s="663"/>
      <c r="DY39" s="663"/>
      <c r="DZ39" s="663"/>
      <c r="EA39" s="663"/>
      <c r="EB39" s="663"/>
      <c r="EC39" s="684"/>
    </row>
    <row r="40" spans="2:133" ht="11.25" customHeight="1" x14ac:dyDescent="0.15">
      <c r="B40" s="639" t="s">
        <v>341</v>
      </c>
      <c r="C40" s="640"/>
      <c r="D40" s="640"/>
      <c r="E40" s="640"/>
      <c r="F40" s="640"/>
      <c r="G40" s="640"/>
      <c r="H40" s="640"/>
      <c r="I40" s="640"/>
      <c r="J40" s="640"/>
      <c r="K40" s="640"/>
      <c r="L40" s="640"/>
      <c r="M40" s="640"/>
      <c r="N40" s="640"/>
      <c r="O40" s="640"/>
      <c r="P40" s="640"/>
      <c r="Q40" s="641"/>
      <c r="R40" s="642" t="s">
        <v>241</v>
      </c>
      <c r="S40" s="643"/>
      <c r="T40" s="643"/>
      <c r="U40" s="643"/>
      <c r="V40" s="643"/>
      <c r="W40" s="643"/>
      <c r="X40" s="643"/>
      <c r="Y40" s="644"/>
      <c r="Z40" s="675" t="s">
        <v>241</v>
      </c>
      <c r="AA40" s="675"/>
      <c r="AB40" s="675"/>
      <c r="AC40" s="675"/>
      <c r="AD40" s="676" t="s">
        <v>126</v>
      </c>
      <c r="AE40" s="676"/>
      <c r="AF40" s="676"/>
      <c r="AG40" s="676"/>
      <c r="AH40" s="676"/>
      <c r="AI40" s="676"/>
      <c r="AJ40" s="676"/>
      <c r="AK40" s="676"/>
      <c r="AL40" s="645" t="s">
        <v>126</v>
      </c>
      <c r="AM40" s="646"/>
      <c r="AN40" s="646"/>
      <c r="AO40" s="677"/>
      <c r="AQ40" s="685" t="s">
        <v>342</v>
      </c>
      <c r="AR40" s="686"/>
      <c r="AS40" s="686"/>
      <c r="AT40" s="686"/>
      <c r="AU40" s="686"/>
      <c r="AV40" s="686"/>
      <c r="AW40" s="686"/>
      <c r="AX40" s="686"/>
      <c r="AY40" s="687"/>
      <c r="AZ40" s="642">
        <v>189791</v>
      </c>
      <c r="BA40" s="643"/>
      <c r="BB40" s="643"/>
      <c r="BC40" s="643"/>
      <c r="BD40" s="661"/>
      <c r="BE40" s="661"/>
      <c r="BF40" s="688"/>
      <c r="BG40" s="690" t="s">
        <v>343</v>
      </c>
      <c r="BH40" s="691"/>
      <c r="BI40" s="691"/>
      <c r="BJ40" s="691"/>
      <c r="BK40" s="691"/>
      <c r="BL40" s="236"/>
      <c r="BM40" s="682" t="s">
        <v>344</v>
      </c>
      <c r="BN40" s="682"/>
      <c r="BO40" s="682"/>
      <c r="BP40" s="682"/>
      <c r="BQ40" s="682"/>
      <c r="BR40" s="682"/>
      <c r="BS40" s="682"/>
      <c r="BT40" s="682"/>
      <c r="BU40" s="683"/>
      <c r="BV40" s="642">
        <v>85</v>
      </c>
      <c r="BW40" s="643"/>
      <c r="BX40" s="643"/>
      <c r="BY40" s="643"/>
      <c r="BZ40" s="643"/>
      <c r="CA40" s="643"/>
      <c r="CB40" s="689"/>
      <c r="CD40" s="681" t="s">
        <v>345</v>
      </c>
      <c r="CE40" s="682"/>
      <c r="CF40" s="682"/>
      <c r="CG40" s="682"/>
      <c r="CH40" s="682"/>
      <c r="CI40" s="682"/>
      <c r="CJ40" s="682"/>
      <c r="CK40" s="682"/>
      <c r="CL40" s="682"/>
      <c r="CM40" s="682"/>
      <c r="CN40" s="682"/>
      <c r="CO40" s="682"/>
      <c r="CP40" s="682"/>
      <c r="CQ40" s="683"/>
      <c r="CR40" s="642">
        <v>1218956</v>
      </c>
      <c r="CS40" s="643"/>
      <c r="CT40" s="643"/>
      <c r="CU40" s="643"/>
      <c r="CV40" s="643"/>
      <c r="CW40" s="643"/>
      <c r="CX40" s="643"/>
      <c r="CY40" s="644"/>
      <c r="CZ40" s="645">
        <v>0.7</v>
      </c>
      <c r="DA40" s="663"/>
      <c r="DB40" s="663"/>
      <c r="DC40" s="664"/>
      <c r="DD40" s="648">
        <v>379301</v>
      </c>
      <c r="DE40" s="643"/>
      <c r="DF40" s="643"/>
      <c r="DG40" s="643"/>
      <c r="DH40" s="643"/>
      <c r="DI40" s="643"/>
      <c r="DJ40" s="643"/>
      <c r="DK40" s="644"/>
      <c r="DL40" s="648" t="s">
        <v>126</v>
      </c>
      <c r="DM40" s="643"/>
      <c r="DN40" s="643"/>
      <c r="DO40" s="643"/>
      <c r="DP40" s="643"/>
      <c r="DQ40" s="643"/>
      <c r="DR40" s="643"/>
      <c r="DS40" s="643"/>
      <c r="DT40" s="643"/>
      <c r="DU40" s="643"/>
      <c r="DV40" s="644"/>
      <c r="DW40" s="645" t="s">
        <v>241</v>
      </c>
      <c r="DX40" s="663"/>
      <c r="DY40" s="663"/>
      <c r="DZ40" s="663"/>
      <c r="EA40" s="663"/>
      <c r="EB40" s="663"/>
      <c r="EC40" s="684"/>
    </row>
    <row r="41" spans="2:133" ht="11.25" customHeight="1" x14ac:dyDescent="0.15">
      <c r="B41" s="639" t="s">
        <v>346</v>
      </c>
      <c r="C41" s="640"/>
      <c r="D41" s="640"/>
      <c r="E41" s="640"/>
      <c r="F41" s="640"/>
      <c r="G41" s="640"/>
      <c r="H41" s="640"/>
      <c r="I41" s="640"/>
      <c r="J41" s="640"/>
      <c r="K41" s="640"/>
      <c r="L41" s="640"/>
      <c r="M41" s="640"/>
      <c r="N41" s="640"/>
      <c r="O41" s="640"/>
      <c r="P41" s="640"/>
      <c r="Q41" s="641"/>
      <c r="R41" s="642" t="s">
        <v>241</v>
      </c>
      <c r="S41" s="643"/>
      <c r="T41" s="643"/>
      <c r="U41" s="643"/>
      <c r="V41" s="643"/>
      <c r="W41" s="643"/>
      <c r="X41" s="643"/>
      <c r="Y41" s="644"/>
      <c r="Z41" s="675" t="s">
        <v>254</v>
      </c>
      <c r="AA41" s="675"/>
      <c r="AB41" s="675"/>
      <c r="AC41" s="675"/>
      <c r="AD41" s="676" t="s">
        <v>241</v>
      </c>
      <c r="AE41" s="676"/>
      <c r="AF41" s="676"/>
      <c r="AG41" s="676"/>
      <c r="AH41" s="676"/>
      <c r="AI41" s="676"/>
      <c r="AJ41" s="676"/>
      <c r="AK41" s="676"/>
      <c r="AL41" s="645" t="s">
        <v>241</v>
      </c>
      <c r="AM41" s="646"/>
      <c r="AN41" s="646"/>
      <c r="AO41" s="677"/>
      <c r="AQ41" s="685" t="s">
        <v>347</v>
      </c>
      <c r="AR41" s="686"/>
      <c r="AS41" s="686"/>
      <c r="AT41" s="686"/>
      <c r="AU41" s="686"/>
      <c r="AV41" s="686"/>
      <c r="AW41" s="686"/>
      <c r="AX41" s="686"/>
      <c r="AY41" s="687"/>
      <c r="AZ41" s="642">
        <v>1379492</v>
      </c>
      <c r="BA41" s="643"/>
      <c r="BB41" s="643"/>
      <c r="BC41" s="643"/>
      <c r="BD41" s="661"/>
      <c r="BE41" s="661"/>
      <c r="BF41" s="688"/>
      <c r="BG41" s="690"/>
      <c r="BH41" s="691"/>
      <c r="BI41" s="691"/>
      <c r="BJ41" s="691"/>
      <c r="BK41" s="691"/>
      <c r="BL41" s="236"/>
      <c r="BM41" s="682" t="s">
        <v>348</v>
      </c>
      <c r="BN41" s="682"/>
      <c r="BO41" s="682"/>
      <c r="BP41" s="682"/>
      <c r="BQ41" s="682"/>
      <c r="BR41" s="682"/>
      <c r="BS41" s="682"/>
      <c r="BT41" s="682"/>
      <c r="BU41" s="683"/>
      <c r="BV41" s="642">
        <v>1</v>
      </c>
      <c r="BW41" s="643"/>
      <c r="BX41" s="643"/>
      <c r="BY41" s="643"/>
      <c r="BZ41" s="643"/>
      <c r="CA41" s="643"/>
      <c r="CB41" s="689"/>
      <c r="CD41" s="681" t="s">
        <v>349</v>
      </c>
      <c r="CE41" s="682"/>
      <c r="CF41" s="682"/>
      <c r="CG41" s="682"/>
      <c r="CH41" s="682"/>
      <c r="CI41" s="682"/>
      <c r="CJ41" s="682"/>
      <c r="CK41" s="682"/>
      <c r="CL41" s="682"/>
      <c r="CM41" s="682"/>
      <c r="CN41" s="682"/>
      <c r="CO41" s="682"/>
      <c r="CP41" s="682"/>
      <c r="CQ41" s="683"/>
      <c r="CR41" s="642" t="s">
        <v>126</v>
      </c>
      <c r="CS41" s="661"/>
      <c r="CT41" s="661"/>
      <c r="CU41" s="661"/>
      <c r="CV41" s="661"/>
      <c r="CW41" s="661"/>
      <c r="CX41" s="661"/>
      <c r="CY41" s="662"/>
      <c r="CZ41" s="645" t="s">
        <v>241</v>
      </c>
      <c r="DA41" s="663"/>
      <c r="DB41" s="663"/>
      <c r="DC41" s="664"/>
      <c r="DD41" s="648" t="s">
        <v>126</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350</v>
      </c>
      <c r="C42" s="640"/>
      <c r="D42" s="640"/>
      <c r="E42" s="640"/>
      <c r="F42" s="640"/>
      <c r="G42" s="640"/>
      <c r="H42" s="640"/>
      <c r="I42" s="640"/>
      <c r="J42" s="640"/>
      <c r="K42" s="640"/>
      <c r="L42" s="640"/>
      <c r="M42" s="640"/>
      <c r="N42" s="640"/>
      <c r="O42" s="640"/>
      <c r="P42" s="640"/>
      <c r="Q42" s="641"/>
      <c r="R42" s="642">
        <v>1642600</v>
      </c>
      <c r="S42" s="643"/>
      <c r="T42" s="643"/>
      <c r="U42" s="643"/>
      <c r="V42" s="643"/>
      <c r="W42" s="643"/>
      <c r="X42" s="643"/>
      <c r="Y42" s="644"/>
      <c r="Z42" s="675">
        <v>0.6</v>
      </c>
      <c r="AA42" s="675"/>
      <c r="AB42" s="675"/>
      <c r="AC42" s="675"/>
      <c r="AD42" s="676" t="s">
        <v>241</v>
      </c>
      <c r="AE42" s="676"/>
      <c r="AF42" s="676"/>
      <c r="AG42" s="676"/>
      <c r="AH42" s="676"/>
      <c r="AI42" s="676"/>
      <c r="AJ42" s="676"/>
      <c r="AK42" s="676"/>
      <c r="AL42" s="645" t="s">
        <v>126</v>
      </c>
      <c r="AM42" s="646"/>
      <c r="AN42" s="646"/>
      <c r="AO42" s="677"/>
      <c r="AQ42" s="678" t="s">
        <v>351</v>
      </c>
      <c r="AR42" s="679"/>
      <c r="AS42" s="679"/>
      <c r="AT42" s="679"/>
      <c r="AU42" s="679"/>
      <c r="AV42" s="679"/>
      <c r="AW42" s="679"/>
      <c r="AX42" s="679"/>
      <c r="AY42" s="680"/>
      <c r="AZ42" s="626">
        <v>4457794</v>
      </c>
      <c r="BA42" s="665"/>
      <c r="BB42" s="665"/>
      <c r="BC42" s="665"/>
      <c r="BD42" s="627"/>
      <c r="BE42" s="627"/>
      <c r="BF42" s="671"/>
      <c r="BG42" s="692"/>
      <c r="BH42" s="693"/>
      <c r="BI42" s="693"/>
      <c r="BJ42" s="693"/>
      <c r="BK42" s="693"/>
      <c r="BL42" s="237"/>
      <c r="BM42" s="672" t="s">
        <v>352</v>
      </c>
      <c r="BN42" s="672"/>
      <c r="BO42" s="672"/>
      <c r="BP42" s="672"/>
      <c r="BQ42" s="672"/>
      <c r="BR42" s="672"/>
      <c r="BS42" s="672"/>
      <c r="BT42" s="672"/>
      <c r="BU42" s="673"/>
      <c r="BV42" s="626">
        <v>363</v>
      </c>
      <c r="BW42" s="665"/>
      <c r="BX42" s="665"/>
      <c r="BY42" s="665"/>
      <c r="BZ42" s="665"/>
      <c r="CA42" s="665"/>
      <c r="CB42" s="674"/>
      <c r="CD42" s="639" t="s">
        <v>353</v>
      </c>
      <c r="CE42" s="640"/>
      <c r="CF42" s="640"/>
      <c r="CG42" s="640"/>
      <c r="CH42" s="640"/>
      <c r="CI42" s="640"/>
      <c r="CJ42" s="640"/>
      <c r="CK42" s="640"/>
      <c r="CL42" s="640"/>
      <c r="CM42" s="640"/>
      <c r="CN42" s="640"/>
      <c r="CO42" s="640"/>
      <c r="CP42" s="640"/>
      <c r="CQ42" s="641"/>
      <c r="CR42" s="642">
        <v>65782216</v>
      </c>
      <c r="CS42" s="643"/>
      <c r="CT42" s="643"/>
      <c r="CU42" s="643"/>
      <c r="CV42" s="643"/>
      <c r="CW42" s="643"/>
      <c r="CX42" s="643"/>
      <c r="CY42" s="644"/>
      <c r="CZ42" s="645">
        <v>36.700000000000003</v>
      </c>
      <c r="DA42" s="646"/>
      <c r="DB42" s="646"/>
      <c r="DC42" s="647"/>
      <c r="DD42" s="648">
        <v>9522524</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354</v>
      </c>
      <c r="C43" s="624"/>
      <c r="D43" s="624"/>
      <c r="E43" s="624"/>
      <c r="F43" s="624"/>
      <c r="G43" s="624"/>
      <c r="H43" s="624"/>
      <c r="I43" s="624"/>
      <c r="J43" s="624"/>
      <c r="K43" s="624"/>
      <c r="L43" s="624"/>
      <c r="M43" s="624"/>
      <c r="N43" s="624"/>
      <c r="O43" s="624"/>
      <c r="P43" s="624"/>
      <c r="Q43" s="625"/>
      <c r="R43" s="626">
        <v>255010461</v>
      </c>
      <c r="S43" s="665"/>
      <c r="T43" s="665"/>
      <c r="U43" s="665"/>
      <c r="V43" s="665"/>
      <c r="W43" s="665"/>
      <c r="X43" s="665"/>
      <c r="Y43" s="666"/>
      <c r="Z43" s="667">
        <v>100</v>
      </c>
      <c r="AA43" s="667"/>
      <c r="AB43" s="667"/>
      <c r="AC43" s="667"/>
      <c r="AD43" s="668">
        <v>38260400</v>
      </c>
      <c r="AE43" s="668"/>
      <c r="AF43" s="668"/>
      <c r="AG43" s="668"/>
      <c r="AH43" s="668"/>
      <c r="AI43" s="668"/>
      <c r="AJ43" s="668"/>
      <c r="AK43" s="668"/>
      <c r="AL43" s="629">
        <v>100</v>
      </c>
      <c r="AM43" s="669"/>
      <c r="AN43" s="669"/>
      <c r="AO43" s="670"/>
      <c r="BV43" s="238"/>
      <c r="BW43" s="238"/>
      <c r="BX43" s="238"/>
      <c r="BY43" s="238"/>
      <c r="BZ43" s="238"/>
      <c r="CA43" s="238"/>
      <c r="CB43" s="238"/>
      <c r="CD43" s="639" t="s">
        <v>355</v>
      </c>
      <c r="CE43" s="640"/>
      <c r="CF43" s="640"/>
      <c r="CG43" s="640"/>
      <c r="CH43" s="640"/>
      <c r="CI43" s="640"/>
      <c r="CJ43" s="640"/>
      <c r="CK43" s="640"/>
      <c r="CL43" s="640"/>
      <c r="CM43" s="640"/>
      <c r="CN43" s="640"/>
      <c r="CO43" s="640"/>
      <c r="CP43" s="640"/>
      <c r="CQ43" s="641"/>
      <c r="CR43" s="642">
        <v>1287551</v>
      </c>
      <c r="CS43" s="661"/>
      <c r="CT43" s="661"/>
      <c r="CU43" s="661"/>
      <c r="CV43" s="661"/>
      <c r="CW43" s="661"/>
      <c r="CX43" s="661"/>
      <c r="CY43" s="662"/>
      <c r="CZ43" s="645">
        <v>0.7</v>
      </c>
      <c r="DA43" s="663"/>
      <c r="DB43" s="663"/>
      <c r="DC43" s="664"/>
      <c r="DD43" s="648">
        <v>1211513</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302</v>
      </c>
      <c r="CE44" s="656"/>
      <c r="CF44" s="639" t="s">
        <v>356</v>
      </c>
      <c r="CG44" s="640"/>
      <c r="CH44" s="640"/>
      <c r="CI44" s="640"/>
      <c r="CJ44" s="640"/>
      <c r="CK44" s="640"/>
      <c r="CL44" s="640"/>
      <c r="CM44" s="640"/>
      <c r="CN44" s="640"/>
      <c r="CO44" s="640"/>
      <c r="CP44" s="640"/>
      <c r="CQ44" s="641"/>
      <c r="CR44" s="642">
        <v>49754246</v>
      </c>
      <c r="CS44" s="643"/>
      <c r="CT44" s="643"/>
      <c r="CU44" s="643"/>
      <c r="CV44" s="643"/>
      <c r="CW44" s="643"/>
      <c r="CX44" s="643"/>
      <c r="CY44" s="644"/>
      <c r="CZ44" s="645">
        <v>27.7</v>
      </c>
      <c r="DA44" s="646"/>
      <c r="DB44" s="646"/>
      <c r="DC44" s="647"/>
      <c r="DD44" s="648">
        <v>6769251</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358</v>
      </c>
      <c r="CG45" s="640"/>
      <c r="CH45" s="640"/>
      <c r="CI45" s="640"/>
      <c r="CJ45" s="640"/>
      <c r="CK45" s="640"/>
      <c r="CL45" s="640"/>
      <c r="CM45" s="640"/>
      <c r="CN45" s="640"/>
      <c r="CO45" s="640"/>
      <c r="CP45" s="640"/>
      <c r="CQ45" s="641"/>
      <c r="CR45" s="642">
        <v>37851436</v>
      </c>
      <c r="CS45" s="661"/>
      <c r="CT45" s="661"/>
      <c r="CU45" s="661"/>
      <c r="CV45" s="661"/>
      <c r="CW45" s="661"/>
      <c r="CX45" s="661"/>
      <c r="CY45" s="662"/>
      <c r="CZ45" s="645">
        <v>21.1</v>
      </c>
      <c r="DA45" s="663"/>
      <c r="DB45" s="663"/>
      <c r="DC45" s="664"/>
      <c r="DD45" s="648">
        <v>4060099</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360</v>
      </c>
      <c r="CG46" s="640"/>
      <c r="CH46" s="640"/>
      <c r="CI46" s="640"/>
      <c r="CJ46" s="640"/>
      <c r="CK46" s="640"/>
      <c r="CL46" s="640"/>
      <c r="CM46" s="640"/>
      <c r="CN46" s="640"/>
      <c r="CO46" s="640"/>
      <c r="CP46" s="640"/>
      <c r="CQ46" s="641"/>
      <c r="CR46" s="642">
        <v>10014567</v>
      </c>
      <c r="CS46" s="643"/>
      <c r="CT46" s="643"/>
      <c r="CU46" s="643"/>
      <c r="CV46" s="643"/>
      <c r="CW46" s="643"/>
      <c r="CX46" s="643"/>
      <c r="CY46" s="644"/>
      <c r="CZ46" s="645">
        <v>5.6</v>
      </c>
      <c r="DA46" s="646"/>
      <c r="DB46" s="646"/>
      <c r="DC46" s="647"/>
      <c r="DD46" s="648">
        <v>1754134</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362</v>
      </c>
      <c r="CG47" s="640"/>
      <c r="CH47" s="640"/>
      <c r="CI47" s="640"/>
      <c r="CJ47" s="640"/>
      <c r="CK47" s="640"/>
      <c r="CL47" s="640"/>
      <c r="CM47" s="640"/>
      <c r="CN47" s="640"/>
      <c r="CO47" s="640"/>
      <c r="CP47" s="640"/>
      <c r="CQ47" s="641"/>
      <c r="CR47" s="642">
        <v>16027970</v>
      </c>
      <c r="CS47" s="661"/>
      <c r="CT47" s="661"/>
      <c r="CU47" s="661"/>
      <c r="CV47" s="661"/>
      <c r="CW47" s="661"/>
      <c r="CX47" s="661"/>
      <c r="CY47" s="662"/>
      <c r="CZ47" s="645">
        <v>8.9</v>
      </c>
      <c r="DA47" s="663"/>
      <c r="DB47" s="663"/>
      <c r="DC47" s="664"/>
      <c r="DD47" s="648">
        <v>2753273</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363</v>
      </c>
      <c r="CG48" s="640"/>
      <c r="CH48" s="640"/>
      <c r="CI48" s="640"/>
      <c r="CJ48" s="640"/>
      <c r="CK48" s="640"/>
      <c r="CL48" s="640"/>
      <c r="CM48" s="640"/>
      <c r="CN48" s="640"/>
      <c r="CO48" s="640"/>
      <c r="CP48" s="640"/>
      <c r="CQ48" s="641"/>
      <c r="CR48" s="642" t="s">
        <v>126</v>
      </c>
      <c r="CS48" s="643"/>
      <c r="CT48" s="643"/>
      <c r="CU48" s="643"/>
      <c r="CV48" s="643"/>
      <c r="CW48" s="643"/>
      <c r="CX48" s="643"/>
      <c r="CY48" s="644"/>
      <c r="CZ48" s="645" t="s">
        <v>126</v>
      </c>
      <c r="DA48" s="646"/>
      <c r="DB48" s="646"/>
      <c r="DC48" s="647"/>
      <c r="DD48" s="648" t="s">
        <v>254</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364</v>
      </c>
      <c r="CE49" s="624"/>
      <c r="CF49" s="624"/>
      <c r="CG49" s="624"/>
      <c r="CH49" s="624"/>
      <c r="CI49" s="624"/>
      <c r="CJ49" s="624"/>
      <c r="CK49" s="624"/>
      <c r="CL49" s="624"/>
      <c r="CM49" s="624"/>
      <c r="CN49" s="624"/>
      <c r="CO49" s="624"/>
      <c r="CP49" s="624"/>
      <c r="CQ49" s="625"/>
      <c r="CR49" s="626">
        <v>179360610</v>
      </c>
      <c r="CS49" s="627"/>
      <c r="CT49" s="627"/>
      <c r="CU49" s="627"/>
      <c r="CV49" s="627"/>
      <c r="CW49" s="627"/>
      <c r="CX49" s="627"/>
      <c r="CY49" s="628"/>
      <c r="CZ49" s="629">
        <v>100</v>
      </c>
      <c r="DA49" s="630"/>
      <c r="DB49" s="630"/>
      <c r="DC49" s="631"/>
      <c r="DD49" s="632">
        <v>80441933</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aRmzv193PG9BFfoUnxUH60OYgDgFpipAwXZWSuZeWLh4IrMUDMRPSKUA2Yn5XyXLlFEjL16O+7Z9AIwADhNL6w==" saltValue="ySV4Q+dajfn4Q0bbG8C2G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366</v>
      </c>
      <c r="DK2" s="1168"/>
      <c r="DL2" s="1168"/>
      <c r="DM2" s="1168"/>
      <c r="DN2" s="1168"/>
      <c r="DO2" s="1169"/>
      <c r="DP2" s="251"/>
      <c r="DQ2" s="1167" t="s">
        <v>367</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368</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370</v>
      </c>
      <c r="B5" s="1053"/>
      <c r="C5" s="1053"/>
      <c r="D5" s="1053"/>
      <c r="E5" s="1053"/>
      <c r="F5" s="1053"/>
      <c r="G5" s="1053"/>
      <c r="H5" s="1053"/>
      <c r="I5" s="1053"/>
      <c r="J5" s="1053"/>
      <c r="K5" s="1053"/>
      <c r="L5" s="1053"/>
      <c r="M5" s="1053"/>
      <c r="N5" s="1053"/>
      <c r="O5" s="1053"/>
      <c r="P5" s="1054"/>
      <c r="Q5" s="1058" t="s">
        <v>371</v>
      </c>
      <c r="R5" s="1059"/>
      <c r="S5" s="1059"/>
      <c r="T5" s="1059"/>
      <c r="U5" s="1060"/>
      <c r="V5" s="1058" t="s">
        <v>372</v>
      </c>
      <c r="W5" s="1059"/>
      <c r="X5" s="1059"/>
      <c r="Y5" s="1059"/>
      <c r="Z5" s="1060"/>
      <c r="AA5" s="1058" t="s">
        <v>373</v>
      </c>
      <c r="AB5" s="1059"/>
      <c r="AC5" s="1059"/>
      <c r="AD5" s="1059"/>
      <c r="AE5" s="1059"/>
      <c r="AF5" s="1170" t="s">
        <v>374</v>
      </c>
      <c r="AG5" s="1059"/>
      <c r="AH5" s="1059"/>
      <c r="AI5" s="1059"/>
      <c r="AJ5" s="1074"/>
      <c r="AK5" s="1059" t="s">
        <v>375</v>
      </c>
      <c r="AL5" s="1059"/>
      <c r="AM5" s="1059"/>
      <c r="AN5" s="1059"/>
      <c r="AO5" s="1060"/>
      <c r="AP5" s="1058" t="s">
        <v>376</v>
      </c>
      <c r="AQ5" s="1059"/>
      <c r="AR5" s="1059"/>
      <c r="AS5" s="1059"/>
      <c r="AT5" s="1060"/>
      <c r="AU5" s="1058" t="s">
        <v>377</v>
      </c>
      <c r="AV5" s="1059"/>
      <c r="AW5" s="1059"/>
      <c r="AX5" s="1059"/>
      <c r="AY5" s="1074"/>
      <c r="AZ5" s="258"/>
      <c r="BA5" s="258"/>
      <c r="BB5" s="258"/>
      <c r="BC5" s="258"/>
      <c r="BD5" s="258"/>
      <c r="BE5" s="259"/>
      <c r="BF5" s="259"/>
      <c r="BG5" s="259"/>
      <c r="BH5" s="259"/>
      <c r="BI5" s="259"/>
      <c r="BJ5" s="259"/>
      <c r="BK5" s="259"/>
      <c r="BL5" s="259"/>
      <c r="BM5" s="259"/>
      <c r="BN5" s="259"/>
      <c r="BO5" s="259"/>
      <c r="BP5" s="259"/>
      <c r="BQ5" s="1052" t="s">
        <v>378</v>
      </c>
      <c r="BR5" s="1053"/>
      <c r="BS5" s="1053"/>
      <c r="BT5" s="1053"/>
      <c r="BU5" s="1053"/>
      <c r="BV5" s="1053"/>
      <c r="BW5" s="1053"/>
      <c r="BX5" s="1053"/>
      <c r="BY5" s="1053"/>
      <c r="BZ5" s="1053"/>
      <c r="CA5" s="1053"/>
      <c r="CB5" s="1053"/>
      <c r="CC5" s="1053"/>
      <c r="CD5" s="1053"/>
      <c r="CE5" s="1053"/>
      <c r="CF5" s="1053"/>
      <c r="CG5" s="1054"/>
      <c r="CH5" s="1058" t="s">
        <v>379</v>
      </c>
      <c r="CI5" s="1059"/>
      <c r="CJ5" s="1059"/>
      <c r="CK5" s="1059"/>
      <c r="CL5" s="1060"/>
      <c r="CM5" s="1058" t="s">
        <v>380</v>
      </c>
      <c r="CN5" s="1059"/>
      <c r="CO5" s="1059"/>
      <c r="CP5" s="1059"/>
      <c r="CQ5" s="1060"/>
      <c r="CR5" s="1058" t="s">
        <v>381</v>
      </c>
      <c r="CS5" s="1059"/>
      <c r="CT5" s="1059"/>
      <c r="CU5" s="1059"/>
      <c r="CV5" s="1060"/>
      <c r="CW5" s="1058" t="s">
        <v>382</v>
      </c>
      <c r="CX5" s="1059"/>
      <c r="CY5" s="1059"/>
      <c r="CZ5" s="1059"/>
      <c r="DA5" s="1060"/>
      <c r="DB5" s="1058" t="s">
        <v>383</v>
      </c>
      <c r="DC5" s="1059"/>
      <c r="DD5" s="1059"/>
      <c r="DE5" s="1059"/>
      <c r="DF5" s="1060"/>
      <c r="DG5" s="1155" t="s">
        <v>384</v>
      </c>
      <c r="DH5" s="1156"/>
      <c r="DI5" s="1156"/>
      <c r="DJ5" s="1156"/>
      <c r="DK5" s="1157"/>
      <c r="DL5" s="1155" t="s">
        <v>385</v>
      </c>
      <c r="DM5" s="1156"/>
      <c r="DN5" s="1156"/>
      <c r="DO5" s="1156"/>
      <c r="DP5" s="1157"/>
      <c r="DQ5" s="1058" t="s">
        <v>386</v>
      </c>
      <c r="DR5" s="1059"/>
      <c r="DS5" s="1059"/>
      <c r="DT5" s="1059"/>
      <c r="DU5" s="1060"/>
      <c r="DV5" s="1058" t="s">
        <v>377</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387</v>
      </c>
      <c r="C7" s="1108"/>
      <c r="D7" s="1108"/>
      <c r="E7" s="1108"/>
      <c r="F7" s="1108"/>
      <c r="G7" s="1108"/>
      <c r="H7" s="1108"/>
      <c r="I7" s="1108"/>
      <c r="J7" s="1108"/>
      <c r="K7" s="1108"/>
      <c r="L7" s="1108"/>
      <c r="M7" s="1108"/>
      <c r="N7" s="1108"/>
      <c r="O7" s="1108"/>
      <c r="P7" s="1109"/>
      <c r="Q7" s="1161">
        <v>252335</v>
      </c>
      <c r="R7" s="1162"/>
      <c r="S7" s="1162"/>
      <c r="T7" s="1162"/>
      <c r="U7" s="1162"/>
      <c r="V7" s="1162">
        <v>178612</v>
      </c>
      <c r="W7" s="1162"/>
      <c r="X7" s="1162"/>
      <c r="Y7" s="1162"/>
      <c r="Z7" s="1162"/>
      <c r="AA7" s="1162">
        <v>73722</v>
      </c>
      <c r="AB7" s="1162"/>
      <c r="AC7" s="1162"/>
      <c r="AD7" s="1162"/>
      <c r="AE7" s="1163"/>
      <c r="AF7" s="1164">
        <v>5048</v>
      </c>
      <c r="AG7" s="1165"/>
      <c r="AH7" s="1165"/>
      <c r="AI7" s="1165"/>
      <c r="AJ7" s="1166"/>
      <c r="AK7" s="1148">
        <v>94318</v>
      </c>
      <c r="AL7" s="1149"/>
      <c r="AM7" s="1149"/>
      <c r="AN7" s="1149"/>
      <c r="AO7" s="1149"/>
      <c r="AP7" s="1149">
        <v>84115</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582</v>
      </c>
      <c r="BT7" s="1153"/>
      <c r="BU7" s="1153"/>
      <c r="BV7" s="1153"/>
      <c r="BW7" s="1153"/>
      <c r="BX7" s="1153"/>
      <c r="BY7" s="1153"/>
      <c r="BZ7" s="1153"/>
      <c r="CA7" s="1153"/>
      <c r="CB7" s="1153"/>
      <c r="CC7" s="1153"/>
      <c r="CD7" s="1153"/>
      <c r="CE7" s="1153"/>
      <c r="CF7" s="1153"/>
      <c r="CG7" s="1154"/>
      <c r="CH7" s="1145">
        <v>-1</v>
      </c>
      <c r="CI7" s="1146"/>
      <c r="CJ7" s="1146"/>
      <c r="CK7" s="1146"/>
      <c r="CL7" s="1147"/>
      <c r="CM7" s="1145">
        <v>137</v>
      </c>
      <c r="CN7" s="1146"/>
      <c r="CO7" s="1146"/>
      <c r="CP7" s="1146"/>
      <c r="CQ7" s="1147"/>
      <c r="CR7" s="1145">
        <v>45</v>
      </c>
      <c r="CS7" s="1146"/>
      <c r="CT7" s="1146"/>
      <c r="CU7" s="1146"/>
      <c r="CV7" s="1147"/>
      <c r="CW7" s="1145" t="s">
        <v>515</v>
      </c>
      <c r="CX7" s="1146"/>
      <c r="CY7" s="1146"/>
      <c r="CZ7" s="1146"/>
      <c r="DA7" s="1147"/>
      <c r="DB7" s="1145" t="s">
        <v>515</v>
      </c>
      <c r="DC7" s="1146"/>
      <c r="DD7" s="1146"/>
      <c r="DE7" s="1146"/>
      <c r="DF7" s="1147"/>
      <c r="DG7" s="1145" t="s">
        <v>515</v>
      </c>
      <c r="DH7" s="1146"/>
      <c r="DI7" s="1146"/>
      <c r="DJ7" s="1146"/>
      <c r="DK7" s="1147"/>
      <c r="DL7" s="1145" t="s">
        <v>515</v>
      </c>
      <c r="DM7" s="1146"/>
      <c r="DN7" s="1146"/>
      <c r="DO7" s="1146"/>
      <c r="DP7" s="1147"/>
      <c r="DQ7" s="1145" t="s">
        <v>515</v>
      </c>
      <c r="DR7" s="1146"/>
      <c r="DS7" s="1146"/>
      <c r="DT7" s="1146"/>
      <c r="DU7" s="1147"/>
      <c r="DV7" s="1172"/>
      <c r="DW7" s="1173"/>
      <c r="DX7" s="1173"/>
      <c r="DY7" s="1173"/>
      <c r="DZ7" s="1174"/>
      <c r="EA7" s="256"/>
    </row>
    <row r="8" spans="1:131" s="257" customFormat="1" ht="26.25" customHeight="1" x14ac:dyDescent="0.15">
      <c r="A8" s="263">
        <v>2</v>
      </c>
      <c r="B8" s="1094" t="s">
        <v>388</v>
      </c>
      <c r="C8" s="1095"/>
      <c r="D8" s="1095"/>
      <c r="E8" s="1095"/>
      <c r="F8" s="1095"/>
      <c r="G8" s="1095"/>
      <c r="H8" s="1095"/>
      <c r="I8" s="1095"/>
      <c r="J8" s="1095"/>
      <c r="K8" s="1095"/>
      <c r="L8" s="1095"/>
      <c r="M8" s="1095"/>
      <c r="N8" s="1095"/>
      <c r="O8" s="1095"/>
      <c r="P8" s="1096"/>
      <c r="Q8" s="1100">
        <v>218</v>
      </c>
      <c r="R8" s="1101"/>
      <c r="S8" s="1101"/>
      <c r="T8" s="1101"/>
      <c r="U8" s="1101"/>
      <c r="V8" s="1101">
        <v>218</v>
      </c>
      <c r="W8" s="1101"/>
      <c r="X8" s="1101"/>
      <c r="Y8" s="1101"/>
      <c r="Z8" s="1101"/>
      <c r="AA8" s="1101" t="s">
        <v>515</v>
      </c>
      <c r="AB8" s="1101"/>
      <c r="AC8" s="1101"/>
      <c r="AD8" s="1101"/>
      <c r="AE8" s="1102"/>
      <c r="AF8" s="1076" t="s">
        <v>389</v>
      </c>
      <c r="AG8" s="1077"/>
      <c r="AH8" s="1077"/>
      <c r="AI8" s="1077"/>
      <c r="AJ8" s="1078"/>
      <c r="AK8" s="1143">
        <v>218</v>
      </c>
      <c r="AL8" s="1144"/>
      <c r="AM8" s="1144"/>
      <c r="AN8" s="1144"/>
      <c r="AO8" s="1144"/>
      <c r="AP8" s="1144">
        <v>107</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583</v>
      </c>
      <c r="BT8" s="1072"/>
      <c r="BU8" s="1072"/>
      <c r="BV8" s="1072"/>
      <c r="BW8" s="1072"/>
      <c r="BX8" s="1072"/>
      <c r="BY8" s="1072"/>
      <c r="BZ8" s="1072"/>
      <c r="CA8" s="1072"/>
      <c r="CB8" s="1072"/>
      <c r="CC8" s="1072"/>
      <c r="CD8" s="1072"/>
      <c r="CE8" s="1072"/>
      <c r="CF8" s="1072"/>
      <c r="CG8" s="1073"/>
      <c r="CH8" s="1046">
        <v>-9</v>
      </c>
      <c r="CI8" s="1047"/>
      <c r="CJ8" s="1047"/>
      <c r="CK8" s="1047"/>
      <c r="CL8" s="1048"/>
      <c r="CM8" s="1046">
        <v>172</v>
      </c>
      <c r="CN8" s="1047"/>
      <c r="CO8" s="1047"/>
      <c r="CP8" s="1047"/>
      <c r="CQ8" s="1048"/>
      <c r="CR8" s="1046">
        <v>100</v>
      </c>
      <c r="CS8" s="1047"/>
      <c r="CT8" s="1047"/>
      <c r="CU8" s="1047"/>
      <c r="CV8" s="1048"/>
      <c r="CW8" s="1046" t="s">
        <v>515</v>
      </c>
      <c r="CX8" s="1047"/>
      <c r="CY8" s="1047"/>
      <c r="CZ8" s="1047"/>
      <c r="DA8" s="1048"/>
      <c r="DB8" s="1046" t="s">
        <v>515</v>
      </c>
      <c r="DC8" s="1047"/>
      <c r="DD8" s="1047"/>
      <c r="DE8" s="1047"/>
      <c r="DF8" s="1048"/>
      <c r="DG8" s="1046" t="s">
        <v>515</v>
      </c>
      <c r="DH8" s="1047"/>
      <c r="DI8" s="1047"/>
      <c r="DJ8" s="1047"/>
      <c r="DK8" s="1048"/>
      <c r="DL8" s="1046" t="s">
        <v>515</v>
      </c>
      <c r="DM8" s="1047"/>
      <c r="DN8" s="1047"/>
      <c r="DO8" s="1047"/>
      <c r="DP8" s="1048"/>
      <c r="DQ8" s="1046" t="s">
        <v>515</v>
      </c>
      <c r="DR8" s="1047"/>
      <c r="DS8" s="1047"/>
      <c r="DT8" s="1047"/>
      <c r="DU8" s="1048"/>
      <c r="DV8" s="1049"/>
      <c r="DW8" s="1050"/>
      <c r="DX8" s="1050"/>
      <c r="DY8" s="1050"/>
      <c r="DZ8" s="1051"/>
      <c r="EA8" s="256"/>
    </row>
    <row r="9" spans="1:131" s="257" customFormat="1" ht="26.25" customHeight="1" x14ac:dyDescent="0.15">
      <c r="A9" s="263">
        <v>3</v>
      </c>
      <c r="B9" s="1094" t="s">
        <v>390</v>
      </c>
      <c r="C9" s="1095"/>
      <c r="D9" s="1095"/>
      <c r="E9" s="1095"/>
      <c r="F9" s="1095"/>
      <c r="G9" s="1095"/>
      <c r="H9" s="1095"/>
      <c r="I9" s="1095"/>
      <c r="J9" s="1095"/>
      <c r="K9" s="1095"/>
      <c r="L9" s="1095"/>
      <c r="M9" s="1095"/>
      <c r="N9" s="1095"/>
      <c r="O9" s="1095"/>
      <c r="P9" s="1096"/>
      <c r="Q9" s="1100">
        <v>5842</v>
      </c>
      <c r="R9" s="1101"/>
      <c r="S9" s="1101"/>
      <c r="T9" s="1101"/>
      <c r="U9" s="1101"/>
      <c r="V9" s="1101">
        <v>3914</v>
      </c>
      <c r="W9" s="1101"/>
      <c r="X9" s="1101"/>
      <c r="Y9" s="1101"/>
      <c r="Z9" s="1101"/>
      <c r="AA9" s="1101">
        <f>Q9-V9</f>
        <v>1928</v>
      </c>
      <c r="AB9" s="1101"/>
      <c r="AC9" s="1101"/>
      <c r="AD9" s="1101"/>
      <c r="AE9" s="1102"/>
      <c r="AF9" s="1076">
        <v>698</v>
      </c>
      <c r="AG9" s="1077"/>
      <c r="AH9" s="1077"/>
      <c r="AI9" s="1077"/>
      <c r="AJ9" s="1078"/>
      <c r="AK9" s="1143">
        <v>1743</v>
      </c>
      <c r="AL9" s="1144"/>
      <c r="AM9" s="1144"/>
      <c r="AN9" s="1144"/>
      <c r="AO9" s="1144"/>
      <c r="AP9" s="1144" t="s">
        <v>515</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584</v>
      </c>
      <c r="BT9" s="1072"/>
      <c r="BU9" s="1072"/>
      <c r="BV9" s="1072"/>
      <c r="BW9" s="1072"/>
      <c r="BX9" s="1072"/>
      <c r="BY9" s="1072"/>
      <c r="BZ9" s="1072"/>
      <c r="CA9" s="1072"/>
      <c r="CB9" s="1072"/>
      <c r="CC9" s="1072"/>
      <c r="CD9" s="1072"/>
      <c r="CE9" s="1072"/>
      <c r="CF9" s="1072"/>
      <c r="CG9" s="1073"/>
      <c r="CH9" s="1046" t="s">
        <v>515</v>
      </c>
      <c r="CI9" s="1047"/>
      <c r="CJ9" s="1047"/>
      <c r="CK9" s="1047"/>
      <c r="CL9" s="1048"/>
      <c r="CM9" s="1046">
        <v>60</v>
      </c>
      <c r="CN9" s="1047"/>
      <c r="CO9" s="1047"/>
      <c r="CP9" s="1047"/>
      <c r="CQ9" s="1048"/>
      <c r="CR9" s="1046">
        <v>25</v>
      </c>
      <c r="CS9" s="1047"/>
      <c r="CT9" s="1047"/>
      <c r="CU9" s="1047"/>
      <c r="CV9" s="1048"/>
      <c r="CW9" s="1046">
        <v>12</v>
      </c>
      <c r="CX9" s="1047"/>
      <c r="CY9" s="1047"/>
      <c r="CZ9" s="1047"/>
      <c r="DA9" s="1048"/>
      <c r="DB9" s="1046" t="s">
        <v>515</v>
      </c>
      <c r="DC9" s="1047"/>
      <c r="DD9" s="1047"/>
      <c r="DE9" s="1047"/>
      <c r="DF9" s="1048"/>
      <c r="DG9" s="1046" t="s">
        <v>515</v>
      </c>
      <c r="DH9" s="1047"/>
      <c r="DI9" s="1047"/>
      <c r="DJ9" s="1047"/>
      <c r="DK9" s="1048"/>
      <c r="DL9" s="1046" t="s">
        <v>515</v>
      </c>
      <c r="DM9" s="1047"/>
      <c r="DN9" s="1047"/>
      <c r="DO9" s="1047"/>
      <c r="DP9" s="1048"/>
      <c r="DQ9" s="1046" t="s">
        <v>515</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585</v>
      </c>
      <c r="BT10" s="1072"/>
      <c r="BU10" s="1072"/>
      <c r="BV10" s="1072"/>
      <c r="BW10" s="1072"/>
      <c r="BX10" s="1072"/>
      <c r="BY10" s="1072"/>
      <c r="BZ10" s="1072"/>
      <c r="CA10" s="1072"/>
      <c r="CB10" s="1072"/>
      <c r="CC10" s="1072"/>
      <c r="CD10" s="1072"/>
      <c r="CE10" s="1072"/>
      <c r="CF10" s="1072"/>
      <c r="CG10" s="1073"/>
      <c r="CH10" s="1046">
        <v>-116</v>
      </c>
      <c r="CI10" s="1047"/>
      <c r="CJ10" s="1047"/>
      <c r="CK10" s="1047"/>
      <c r="CL10" s="1048"/>
      <c r="CM10" s="1046">
        <v>30</v>
      </c>
      <c r="CN10" s="1047"/>
      <c r="CO10" s="1047"/>
      <c r="CP10" s="1047"/>
      <c r="CQ10" s="1048"/>
      <c r="CR10" s="1046">
        <v>1</v>
      </c>
      <c r="CS10" s="1047"/>
      <c r="CT10" s="1047"/>
      <c r="CU10" s="1047"/>
      <c r="CV10" s="1048"/>
      <c r="CW10" s="1046">
        <v>5</v>
      </c>
      <c r="CX10" s="1047"/>
      <c r="CY10" s="1047"/>
      <c r="CZ10" s="1047"/>
      <c r="DA10" s="1048"/>
      <c r="DB10" s="1046">
        <v>51</v>
      </c>
      <c r="DC10" s="1047"/>
      <c r="DD10" s="1047"/>
      <c r="DE10" s="1047"/>
      <c r="DF10" s="1048"/>
      <c r="DG10" s="1046" t="s">
        <v>515</v>
      </c>
      <c r="DH10" s="1047"/>
      <c r="DI10" s="1047"/>
      <c r="DJ10" s="1047"/>
      <c r="DK10" s="1048"/>
      <c r="DL10" s="1046" t="s">
        <v>515</v>
      </c>
      <c r="DM10" s="1047"/>
      <c r="DN10" s="1047"/>
      <c r="DO10" s="1047"/>
      <c r="DP10" s="1048"/>
      <c r="DQ10" s="1046" t="s">
        <v>515</v>
      </c>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t="s">
        <v>586</v>
      </c>
      <c r="BT11" s="1072"/>
      <c r="BU11" s="1072"/>
      <c r="BV11" s="1072"/>
      <c r="BW11" s="1072"/>
      <c r="BX11" s="1072"/>
      <c r="BY11" s="1072"/>
      <c r="BZ11" s="1072"/>
      <c r="CA11" s="1072"/>
      <c r="CB11" s="1072"/>
      <c r="CC11" s="1072"/>
      <c r="CD11" s="1072"/>
      <c r="CE11" s="1072"/>
      <c r="CF11" s="1072"/>
      <c r="CG11" s="1073"/>
      <c r="CH11" s="1046">
        <v>-13</v>
      </c>
      <c r="CI11" s="1047"/>
      <c r="CJ11" s="1047"/>
      <c r="CK11" s="1047"/>
      <c r="CL11" s="1048"/>
      <c r="CM11" s="1046">
        <v>124</v>
      </c>
      <c r="CN11" s="1047"/>
      <c r="CO11" s="1047"/>
      <c r="CP11" s="1047"/>
      <c r="CQ11" s="1048"/>
      <c r="CR11" s="1046">
        <v>30</v>
      </c>
      <c r="CS11" s="1047"/>
      <c r="CT11" s="1047"/>
      <c r="CU11" s="1047"/>
      <c r="CV11" s="1048"/>
      <c r="CW11" s="1046">
        <v>1</v>
      </c>
      <c r="CX11" s="1047"/>
      <c r="CY11" s="1047"/>
      <c r="CZ11" s="1047"/>
      <c r="DA11" s="1048"/>
      <c r="DB11" s="1046" t="s">
        <v>515</v>
      </c>
      <c r="DC11" s="1047"/>
      <c r="DD11" s="1047"/>
      <c r="DE11" s="1047"/>
      <c r="DF11" s="1048"/>
      <c r="DG11" s="1046" t="s">
        <v>515</v>
      </c>
      <c r="DH11" s="1047"/>
      <c r="DI11" s="1047"/>
      <c r="DJ11" s="1047"/>
      <c r="DK11" s="1048"/>
      <c r="DL11" s="1046" t="s">
        <v>515</v>
      </c>
      <c r="DM11" s="1047"/>
      <c r="DN11" s="1047"/>
      <c r="DO11" s="1047"/>
      <c r="DP11" s="1048"/>
      <c r="DQ11" s="1046" t="s">
        <v>515</v>
      </c>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t="s">
        <v>587</v>
      </c>
      <c r="BT12" s="1072"/>
      <c r="BU12" s="1072"/>
      <c r="BV12" s="1072"/>
      <c r="BW12" s="1072"/>
      <c r="BX12" s="1072"/>
      <c r="BY12" s="1072"/>
      <c r="BZ12" s="1072"/>
      <c r="CA12" s="1072"/>
      <c r="CB12" s="1072"/>
      <c r="CC12" s="1072"/>
      <c r="CD12" s="1072"/>
      <c r="CE12" s="1072"/>
      <c r="CF12" s="1072"/>
      <c r="CG12" s="1073"/>
      <c r="CH12" s="1046">
        <v>-4</v>
      </c>
      <c r="CI12" s="1047"/>
      <c r="CJ12" s="1047"/>
      <c r="CK12" s="1047"/>
      <c r="CL12" s="1048"/>
      <c r="CM12" s="1046">
        <v>103</v>
      </c>
      <c r="CN12" s="1047"/>
      <c r="CO12" s="1047"/>
      <c r="CP12" s="1047"/>
      <c r="CQ12" s="1048"/>
      <c r="CR12" s="1046">
        <v>45</v>
      </c>
      <c r="CS12" s="1047"/>
      <c r="CT12" s="1047"/>
      <c r="CU12" s="1047"/>
      <c r="CV12" s="1048"/>
      <c r="CW12" s="1046" t="s">
        <v>515</v>
      </c>
      <c r="CX12" s="1047"/>
      <c r="CY12" s="1047"/>
      <c r="CZ12" s="1047"/>
      <c r="DA12" s="1048"/>
      <c r="DB12" s="1046" t="s">
        <v>515</v>
      </c>
      <c r="DC12" s="1047"/>
      <c r="DD12" s="1047"/>
      <c r="DE12" s="1047"/>
      <c r="DF12" s="1048"/>
      <c r="DG12" s="1046" t="s">
        <v>515</v>
      </c>
      <c r="DH12" s="1047"/>
      <c r="DI12" s="1047"/>
      <c r="DJ12" s="1047"/>
      <c r="DK12" s="1048"/>
      <c r="DL12" s="1046" t="s">
        <v>515</v>
      </c>
      <c r="DM12" s="1047"/>
      <c r="DN12" s="1047"/>
      <c r="DO12" s="1047"/>
      <c r="DP12" s="1048"/>
      <c r="DQ12" s="1046" t="s">
        <v>515</v>
      </c>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t="s">
        <v>600</v>
      </c>
      <c r="BT13" s="1072"/>
      <c r="BU13" s="1072"/>
      <c r="BV13" s="1072"/>
      <c r="BW13" s="1072"/>
      <c r="BX13" s="1072"/>
      <c r="BY13" s="1072"/>
      <c r="BZ13" s="1072"/>
      <c r="CA13" s="1072"/>
      <c r="CB13" s="1072"/>
      <c r="CC13" s="1072"/>
      <c r="CD13" s="1072"/>
      <c r="CE13" s="1072"/>
      <c r="CF13" s="1072"/>
      <c r="CG13" s="1073"/>
      <c r="CH13" s="1046">
        <v>1</v>
      </c>
      <c r="CI13" s="1047"/>
      <c r="CJ13" s="1047"/>
      <c r="CK13" s="1047"/>
      <c r="CL13" s="1048"/>
      <c r="CM13" s="1046">
        <v>13</v>
      </c>
      <c r="CN13" s="1047"/>
      <c r="CO13" s="1047"/>
      <c r="CP13" s="1047"/>
      <c r="CQ13" s="1048"/>
      <c r="CR13" s="1046">
        <v>3</v>
      </c>
      <c r="CS13" s="1047"/>
      <c r="CT13" s="1047"/>
      <c r="CU13" s="1047"/>
      <c r="CV13" s="1048"/>
      <c r="CW13" s="1046" t="s">
        <v>515</v>
      </c>
      <c r="CX13" s="1047"/>
      <c r="CY13" s="1047"/>
      <c r="CZ13" s="1047"/>
      <c r="DA13" s="1048"/>
      <c r="DB13" s="1046" t="s">
        <v>515</v>
      </c>
      <c r="DC13" s="1047"/>
      <c r="DD13" s="1047"/>
      <c r="DE13" s="1047"/>
      <c r="DF13" s="1048"/>
      <c r="DG13" s="1046" t="s">
        <v>515</v>
      </c>
      <c r="DH13" s="1047"/>
      <c r="DI13" s="1047"/>
      <c r="DJ13" s="1047"/>
      <c r="DK13" s="1048"/>
      <c r="DL13" s="1046" t="s">
        <v>515</v>
      </c>
      <c r="DM13" s="1047"/>
      <c r="DN13" s="1047"/>
      <c r="DO13" s="1047"/>
      <c r="DP13" s="1048"/>
      <c r="DQ13" s="1046" t="s">
        <v>515</v>
      </c>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t="s">
        <v>601</v>
      </c>
      <c r="BT14" s="1072"/>
      <c r="BU14" s="1072"/>
      <c r="BV14" s="1072"/>
      <c r="BW14" s="1072"/>
      <c r="BX14" s="1072"/>
      <c r="BY14" s="1072"/>
      <c r="BZ14" s="1072"/>
      <c r="CA14" s="1072"/>
      <c r="CB14" s="1072"/>
      <c r="CC14" s="1072"/>
      <c r="CD14" s="1072"/>
      <c r="CE14" s="1072"/>
      <c r="CF14" s="1072"/>
      <c r="CG14" s="1073"/>
      <c r="CH14" s="1046">
        <v>-5</v>
      </c>
      <c r="CI14" s="1047"/>
      <c r="CJ14" s="1047"/>
      <c r="CK14" s="1047"/>
      <c r="CL14" s="1048"/>
      <c r="CM14" s="1046">
        <v>33</v>
      </c>
      <c r="CN14" s="1047"/>
      <c r="CO14" s="1047"/>
      <c r="CP14" s="1047"/>
      <c r="CQ14" s="1048"/>
      <c r="CR14" s="1046">
        <v>1</v>
      </c>
      <c r="CS14" s="1047"/>
      <c r="CT14" s="1047"/>
      <c r="CU14" s="1047"/>
      <c r="CV14" s="1048"/>
      <c r="CW14" s="1046">
        <v>3</v>
      </c>
      <c r="CX14" s="1047"/>
      <c r="CY14" s="1047"/>
      <c r="CZ14" s="1047"/>
      <c r="DA14" s="1048"/>
      <c r="DB14" s="1046" t="s">
        <v>515</v>
      </c>
      <c r="DC14" s="1047"/>
      <c r="DD14" s="1047"/>
      <c r="DE14" s="1047"/>
      <c r="DF14" s="1048"/>
      <c r="DG14" s="1046" t="s">
        <v>515</v>
      </c>
      <c r="DH14" s="1047"/>
      <c r="DI14" s="1047"/>
      <c r="DJ14" s="1047"/>
      <c r="DK14" s="1048"/>
      <c r="DL14" s="1046" t="s">
        <v>515</v>
      </c>
      <c r="DM14" s="1047"/>
      <c r="DN14" s="1047"/>
      <c r="DO14" s="1047"/>
      <c r="DP14" s="1048"/>
      <c r="DQ14" s="1046" t="s">
        <v>515</v>
      </c>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391</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392</v>
      </c>
      <c r="B23" s="1001" t="s">
        <v>393</v>
      </c>
      <c r="C23" s="1002"/>
      <c r="D23" s="1002"/>
      <c r="E23" s="1002"/>
      <c r="F23" s="1002"/>
      <c r="G23" s="1002"/>
      <c r="H23" s="1002"/>
      <c r="I23" s="1002"/>
      <c r="J23" s="1002"/>
      <c r="K23" s="1002"/>
      <c r="L23" s="1002"/>
      <c r="M23" s="1002"/>
      <c r="N23" s="1002"/>
      <c r="O23" s="1002"/>
      <c r="P23" s="1003"/>
      <c r="Q23" s="1125">
        <v>255882</v>
      </c>
      <c r="R23" s="1126"/>
      <c r="S23" s="1126"/>
      <c r="T23" s="1126"/>
      <c r="U23" s="1126"/>
      <c r="V23" s="1126">
        <v>180232</v>
      </c>
      <c r="W23" s="1126"/>
      <c r="X23" s="1126"/>
      <c r="Y23" s="1126"/>
      <c r="Z23" s="1126"/>
      <c r="AA23" s="1126">
        <v>75650</v>
      </c>
      <c r="AB23" s="1126"/>
      <c r="AC23" s="1126"/>
      <c r="AD23" s="1126"/>
      <c r="AE23" s="1127"/>
      <c r="AF23" s="1128">
        <v>5746</v>
      </c>
      <c r="AG23" s="1126"/>
      <c r="AH23" s="1126"/>
      <c r="AI23" s="1126"/>
      <c r="AJ23" s="1129"/>
      <c r="AK23" s="1130"/>
      <c r="AL23" s="1131"/>
      <c r="AM23" s="1131"/>
      <c r="AN23" s="1131"/>
      <c r="AO23" s="1131"/>
      <c r="AP23" s="1126">
        <v>84222</v>
      </c>
      <c r="AQ23" s="1126"/>
      <c r="AR23" s="1126"/>
      <c r="AS23" s="1126"/>
      <c r="AT23" s="1126"/>
      <c r="AU23" s="1132"/>
      <c r="AV23" s="1132"/>
      <c r="AW23" s="1132"/>
      <c r="AX23" s="1132"/>
      <c r="AY23" s="1133"/>
      <c r="AZ23" s="1122" t="s">
        <v>394</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395</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396</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370</v>
      </c>
      <c r="B26" s="1053"/>
      <c r="C26" s="1053"/>
      <c r="D26" s="1053"/>
      <c r="E26" s="1053"/>
      <c r="F26" s="1053"/>
      <c r="G26" s="1053"/>
      <c r="H26" s="1053"/>
      <c r="I26" s="1053"/>
      <c r="J26" s="1053"/>
      <c r="K26" s="1053"/>
      <c r="L26" s="1053"/>
      <c r="M26" s="1053"/>
      <c r="N26" s="1053"/>
      <c r="O26" s="1053"/>
      <c r="P26" s="1054"/>
      <c r="Q26" s="1058" t="s">
        <v>397</v>
      </c>
      <c r="R26" s="1059"/>
      <c r="S26" s="1059"/>
      <c r="T26" s="1059"/>
      <c r="U26" s="1060"/>
      <c r="V26" s="1058" t="s">
        <v>398</v>
      </c>
      <c r="W26" s="1059"/>
      <c r="X26" s="1059"/>
      <c r="Y26" s="1059"/>
      <c r="Z26" s="1060"/>
      <c r="AA26" s="1058" t="s">
        <v>399</v>
      </c>
      <c r="AB26" s="1059"/>
      <c r="AC26" s="1059"/>
      <c r="AD26" s="1059"/>
      <c r="AE26" s="1059"/>
      <c r="AF26" s="1116" t="s">
        <v>400</v>
      </c>
      <c r="AG26" s="1065"/>
      <c r="AH26" s="1065"/>
      <c r="AI26" s="1065"/>
      <c r="AJ26" s="1117"/>
      <c r="AK26" s="1059" t="s">
        <v>401</v>
      </c>
      <c r="AL26" s="1059"/>
      <c r="AM26" s="1059"/>
      <c r="AN26" s="1059"/>
      <c r="AO26" s="1060"/>
      <c r="AP26" s="1058" t="s">
        <v>402</v>
      </c>
      <c r="AQ26" s="1059"/>
      <c r="AR26" s="1059"/>
      <c r="AS26" s="1059"/>
      <c r="AT26" s="1060"/>
      <c r="AU26" s="1058" t="s">
        <v>403</v>
      </c>
      <c r="AV26" s="1059"/>
      <c r="AW26" s="1059"/>
      <c r="AX26" s="1059"/>
      <c r="AY26" s="1060"/>
      <c r="AZ26" s="1058" t="s">
        <v>404</v>
      </c>
      <c r="BA26" s="1059"/>
      <c r="BB26" s="1059"/>
      <c r="BC26" s="1059"/>
      <c r="BD26" s="1060"/>
      <c r="BE26" s="1058" t="s">
        <v>377</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405</v>
      </c>
      <c r="C28" s="1108"/>
      <c r="D28" s="1108"/>
      <c r="E28" s="1108"/>
      <c r="F28" s="1108"/>
      <c r="G28" s="1108"/>
      <c r="H28" s="1108"/>
      <c r="I28" s="1108"/>
      <c r="J28" s="1108"/>
      <c r="K28" s="1108"/>
      <c r="L28" s="1108"/>
      <c r="M28" s="1108"/>
      <c r="N28" s="1108"/>
      <c r="O28" s="1108"/>
      <c r="P28" s="1109"/>
      <c r="Q28" s="1110">
        <v>15756</v>
      </c>
      <c r="R28" s="1111"/>
      <c r="S28" s="1111"/>
      <c r="T28" s="1111"/>
      <c r="U28" s="1111"/>
      <c r="V28" s="1111">
        <v>15706</v>
      </c>
      <c r="W28" s="1111"/>
      <c r="X28" s="1111"/>
      <c r="Y28" s="1111"/>
      <c r="Z28" s="1111"/>
      <c r="AA28" s="1111">
        <f>Q28-V28</f>
        <v>50</v>
      </c>
      <c r="AB28" s="1111"/>
      <c r="AC28" s="1111"/>
      <c r="AD28" s="1111"/>
      <c r="AE28" s="1112"/>
      <c r="AF28" s="1113">
        <v>50</v>
      </c>
      <c r="AG28" s="1111"/>
      <c r="AH28" s="1111"/>
      <c r="AI28" s="1111"/>
      <c r="AJ28" s="1114"/>
      <c r="AK28" s="1115">
        <v>1179</v>
      </c>
      <c r="AL28" s="1103"/>
      <c r="AM28" s="1103"/>
      <c r="AN28" s="1103"/>
      <c r="AO28" s="1103"/>
      <c r="AP28" s="1103" t="s">
        <v>515</v>
      </c>
      <c r="AQ28" s="1103"/>
      <c r="AR28" s="1103"/>
      <c r="AS28" s="1103"/>
      <c r="AT28" s="1103"/>
      <c r="AU28" s="1103" t="s">
        <v>515</v>
      </c>
      <c r="AV28" s="1103"/>
      <c r="AW28" s="1103"/>
      <c r="AX28" s="1103"/>
      <c r="AY28" s="1103"/>
      <c r="AZ28" s="1104" t="s">
        <v>515</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406</v>
      </c>
      <c r="C29" s="1095"/>
      <c r="D29" s="1095"/>
      <c r="E29" s="1095"/>
      <c r="F29" s="1095"/>
      <c r="G29" s="1095"/>
      <c r="H29" s="1095"/>
      <c r="I29" s="1095"/>
      <c r="J29" s="1095"/>
      <c r="K29" s="1095"/>
      <c r="L29" s="1095"/>
      <c r="M29" s="1095"/>
      <c r="N29" s="1095"/>
      <c r="O29" s="1095"/>
      <c r="P29" s="1096"/>
      <c r="Q29" s="1100">
        <v>1789</v>
      </c>
      <c r="R29" s="1101"/>
      <c r="S29" s="1101"/>
      <c r="T29" s="1101"/>
      <c r="U29" s="1101"/>
      <c r="V29" s="1101">
        <v>1778</v>
      </c>
      <c r="W29" s="1101"/>
      <c r="X29" s="1101"/>
      <c r="Y29" s="1101"/>
      <c r="Z29" s="1101"/>
      <c r="AA29" s="1102">
        <f>Q29-V29</f>
        <v>11</v>
      </c>
      <c r="AB29" s="1077"/>
      <c r="AC29" s="1077"/>
      <c r="AD29" s="1077"/>
      <c r="AE29" s="1078"/>
      <c r="AF29" s="1076">
        <v>11</v>
      </c>
      <c r="AG29" s="1077"/>
      <c r="AH29" s="1077"/>
      <c r="AI29" s="1077"/>
      <c r="AJ29" s="1078"/>
      <c r="AK29" s="1037">
        <v>449</v>
      </c>
      <c r="AL29" s="1028"/>
      <c r="AM29" s="1028"/>
      <c r="AN29" s="1028"/>
      <c r="AO29" s="1028"/>
      <c r="AP29" s="1028" t="s">
        <v>515</v>
      </c>
      <c r="AQ29" s="1028"/>
      <c r="AR29" s="1028"/>
      <c r="AS29" s="1028"/>
      <c r="AT29" s="1028"/>
      <c r="AU29" s="1028" t="s">
        <v>515</v>
      </c>
      <c r="AV29" s="1028"/>
      <c r="AW29" s="1028"/>
      <c r="AX29" s="1028"/>
      <c r="AY29" s="1028"/>
      <c r="AZ29" s="1099" t="s">
        <v>515</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407</v>
      </c>
      <c r="C30" s="1095"/>
      <c r="D30" s="1095"/>
      <c r="E30" s="1095"/>
      <c r="F30" s="1095"/>
      <c r="G30" s="1095"/>
      <c r="H30" s="1095"/>
      <c r="I30" s="1095"/>
      <c r="J30" s="1095"/>
      <c r="K30" s="1095"/>
      <c r="L30" s="1095"/>
      <c r="M30" s="1095"/>
      <c r="N30" s="1095"/>
      <c r="O30" s="1095"/>
      <c r="P30" s="1096"/>
      <c r="Q30" s="1100">
        <v>14461</v>
      </c>
      <c r="R30" s="1101"/>
      <c r="S30" s="1101"/>
      <c r="T30" s="1101"/>
      <c r="U30" s="1101"/>
      <c r="V30" s="1101">
        <v>14225</v>
      </c>
      <c r="W30" s="1101"/>
      <c r="X30" s="1101"/>
      <c r="Y30" s="1101"/>
      <c r="Z30" s="1101"/>
      <c r="AA30" s="1102">
        <f>Q30-V30</f>
        <v>236</v>
      </c>
      <c r="AB30" s="1077"/>
      <c r="AC30" s="1077"/>
      <c r="AD30" s="1077"/>
      <c r="AE30" s="1078"/>
      <c r="AF30" s="1076">
        <v>236</v>
      </c>
      <c r="AG30" s="1077"/>
      <c r="AH30" s="1077"/>
      <c r="AI30" s="1077"/>
      <c r="AJ30" s="1078"/>
      <c r="AK30" s="1037">
        <v>2133</v>
      </c>
      <c r="AL30" s="1028"/>
      <c r="AM30" s="1028"/>
      <c r="AN30" s="1028"/>
      <c r="AO30" s="1028"/>
      <c r="AP30" s="1028" t="s">
        <v>515</v>
      </c>
      <c r="AQ30" s="1028"/>
      <c r="AR30" s="1028"/>
      <c r="AS30" s="1028"/>
      <c r="AT30" s="1028"/>
      <c r="AU30" s="1028" t="s">
        <v>515</v>
      </c>
      <c r="AV30" s="1028"/>
      <c r="AW30" s="1028"/>
      <c r="AX30" s="1028"/>
      <c r="AY30" s="1028"/>
      <c r="AZ30" s="1099" t="s">
        <v>515</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408</v>
      </c>
      <c r="C31" s="1095"/>
      <c r="D31" s="1095"/>
      <c r="E31" s="1095"/>
      <c r="F31" s="1095"/>
      <c r="G31" s="1095"/>
      <c r="H31" s="1095"/>
      <c r="I31" s="1095"/>
      <c r="J31" s="1095"/>
      <c r="K31" s="1095"/>
      <c r="L31" s="1095"/>
      <c r="M31" s="1095"/>
      <c r="N31" s="1095"/>
      <c r="O31" s="1095"/>
      <c r="P31" s="1096"/>
      <c r="Q31" s="1100">
        <v>5619</v>
      </c>
      <c r="R31" s="1101"/>
      <c r="S31" s="1101"/>
      <c r="T31" s="1101"/>
      <c r="U31" s="1101"/>
      <c r="V31" s="1101">
        <v>5292</v>
      </c>
      <c r="W31" s="1101"/>
      <c r="X31" s="1101"/>
      <c r="Y31" s="1101"/>
      <c r="Z31" s="1101"/>
      <c r="AA31" s="1102">
        <f>Q31-V31</f>
        <v>327</v>
      </c>
      <c r="AB31" s="1077"/>
      <c r="AC31" s="1077"/>
      <c r="AD31" s="1077"/>
      <c r="AE31" s="1078"/>
      <c r="AF31" s="1076">
        <v>272</v>
      </c>
      <c r="AG31" s="1077"/>
      <c r="AH31" s="1077"/>
      <c r="AI31" s="1077"/>
      <c r="AJ31" s="1078"/>
      <c r="AK31" s="1037">
        <v>1558</v>
      </c>
      <c r="AL31" s="1028"/>
      <c r="AM31" s="1028"/>
      <c r="AN31" s="1028"/>
      <c r="AO31" s="1028"/>
      <c r="AP31" s="1028">
        <v>3240</v>
      </c>
      <c r="AQ31" s="1028"/>
      <c r="AR31" s="1028"/>
      <c r="AS31" s="1028"/>
      <c r="AT31" s="1028"/>
      <c r="AU31" s="1028">
        <v>2284</v>
      </c>
      <c r="AV31" s="1028"/>
      <c r="AW31" s="1028"/>
      <c r="AX31" s="1028"/>
      <c r="AY31" s="1028"/>
      <c r="AZ31" s="1099" t="s">
        <v>515</v>
      </c>
      <c r="BA31" s="1099"/>
      <c r="BB31" s="1099"/>
      <c r="BC31" s="1099"/>
      <c r="BD31" s="1099"/>
      <c r="BE31" s="1089" t="s">
        <v>409</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410</v>
      </c>
      <c r="C32" s="1095"/>
      <c r="D32" s="1095"/>
      <c r="E32" s="1095"/>
      <c r="F32" s="1095"/>
      <c r="G32" s="1095"/>
      <c r="H32" s="1095"/>
      <c r="I32" s="1095"/>
      <c r="J32" s="1095"/>
      <c r="K32" s="1095"/>
      <c r="L32" s="1095"/>
      <c r="M32" s="1095"/>
      <c r="N32" s="1095"/>
      <c r="O32" s="1095"/>
      <c r="P32" s="1096"/>
      <c r="Q32" s="1100">
        <v>6833</v>
      </c>
      <c r="R32" s="1101"/>
      <c r="S32" s="1101"/>
      <c r="T32" s="1101"/>
      <c r="U32" s="1101"/>
      <c r="V32" s="1101">
        <v>6396</v>
      </c>
      <c r="W32" s="1101"/>
      <c r="X32" s="1101"/>
      <c r="Y32" s="1101"/>
      <c r="Z32" s="1101"/>
      <c r="AA32" s="1102">
        <v>438</v>
      </c>
      <c r="AB32" s="1077"/>
      <c r="AC32" s="1077"/>
      <c r="AD32" s="1077"/>
      <c r="AE32" s="1078"/>
      <c r="AF32" s="1076">
        <v>487</v>
      </c>
      <c r="AG32" s="1077"/>
      <c r="AH32" s="1077"/>
      <c r="AI32" s="1077"/>
      <c r="AJ32" s="1078"/>
      <c r="AK32" s="1037">
        <v>2685</v>
      </c>
      <c r="AL32" s="1028"/>
      <c r="AM32" s="1028"/>
      <c r="AN32" s="1028"/>
      <c r="AO32" s="1028"/>
      <c r="AP32" s="1028">
        <v>39470</v>
      </c>
      <c r="AQ32" s="1028"/>
      <c r="AR32" s="1028"/>
      <c r="AS32" s="1028"/>
      <c r="AT32" s="1028"/>
      <c r="AU32" s="1028">
        <v>36075</v>
      </c>
      <c r="AV32" s="1028"/>
      <c r="AW32" s="1028"/>
      <c r="AX32" s="1028"/>
      <c r="AY32" s="1028"/>
      <c r="AZ32" s="1099" t="s">
        <v>515</v>
      </c>
      <c r="BA32" s="1099"/>
      <c r="BB32" s="1099"/>
      <c r="BC32" s="1099"/>
      <c r="BD32" s="1099"/>
      <c r="BE32" s="1089" t="s">
        <v>411</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412</v>
      </c>
      <c r="C33" s="1095"/>
      <c r="D33" s="1095"/>
      <c r="E33" s="1095"/>
      <c r="F33" s="1095"/>
      <c r="G33" s="1095"/>
      <c r="H33" s="1095"/>
      <c r="I33" s="1095"/>
      <c r="J33" s="1095"/>
      <c r="K33" s="1095"/>
      <c r="L33" s="1095"/>
      <c r="M33" s="1095"/>
      <c r="N33" s="1095"/>
      <c r="O33" s="1095"/>
      <c r="P33" s="1096"/>
      <c r="Q33" s="1100">
        <v>368</v>
      </c>
      <c r="R33" s="1101"/>
      <c r="S33" s="1101"/>
      <c r="T33" s="1101"/>
      <c r="U33" s="1101"/>
      <c r="V33" s="1101">
        <v>368</v>
      </c>
      <c r="W33" s="1101"/>
      <c r="X33" s="1101"/>
      <c r="Y33" s="1101"/>
      <c r="Z33" s="1101"/>
      <c r="AA33" s="1102" t="s">
        <v>515</v>
      </c>
      <c r="AB33" s="1077"/>
      <c r="AC33" s="1077"/>
      <c r="AD33" s="1077"/>
      <c r="AE33" s="1078"/>
      <c r="AF33" s="1076" t="s">
        <v>413</v>
      </c>
      <c r="AG33" s="1077"/>
      <c r="AH33" s="1077"/>
      <c r="AI33" s="1077"/>
      <c r="AJ33" s="1078"/>
      <c r="AK33" s="1037">
        <v>190</v>
      </c>
      <c r="AL33" s="1028"/>
      <c r="AM33" s="1028"/>
      <c r="AN33" s="1028"/>
      <c r="AO33" s="1028"/>
      <c r="AP33" s="1028">
        <v>305</v>
      </c>
      <c r="AQ33" s="1028"/>
      <c r="AR33" s="1028"/>
      <c r="AS33" s="1028"/>
      <c r="AT33" s="1028"/>
      <c r="AU33" s="1028">
        <v>216</v>
      </c>
      <c r="AV33" s="1028"/>
      <c r="AW33" s="1028"/>
      <c r="AX33" s="1028"/>
      <c r="AY33" s="1028"/>
      <c r="AZ33" s="1099" t="s">
        <v>515</v>
      </c>
      <c r="BA33" s="1099"/>
      <c r="BB33" s="1099"/>
      <c r="BC33" s="1099"/>
      <c r="BD33" s="1099"/>
      <c r="BE33" s="1089" t="s">
        <v>414</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415</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392</v>
      </c>
      <c r="B63" s="1001" t="s">
        <v>416</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1056</v>
      </c>
      <c r="AG63" s="1016"/>
      <c r="AH63" s="1016"/>
      <c r="AI63" s="1016"/>
      <c r="AJ63" s="1087"/>
      <c r="AK63" s="1088"/>
      <c r="AL63" s="1020"/>
      <c r="AM63" s="1020"/>
      <c r="AN63" s="1020"/>
      <c r="AO63" s="1020"/>
      <c r="AP63" s="1016">
        <v>43014</v>
      </c>
      <c r="AQ63" s="1016"/>
      <c r="AR63" s="1016"/>
      <c r="AS63" s="1016"/>
      <c r="AT63" s="1016"/>
      <c r="AU63" s="1016">
        <v>38575</v>
      </c>
      <c r="AV63" s="1016"/>
      <c r="AW63" s="1016"/>
      <c r="AX63" s="1016"/>
      <c r="AY63" s="1016"/>
      <c r="AZ63" s="1082"/>
      <c r="BA63" s="1082"/>
      <c r="BB63" s="1082"/>
      <c r="BC63" s="1082"/>
      <c r="BD63" s="1082"/>
      <c r="BE63" s="1017"/>
      <c r="BF63" s="1017"/>
      <c r="BG63" s="1017"/>
      <c r="BH63" s="1017"/>
      <c r="BI63" s="1018"/>
      <c r="BJ63" s="1083" t="s">
        <v>394</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418</v>
      </c>
      <c r="B66" s="1053"/>
      <c r="C66" s="1053"/>
      <c r="D66" s="1053"/>
      <c r="E66" s="1053"/>
      <c r="F66" s="1053"/>
      <c r="G66" s="1053"/>
      <c r="H66" s="1053"/>
      <c r="I66" s="1053"/>
      <c r="J66" s="1053"/>
      <c r="K66" s="1053"/>
      <c r="L66" s="1053"/>
      <c r="M66" s="1053"/>
      <c r="N66" s="1053"/>
      <c r="O66" s="1053"/>
      <c r="P66" s="1054"/>
      <c r="Q66" s="1058" t="s">
        <v>397</v>
      </c>
      <c r="R66" s="1059"/>
      <c r="S66" s="1059"/>
      <c r="T66" s="1059"/>
      <c r="U66" s="1060"/>
      <c r="V66" s="1058" t="s">
        <v>398</v>
      </c>
      <c r="W66" s="1059"/>
      <c r="X66" s="1059"/>
      <c r="Y66" s="1059"/>
      <c r="Z66" s="1060"/>
      <c r="AA66" s="1058" t="s">
        <v>399</v>
      </c>
      <c r="AB66" s="1059"/>
      <c r="AC66" s="1059"/>
      <c r="AD66" s="1059"/>
      <c r="AE66" s="1060"/>
      <c r="AF66" s="1064" t="s">
        <v>419</v>
      </c>
      <c r="AG66" s="1065"/>
      <c r="AH66" s="1065"/>
      <c r="AI66" s="1065"/>
      <c r="AJ66" s="1066"/>
      <c r="AK66" s="1058" t="s">
        <v>420</v>
      </c>
      <c r="AL66" s="1053"/>
      <c r="AM66" s="1053"/>
      <c r="AN66" s="1053"/>
      <c r="AO66" s="1054"/>
      <c r="AP66" s="1058" t="s">
        <v>402</v>
      </c>
      <c r="AQ66" s="1059"/>
      <c r="AR66" s="1059"/>
      <c r="AS66" s="1059"/>
      <c r="AT66" s="1060"/>
      <c r="AU66" s="1058" t="s">
        <v>421</v>
      </c>
      <c r="AV66" s="1059"/>
      <c r="AW66" s="1059"/>
      <c r="AX66" s="1059"/>
      <c r="AY66" s="1060"/>
      <c r="AZ66" s="1058" t="s">
        <v>377</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593</v>
      </c>
      <c r="C68" s="1043"/>
      <c r="D68" s="1043"/>
      <c r="E68" s="1043"/>
      <c r="F68" s="1043"/>
      <c r="G68" s="1043"/>
      <c r="H68" s="1043"/>
      <c r="I68" s="1043"/>
      <c r="J68" s="1043"/>
      <c r="K68" s="1043"/>
      <c r="L68" s="1043"/>
      <c r="M68" s="1043"/>
      <c r="N68" s="1043"/>
      <c r="O68" s="1043"/>
      <c r="P68" s="1044"/>
      <c r="Q68" s="1045">
        <v>5895</v>
      </c>
      <c r="R68" s="1039"/>
      <c r="S68" s="1039"/>
      <c r="T68" s="1039"/>
      <c r="U68" s="1039"/>
      <c r="V68" s="1039">
        <v>5814</v>
      </c>
      <c r="W68" s="1039"/>
      <c r="X68" s="1039"/>
      <c r="Y68" s="1039"/>
      <c r="Z68" s="1039"/>
      <c r="AA68" s="1039">
        <f>Q68-V68</f>
        <v>81</v>
      </c>
      <c r="AB68" s="1039"/>
      <c r="AC68" s="1039"/>
      <c r="AD68" s="1039"/>
      <c r="AE68" s="1039"/>
      <c r="AF68" s="1039">
        <v>81</v>
      </c>
      <c r="AG68" s="1039"/>
      <c r="AH68" s="1039"/>
      <c r="AI68" s="1039"/>
      <c r="AJ68" s="1039"/>
      <c r="AK68" s="1039">
        <v>26</v>
      </c>
      <c r="AL68" s="1039"/>
      <c r="AM68" s="1039"/>
      <c r="AN68" s="1039"/>
      <c r="AO68" s="1039"/>
      <c r="AP68" s="1039">
        <v>784</v>
      </c>
      <c r="AQ68" s="1039"/>
      <c r="AR68" s="1039"/>
      <c r="AS68" s="1039"/>
      <c r="AT68" s="1039"/>
      <c r="AU68" s="1039">
        <v>584</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594</v>
      </c>
      <c r="C69" s="1032"/>
      <c r="D69" s="1032"/>
      <c r="E69" s="1032"/>
      <c r="F69" s="1032"/>
      <c r="G69" s="1032"/>
      <c r="H69" s="1032"/>
      <c r="I69" s="1032"/>
      <c r="J69" s="1032"/>
      <c r="K69" s="1032"/>
      <c r="L69" s="1032"/>
      <c r="M69" s="1032"/>
      <c r="N69" s="1032"/>
      <c r="O69" s="1032"/>
      <c r="P69" s="1033"/>
      <c r="Q69" s="1034">
        <v>6072</v>
      </c>
      <c r="R69" s="1028"/>
      <c r="S69" s="1028"/>
      <c r="T69" s="1028"/>
      <c r="U69" s="1028"/>
      <c r="V69" s="1028">
        <v>5427</v>
      </c>
      <c r="W69" s="1028"/>
      <c r="X69" s="1028"/>
      <c r="Y69" s="1028"/>
      <c r="Z69" s="1028"/>
      <c r="AA69" s="1038">
        <f>Q69-V69</f>
        <v>645</v>
      </c>
      <c r="AB69" s="1036"/>
      <c r="AC69" s="1036"/>
      <c r="AD69" s="1036"/>
      <c r="AE69" s="1037"/>
      <c r="AF69" s="1028">
        <v>9805</v>
      </c>
      <c r="AG69" s="1028"/>
      <c r="AH69" s="1028"/>
      <c r="AI69" s="1028"/>
      <c r="AJ69" s="1028"/>
      <c r="AK69" s="1028" t="s">
        <v>515</v>
      </c>
      <c r="AL69" s="1028"/>
      <c r="AM69" s="1028"/>
      <c r="AN69" s="1028"/>
      <c r="AO69" s="1028"/>
      <c r="AP69" s="1028">
        <v>8746</v>
      </c>
      <c r="AQ69" s="1028"/>
      <c r="AR69" s="1028"/>
      <c r="AS69" s="1028"/>
      <c r="AT69" s="1028"/>
      <c r="AU69" s="1028">
        <v>1512</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595</v>
      </c>
      <c r="C70" s="1032"/>
      <c r="D70" s="1032"/>
      <c r="E70" s="1032"/>
      <c r="F70" s="1032"/>
      <c r="G70" s="1032"/>
      <c r="H70" s="1032"/>
      <c r="I70" s="1032"/>
      <c r="J70" s="1032"/>
      <c r="K70" s="1032"/>
      <c r="L70" s="1032"/>
      <c r="M70" s="1032"/>
      <c r="N70" s="1032"/>
      <c r="O70" s="1032"/>
      <c r="P70" s="1033"/>
      <c r="Q70" s="1034">
        <v>12230</v>
      </c>
      <c r="R70" s="1028"/>
      <c r="S70" s="1028"/>
      <c r="T70" s="1028"/>
      <c r="U70" s="1028"/>
      <c r="V70" s="1028">
        <v>11541</v>
      </c>
      <c r="W70" s="1028"/>
      <c r="X70" s="1028"/>
      <c r="Y70" s="1028"/>
      <c r="Z70" s="1028"/>
      <c r="AA70" s="1038">
        <f t="shared" ref="AA70:AA72" si="0">Q70-V70</f>
        <v>689</v>
      </c>
      <c r="AB70" s="1036"/>
      <c r="AC70" s="1036"/>
      <c r="AD70" s="1036"/>
      <c r="AE70" s="1037"/>
      <c r="AF70" s="1028">
        <v>689</v>
      </c>
      <c r="AG70" s="1028"/>
      <c r="AH70" s="1028"/>
      <c r="AI70" s="1028"/>
      <c r="AJ70" s="1028"/>
      <c r="AK70" s="1028">
        <v>318</v>
      </c>
      <c r="AL70" s="1028"/>
      <c r="AM70" s="1028"/>
      <c r="AN70" s="1028"/>
      <c r="AO70" s="1028"/>
      <c r="AP70" s="1028" t="s">
        <v>596</v>
      </c>
      <c r="AQ70" s="1028"/>
      <c r="AR70" s="1028"/>
      <c r="AS70" s="1028"/>
      <c r="AT70" s="1028"/>
      <c r="AU70" s="1028" t="s">
        <v>515</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597</v>
      </c>
      <c r="C71" s="1032"/>
      <c r="D71" s="1032"/>
      <c r="E71" s="1032"/>
      <c r="F71" s="1032"/>
      <c r="G71" s="1032"/>
      <c r="H71" s="1032"/>
      <c r="I71" s="1032"/>
      <c r="J71" s="1032"/>
      <c r="K71" s="1032"/>
      <c r="L71" s="1032"/>
      <c r="M71" s="1032"/>
      <c r="N71" s="1032"/>
      <c r="O71" s="1032"/>
      <c r="P71" s="1033"/>
      <c r="Q71" s="1034">
        <v>141</v>
      </c>
      <c r="R71" s="1028"/>
      <c r="S71" s="1028"/>
      <c r="T71" s="1028"/>
      <c r="U71" s="1028"/>
      <c r="V71" s="1028">
        <v>137</v>
      </c>
      <c r="W71" s="1028"/>
      <c r="X71" s="1028"/>
      <c r="Y71" s="1028"/>
      <c r="Z71" s="1028"/>
      <c r="AA71" s="1038">
        <f t="shared" si="0"/>
        <v>4</v>
      </c>
      <c r="AB71" s="1036"/>
      <c r="AC71" s="1036"/>
      <c r="AD71" s="1036"/>
      <c r="AE71" s="1037"/>
      <c r="AF71" s="1028">
        <v>4</v>
      </c>
      <c r="AG71" s="1028"/>
      <c r="AH71" s="1028"/>
      <c r="AI71" s="1028"/>
      <c r="AJ71" s="1028"/>
      <c r="AK71" s="1028" t="s">
        <v>596</v>
      </c>
      <c r="AL71" s="1028"/>
      <c r="AM71" s="1028"/>
      <c r="AN71" s="1028"/>
      <c r="AO71" s="1028"/>
      <c r="AP71" s="1028" t="s">
        <v>596</v>
      </c>
      <c r="AQ71" s="1028"/>
      <c r="AR71" s="1028"/>
      <c r="AS71" s="1028"/>
      <c r="AT71" s="1028"/>
      <c r="AU71" s="1028" t="s">
        <v>515</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598</v>
      </c>
      <c r="C72" s="1032"/>
      <c r="D72" s="1032"/>
      <c r="E72" s="1032"/>
      <c r="F72" s="1032"/>
      <c r="G72" s="1032"/>
      <c r="H72" s="1032"/>
      <c r="I72" s="1032"/>
      <c r="J72" s="1032"/>
      <c r="K72" s="1032"/>
      <c r="L72" s="1032"/>
      <c r="M72" s="1032"/>
      <c r="N72" s="1032"/>
      <c r="O72" s="1032"/>
      <c r="P72" s="1033"/>
      <c r="Q72" s="1034">
        <v>237</v>
      </c>
      <c r="R72" s="1028"/>
      <c r="S72" s="1028"/>
      <c r="T72" s="1028"/>
      <c r="U72" s="1028"/>
      <c r="V72" s="1028">
        <v>168</v>
      </c>
      <c r="W72" s="1028"/>
      <c r="X72" s="1028"/>
      <c r="Y72" s="1028"/>
      <c r="Z72" s="1028"/>
      <c r="AA72" s="1038">
        <f t="shared" si="0"/>
        <v>69</v>
      </c>
      <c r="AB72" s="1036"/>
      <c r="AC72" s="1036"/>
      <c r="AD72" s="1036"/>
      <c r="AE72" s="1037"/>
      <c r="AF72" s="1028">
        <v>69</v>
      </c>
      <c r="AG72" s="1028"/>
      <c r="AH72" s="1028"/>
      <c r="AI72" s="1028"/>
      <c r="AJ72" s="1028"/>
      <c r="AK72" s="1028">
        <v>36</v>
      </c>
      <c r="AL72" s="1028"/>
      <c r="AM72" s="1028"/>
      <c r="AN72" s="1028"/>
      <c r="AO72" s="1028"/>
      <c r="AP72" s="1028" t="s">
        <v>596</v>
      </c>
      <c r="AQ72" s="1028"/>
      <c r="AR72" s="1028"/>
      <c r="AS72" s="1028"/>
      <c r="AT72" s="1028"/>
      <c r="AU72" s="1028" t="s">
        <v>515</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599</v>
      </c>
      <c r="C73" s="1032"/>
      <c r="D73" s="1032"/>
      <c r="E73" s="1032"/>
      <c r="F73" s="1032"/>
      <c r="G73" s="1032"/>
      <c r="H73" s="1032"/>
      <c r="I73" s="1032"/>
      <c r="J73" s="1032"/>
      <c r="K73" s="1032"/>
      <c r="L73" s="1032"/>
      <c r="M73" s="1032"/>
      <c r="N73" s="1032"/>
      <c r="O73" s="1032"/>
      <c r="P73" s="1033"/>
      <c r="Q73" s="1034">
        <v>264624</v>
      </c>
      <c r="R73" s="1028"/>
      <c r="S73" s="1028"/>
      <c r="T73" s="1028"/>
      <c r="U73" s="1028"/>
      <c r="V73" s="1028">
        <v>252775</v>
      </c>
      <c r="W73" s="1028"/>
      <c r="X73" s="1028"/>
      <c r="Y73" s="1028"/>
      <c r="Z73" s="1028"/>
      <c r="AA73" s="1038">
        <v>11848</v>
      </c>
      <c r="AB73" s="1036"/>
      <c r="AC73" s="1036"/>
      <c r="AD73" s="1036"/>
      <c r="AE73" s="1037"/>
      <c r="AF73" s="1028">
        <v>11848</v>
      </c>
      <c r="AG73" s="1028"/>
      <c r="AH73" s="1028"/>
      <c r="AI73" s="1028"/>
      <c r="AJ73" s="1028"/>
      <c r="AK73" s="1028">
        <v>7347</v>
      </c>
      <c r="AL73" s="1028"/>
      <c r="AM73" s="1028"/>
      <c r="AN73" s="1028"/>
      <c r="AO73" s="1028"/>
      <c r="AP73" s="1028" t="s">
        <v>596</v>
      </c>
      <c r="AQ73" s="1028"/>
      <c r="AR73" s="1028"/>
      <c r="AS73" s="1028"/>
      <c r="AT73" s="1028"/>
      <c r="AU73" s="1028" t="s">
        <v>515</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392</v>
      </c>
      <c r="B88" s="1001" t="s">
        <v>422</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22497</v>
      </c>
      <c r="AG88" s="1016"/>
      <c r="AH88" s="1016"/>
      <c r="AI88" s="1016"/>
      <c r="AJ88" s="1016"/>
      <c r="AK88" s="1020"/>
      <c r="AL88" s="1020"/>
      <c r="AM88" s="1020"/>
      <c r="AN88" s="1020"/>
      <c r="AO88" s="1020"/>
      <c r="AP88" s="1016">
        <v>9530</v>
      </c>
      <c r="AQ88" s="1016"/>
      <c r="AR88" s="1016"/>
      <c r="AS88" s="1016"/>
      <c r="AT88" s="1016"/>
      <c r="AU88" s="1016">
        <v>2097</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01" t="s">
        <v>423</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f>CR7+CR8+CR9+CR10+CR11+CR12+CR13+CR14+CR15</f>
        <v>250</v>
      </c>
      <c r="CS102" s="1008"/>
      <c r="CT102" s="1008"/>
      <c r="CU102" s="1008"/>
      <c r="CV102" s="1009"/>
      <c r="CW102" s="1007">
        <v>22</v>
      </c>
      <c r="CX102" s="1008"/>
      <c r="CY102" s="1008"/>
      <c r="CZ102" s="1008"/>
      <c r="DA102" s="1009"/>
      <c r="DB102" s="1007">
        <v>51</v>
      </c>
      <c r="DC102" s="1008"/>
      <c r="DD102" s="1008"/>
      <c r="DE102" s="1008"/>
      <c r="DF102" s="1009"/>
      <c r="DG102" s="1007" t="s">
        <v>515</v>
      </c>
      <c r="DH102" s="1008"/>
      <c r="DI102" s="1008"/>
      <c r="DJ102" s="1008"/>
      <c r="DK102" s="1009"/>
      <c r="DL102" s="1007" t="s">
        <v>515</v>
      </c>
      <c r="DM102" s="1008"/>
      <c r="DN102" s="1008"/>
      <c r="DO102" s="1008"/>
      <c r="DP102" s="1009"/>
      <c r="DQ102" s="1007" t="s">
        <v>515</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424</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425</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428</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429</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430</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431</v>
      </c>
      <c r="AB109" s="951"/>
      <c r="AC109" s="951"/>
      <c r="AD109" s="951"/>
      <c r="AE109" s="952"/>
      <c r="AF109" s="953" t="s">
        <v>432</v>
      </c>
      <c r="AG109" s="951"/>
      <c r="AH109" s="951"/>
      <c r="AI109" s="951"/>
      <c r="AJ109" s="952"/>
      <c r="AK109" s="953" t="s">
        <v>305</v>
      </c>
      <c r="AL109" s="951"/>
      <c r="AM109" s="951"/>
      <c r="AN109" s="951"/>
      <c r="AO109" s="952"/>
      <c r="AP109" s="953" t="s">
        <v>433</v>
      </c>
      <c r="AQ109" s="951"/>
      <c r="AR109" s="951"/>
      <c r="AS109" s="951"/>
      <c r="AT109" s="982"/>
      <c r="AU109" s="950" t="s">
        <v>430</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431</v>
      </c>
      <c r="BR109" s="951"/>
      <c r="BS109" s="951"/>
      <c r="BT109" s="951"/>
      <c r="BU109" s="952"/>
      <c r="BV109" s="953" t="s">
        <v>432</v>
      </c>
      <c r="BW109" s="951"/>
      <c r="BX109" s="951"/>
      <c r="BY109" s="951"/>
      <c r="BZ109" s="952"/>
      <c r="CA109" s="953" t="s">
        <v>305</v>
      </c>
      <c r="CB109" s="951"/>
      <c r="CC109" s="951"/>
      <c r="CD109" s="951"/>
      <c r="CE109" s="952"/>
      <c r="CF109" s="989" t="s">
        <v>433</v>
      </c>
      <c r="CG109" s="989"/>
      <c r="CH109" s="989"/>
      <c r="CI109" s="989"/>
      <c r="CJ109" s="989"/>
      <c r="CK109" s="953" t="s">
        <v>434</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431</v>
      </c>
      <c r="DH109" s="951"/>
      <c r="DI109" s="951"/>
      <c r="DJ109" s="951"/>
      <c r="DK109" s="952"/>
      <c r="DL109" s="953" t="s">
        <v>432</v>
      </c>
      <c r="DM109" s="951"/>
      <c r="DN109" s="951"/>
      <c r="DO109" s="951"/>
      <c r="DP109" s="952"/>
      <c r="DQ109" s="953" t="s">
        <v>305</v>
      </c>
      <c r="DR109" s="951"/>
      <c r="DS109" s="951"/>
      <c r="DT109" s="951"/>
      <c r="DU109" s="952"/>
      <c r="DV109" s="953" t="s">
        <v>433</v>
      </c>
      <c r="DW109" s="951"/>
      <c r="DX109" s="951"/>
      <c r="DY109" s="951"/>
      <c r="DZ109" s="982"/>
    </row>
    <row r="110" spans="1:131" s="248" customFormat="1" ht="26.25" customHeight="1" x14ac:dyDescent="0.15">
      <c r="A110" s="853" t="s">
        <v>435</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6555973</v>
      </c>
      <c r="AB110" s="944"/>
      <c r="AC110" s="944"/>
      <c r="AD110" s="944"/>
      <c r="AE110" s="945"/>
      <c r="AF110" s="946">
        <v>7004894</v>
      </c>
      <c r="AG110" s="944"/>
      <c r="AH110" s="944"/>
      <c r="AI110" s="944"/>
      <c r="AJ110" s="945"/>
      <c r="AK110" s="946">
        <v>5738376</v>
      </c>
      <c r="AL110" s="944"/>
      <c r="AM110" s="944"/>
      <c r="AN110" s="944"/>
      <c r="AO110" s="945"/>
      <c r="AP110" s="947">
        <v>17.100000000000001</v>
      </c>
      <c r="AQ110" s="948"/>
      <c r="AR110" s="948"/>
      <c r="AS110" s="948"/>
      <c r="AT110" s="949"/>
      <c r="AU110" s="983" t="s">
        <v>72</v>
      </c>
      <c r="AV110" s="984"/>
      <c r="AW110" s="984"/>
      <c r="AX110" s="984"/>
      <c r="AY110" s="984"/>
      <c r="AZ110" s="909" t="s">
        <v>436</v>
      </c>
      <c r="BA110" s="854"/>
      <c r="BB110" s="854"/>
      <c r="BC110" s="854"/>
      <c r="BD110" s="854"/>
      <c r="BE110" s="854"/>
      <c r="BF110" s="854"/>
      <c r="BG110" s="854"/>
      <c r="BH110" s="854"/>
      <c r="BI110" s="854"/>
      <c r="BJ110" s="854"/>
      <c r="BK110" s="854"/>
      <c r="BL110" s="854"/>
      <c r="BM110" s="854"/>
      <c r="BN110" s="854"/>
      <c r="BO110" s="854"/>
      <c r="BP110" s="855"/>
      <c r="BQ110" s="910">
        <v>77321666</v>
      </c>
      <c r="BR110" s="891"/>
      <c r="BS110" s="891"/>
      <c r="BT110" s="891"/>
      <c r="BU110" s="891"/>
      <c r="BV110" s="891">
        <v>80261966</v>
      </c>
      <c r="BW110" s="891"/>
      <c r="BX110" s="891"/>
      <c r="BY110" s="891"/>
      <c r="BZ110" s="891"/>
      <c r="CA110" s="891">
        <v>84222111</v>
      </c>
      <c r="CB110" s="891"/>
      <c r="CC110" s="891"/>
      <c r="CD110" s="891"/>
      <c r="CE110" s="891"/>
      <c r="CF110" s="915">
        <v>250.6</v>
      </c>
      <c r="CG110" s="916"/>
      <c r="CH110" s="916"/>
      <c r="CI110" s="916"/>
      <c r="CJ110" s="916"/>
      <c r="CK110" s="979" t="s">
        <v>437</v>
      </c>
      <c r="CL110" s="865"/>
      <c r="CM110" s="940" t="s">
        <v>438</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389</v>
      </c>
      <c r="DH110" s="891"/>
      <c r="DI110" s="891"/>
      <c r="DJ110" s="891"/>
      <c r="DK110" s="891"/>
      <c r="DL110" s="891" t="s">
        <v>394</v>
      </c>
      <c r="DM110" s="891"/>
      <c r="DN110" s="891"/>
      <c r="DO110" s="891"/>
      <c r="DP110" s="891"/>
      <c r="DQ110" s="891" t="s">
        <v>394</v>
      </c>
      <c r="DR110" s="891"/>
      <c r="DS110" s="891"/>
      <c r="DT110" s="891"/>
      <c r="DU110" s="891"/>
      <c r="DV110" s="892" t="s">
        <v>394</v>
      </c>
      <c r="DW110" s="892"/>
      <c r="DX110" s="892"/>
      <c r="DY110" s="892"/>
      <c r="DZ110" s="893"/>
    </row>
    <row r="111" spans="1:131" s="248" customFormat="1" ht="26.25" customHeight="1" x14ac:dyDescent="0.15">
      <c r="A111" s="820" t="s">
        <v>439</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394</v>
      </c>
      <c r="AB111" s="972"/>
      <c r="AC111" s="972"/>
      <c r="AD111" s="972"/>
      <c r="AE111" s="973"/>
      <c r="AF111" s="974" t="s">
        <v>394</v>
      </c>
      <c r="AG111" s="972"/>
      <c r="AH111" s="972"/>
      <c r="AI111" s="972"/>
      <c r="AJ111" s="973"/>
      <c r="AK111" s="974" t="s">
        <v>394</v>
      </c>
      <c r="AL111" s="972"/>
      <c r="AM111" s="972"/>
      <c r="AN111" s="972"/>
      <c r="AO111" s="973"/>
      <c r="AP111" s="975" t="s">
        <v>394</v>
      </c>
      <c r="AQ111" s="976"/>
      <c r="AR111" s="976"/>
      <c r="AS111" s="976"/>
      <c r="AT111" s="977"/>
      <c r="AU111" s="985"/>
      <c r="AV111" s="986"/>
      <c r="AW111" s="986"/>
      <c r="AX111" s="986"/>
      <c r="AY111" s="986"/>
      <c r="AZ111" s="861" t="s">
        <v>440</v>
      </c>
      <c r="BA111" s="796"/>
      <c r="BB111" s="796"/>
      <c r="BC111" s="796"/>
      <c r="BD111" s="796"/>
      <c r="BE111" s="796"/>
      <c r="BF111" s="796"/>
      <c r="BG111" s="796"/>
      <c r="BH111" s="796"/>
      <c r="BI111" s="796"/>
      <c r="BJ111" s="796"/>
      <c r="BK111" s="796"/>
      <c r="BL111" s="796"/>
      <c r="BM111" s="796"/>
      <c r="BN111" s="796"/>
      <c r="BO111" s="796"/>
      <c r="BP111" s="797"/>
      <c r="BQ111" s="862" t="s">
        <v>394</v>
      </c>
      <c r="BR111" s="863"/>
      <c r="BS111" s="863"/>
      <c r="BT111" s="863"/>
      <c r="BU111" s="863"/>
      <c r="BV111" s="863" t="s">
        <v>394</v>
      </c>
      <c r="BW111" s="863"/>
      <c r="BX111" s="863"/>
      <c r="BY111" s="863"/>
      <c r="BZ111" s="863"/>
      <c r="CA111" s="863" t="s">
        <v>394</v>
      </c>
      <c r="CB111" s="863"/>
      <c r="CC111" s="863"/>
      <c r="CD111" s="863"/>
      <c r="CE111" s="863"/>
      <c r="CF111" s="924" t="s">
        <v>394</v>
      </c>
      <c r="CG111" s="925"/>
      <c r="CH111" s="925"/>
      <c r="CI111" s="925"/>
      <c r="CJ111" s="925"/>
      <c r="CK111" s="980"/>
      <c r="CL111" s="867"/>
      <c r="CM111" s="870" t="s">
        <v>441</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394</v>
      </c>
      <c r="DH111" s="863"/>
      <c r="DI111" s="863"/>
      <c r="DJ111" s="863"/>
      <c r="DK111" s="863"/>
      <c r="DL111" s="863" t="s">
        <v>394</v>
      </c>
      <c r="DM111" s="863"/>
      <c r="DN111" s="863"/>
      <c r="DO111" s="863"/>
      <c r="DP111" s="863"/>
      <c r="DQ111" s="863" t="s">
        <v>442</v>
      </c>
      <c r="DR111" s="863"/>
      <c r="DS111" s="863"/>
      <c r="DT111" s="863"/>
      <c r="DU111" s="863"/>
      <c r="DV111" s="840" t="s">
        <v>394</v>
      </c>
      <c r="DW111" s="840"/>
      <c r="DX111" s="840"/>
      <c r="DY111" s="840"/>
      <c r="DZ111" s="841"/>
    </row>
    <row r="112" spans="1:131" s="248" customFormat="1" ht="26.25" customHeight="1" x14ac:dyDescent="0.15">
      <c r="A112" s="965" t="s">
        <v>443</v>
      </c>
      <c r="B112" s="966"/>
      <c r="C112" s="796" t="s">
        <v>444</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126</v>
      </c>
      <c r="AB112" s="826"/>
      <c r="AC112" s="826"/>
      <c r="AD112" s="826"/>
      <c r="AE112" s="827"/>
      <c r="AF112" s="828" t="s">
        <v>445</v>
      </c>
      <c r="AG112" s="826"/>
      <c r="AH112" s="826"/>
      <c r="AI112" s="826"/>
      <c r="AJ112" s="827"/>
      <c r="AK112" s="828" t="s">
        <v>394</v>
      </c>
      <c r="AL112" s="826"/>
      <c r="AM112" s="826"/>
      <c r="AN112" s="826"/>
      <c r="AO112" s="827"/>
      <c r="AP112" s="873" t="s">
        <v>445</v>
      </c>
      <c r="AQ112" s="874"/>
      <c r="AR112" s="874"/>
      <c r="AS112" s="874"/>
      <c r="AT112" s="875"/>
      <c r="AU112" s="985"/>
      <c r="AV112" s="986"/>
      <c r="AW112" s="986"/>
      <c r="AX112" s="986"/>
      <c r="AY112" s="986"/>
      <c r="AZ112" s="861" t="s">
        <v>446</v>
      </c>
      <c r="BA112" s="796"/>
      <c r="BB112" s="796"/>
      <c r="BC112" s="796"/>
      <c r="BD112" s="796"/>
      <c r="BE112" s="796"/>
      <c r="BF112" s="796"/>
      <c r="BG112" s="796"/>
      <c r="BH112" s="796"/>
      <c r="BI112" s="796"/>
      <c r="BJ112" s="796"/>
      <c r="BK112" s="796"/>
      <c r="BL112" s="796"/>
      <c r="BM112" s="796"/>
      <c r="BN112" s="796"/>
      <c r="BO112" s="796"/>
      <c r="BP112" s="797"/>
      <c r="BQ112" s="862">
        <v>37847603</v>
      </c>
      <c r="BR112" s="863"/>
      <c r="BS112" s="863"/>
      <c r="BT112" s="863"/>
      <c r="BU112" s="863"/>
      <c r="BV112" s="863">
        <v>37858226</v>
      </c>
      <c r="BW112" s="863"/>
      <c r="BX112" s="863"/>
      <c r="BY112" s="863"/>
      <c r="BZ112" s="863"/>
      <c r="CA112" s="863">
        <v>38574593</v>
      </c>
      <c r="CB112" s="863"/>
      <c r="CC112" s="863"/>
      <c r="CD112" s="863"/>
      <c r="CE112" s="863"/>
      <c r="CF112" s="924">
        <v>114.8</v>
      </c>
      <c r="CG112" s="925"/>
      <c r="CH112" s="925"/>
      <c r="CI112" s="925"/>
      <c r="CJ112" s="925"/>
      <c r="CK112" s="980"/>
      <c r="CL112" s="867"/>
      <c r="CM112" s="870" t="s">
        <v>447</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126</v>
      </c>
      <c r="DH112" s="863"/>
      <c r="DI112" s="863"/>
      <c r="DJ112" s="863"/>
      <c r="DK112" s="863"/>
      <c r="DL112" s="863" t="s">
        <v>126</v>
      </c>
      <c r="DM112" s="863"/>
      <c r="DN112" s="863"/>
      <c r="DO112" s="863"/>
      <c r="DP112" s="863"/>
      <c r="DQ112" s="863" t="s">
        <v>445</v>
      </c>
      <c r="DR112" s="863"/>
      <c r="DS112" s="863"/>
      <c r="DT112" s="863"/>
      <c r="DU112" s="863"/>
      <c r="DV112" s="840" t="s">
        <v>126</v>
      </c>
      <c r="DW112" s="840"/>
      <c r="DX112" s="840"/>
      <c r="DY112" s="840"/>
      <c r="DZ112" s="841"/>
    </row>
    <row r="113" spans="1:130" s="248" customFormat="1" ht="26.25" customHeight="1" x14ac:dyDescent="0.15">
      <c r="A113" s="967"/>
      <c r="B113" s="968"/>
      <c r="C113" s="796" t="s">
        <v>448</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2832653</v>
      </c>
      <c r="AB113" s="972"/>
      <c r="AC113" s="972"/>
      <c r="AD113" s="972"/>
      <c r="AE113" s="973"/>
      <c r="AF113" s="974">
        <v>3314828</v>
      </c>
      <c r="AG113" s="972"/>
      <c r="AH113" s="972"/>
      <c r="AI113" s="972"/>
      <c r="AJ113" s="973"/>
      <c r="AK113" s="974">
        <v>3676833</v>
      </c>
      <c r="AL113" s="972"/>
      <c r="AM113" s="972"/>
      <c r="AN113" s="972"/>
      <c r="AO113" s="973"/>
      <c r="AP113" s="975">
        <v>10.9</v>
      </c>
      <c r="AQ113" s="976"/>
      <c r="AR113" s="976"/>
      <c r="AS113" s="976"/>
      <c r="AT113" s="977"/>
      <c r="AU113" s="985"/>
      <c r="AV113" s="986"/>
      <c r="AW113" s="986"/>
      <c r="AX113" s="986"/>
      <c r="AY113" s="986"/>
      <c r="AZ113" s="861" t="s">
        <v>449</v>
      </c>
      <c r="BA113" s="796"/>
      <c r="BB113" s="796"/>
      <c r="BC113" s="796"/>
      <c r="BD113" s="796"/>
      <c r="BE113" s="796"/>
      <c r="BF113" s="796"/>
      <c r="BG113" s="796"/>
      <c r="BH113" s="796"/>
      <c r="BI113" s="796"/>
      <c r="BJ113" s="796"/>
      <c r="BK113" s="796"/>
      <c r="BL113" s="796"/>
      <c r="BM113" s="796"/>
      <c r="BN113" s="796"/>
      <c r="BO113" s="796"/>
      <c r="BP113" s="797"/>
      <c r="BQ113" s="862">
        <v>2388623</v>
      </c>
      <c r="BR113" s="863"/>
      <c r="BS113" s="863"/>
      <c r="BT113" s="863"/>
      <c r="BU113" s="863"/>
      <c r="BV113" s="863">
        <v>2224540</v>
      </c>
      <c r="BW113" s="863"/>
      <c r="BX113" s="863"/>
      <c r="BY113" s="863"/>
      <c r="BZ113" s="863"/>
      <c r="CA113" s="863">
        <v>2096801</v>
      </c>
      <c r="CB113" s="863"/>
      <c r="CC113" s="863"/>
      <c r="CD113" s="863"/>
      <c r="CE113" s="863"/>
      <c r="CF113" s="924">
        <v>6.2</v>
      </c>
      <c r="CG113" s="925"/>
      <c r="CH113" s="925"/>
      <c r="CI113" s="925"/>
      <c r="CJ113" s="925"/>
      <c r="CK113" s="980"/>
      <c r="CL113" s="867"/>
      <c r="CM113" s="870" t="s">
        <v>450</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445</v>
      </c>
      <c r="DH113" s="826"/>
      <c r="DI113" s="826"/>
      <c r="DJ113" s="826"/>
      <c r="DK113" s="827"/>
      <c r="DL113" s="828" t="s">
        <v>445</v>
      </c>
      <c r="DM113" s="826"/>
      <c r="DN113" s="826"/>
      <c r="DO113" s="826"/>
      <c r="DP113" s="827"/>
      <c r="DQ113" s="828" t="s">
        <v>126</v>
      </c>
      <c r="DR113" s="826"/>
      <c r="DS113" s="826"/>
      <c r="DT113" s="826"/>
      <c r="DU113" s="827"/>
      <c r="DV113" s="873" t="s">
        <v>445</v>
      </c>
      <c r="DW113" s="874"/>
      <c r="DX113" s="874"/>
      <c r="DY113" s="874"/>
      <c r="DZ113" s="875"/>
    </row>
    <row r="114" spans="1:130" s="248" customFormat="1" ht="26.25" customHeight="1" x14ac:dyDescent="0.15">
      <c r="A114" s="967"/>
      <c r="B114" s="968"/>
      <c r="C114" s="796" t="s">
        <v>451</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453416</v>
      </c>
      <c r="AB114" s="826"/>
      <c r="AC114" s="826"/>
      <c r="AD114" s="826"/>
      <c r="AE114" s="827"/>
      <c r="AF114" s="828">
        <v>359083</v>
      </c>
      <c r="AG114" s="826"/>
      <c r="AH114" s="826"/>
      <c r="AI114" s="826"/>
      <c r="AJ114" s="827"/>
      <c r="AK114" s="828">
        <v>388703</v>
      </c>
      <c r="AL114" s="826"/>
      <c r="AM114" s="826"/>
      <c r="AN114" s="826"/>
      <c r="AO114" s="827"/>
      <c r="AP114" s="873">
        <v>1.2</v>
      </c>
      <c r="AQ114" s="874"/>
      <c r="AR114" s="874"/>
      <c r="AS114" s="874"/>
      <c r="AT114" s="875"/>
      <c r="AU114" s="985"/>
      <c r="AV114" s="986"/>
      <c r="AW114" s="986"/>
      <c r="AX114" s="986"/>
      <c r="AY114" s="986"/>
      <c r="AZ114" s="861" t="s">
        <v>452</v>
      </c>
      <c r="BA114" s="796"/>
      <c r="BB114" s="796"/>
      <c r="BC114" s="796"/>
      <c r="BD114" s="796"/>
      <c r="BE114" s="796"/>
      <c r="BF114" s="796"/>
      <c r="BG114" s="796"/>
      <c r="BH114" s="796"/>
      <c r="BI114" s="796"/>
      <c r="BJ114" s="796"/>
      <c r="BK114" s="796"/>
      <c r="BL114" s="796"/>
      <c r="BM114" s="796"/>
      <c r="BN114" s="796"/>
      <c r="BO114" s="796"/>
      <c r="BP114" s="797"/>
      <c r="BQ114" s="862">
        <v>9149426</v>
      </c>
      <c r="BR114" s="863"/>
      <c r="BS114" s="863"/>
      <c r="BT114" s="863"/>
      <c r="BU114" s="863"/>
      <c r="BV114" s="863">
        <v>9008564</v>
      </c>
      <c r="BW114" s="863"/>
      <c r="BX114" s="863"/>
      <c r="BY114" s="863"/>
      <c r="BZ114" s="863"/>
      <c r="CA114" s="863">
        <v>8800113</v>
      </c>
      <c r="CB114" s="863"/>
      <c r="CC114" s="863"/>
      <c r="CD114" s="863"/>
      <c r="CE114" s="863"/>
      <c r="CF114" s="924">
        <v>26.2</v>
      </c>
      <c r="CG114" s="925"/>
      <c r="CH114" s="925"/>
      <c r="CI114" s="925"/>
      <c r="CJ114" s="925"/>
      <c r="CK114" s="980"/>
      <c r="CL114" s="867"/>
      <c r="CM114" s="870" t="s">
        <v>453</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445</v>
      </c>
      <c r="DH114" s="826"/>
      <c r="DI114" s="826"/>
      <c r="DJ114" s="826"/>
      <c r="DK114" s="827"/>
      <c r="DL114" s="828" t="s">
        <v>445</v>
      </c>
      <c r="DM114" s="826"/>
      <c r="DN114" s="826"/>
      <c r="DO114" s="826"/>
      <c r="DP114" s="827"/>
      <c r="DQ114" s="828" t="s">
        <v>445</v>
      </c>
      <c r="DR114" s="826"/>
      <c r="DS114" s="826"/>
      <c r="DT114" s="826"/>
      <c r="DU114" s="827"/>
      <c r="DV114" s="873" t="s">
        <v>445</v>
      </c>
      <c r="DW114" s="874"/>
      <c r="DX114" s="874"/>
      <c r="DY114" s="874"/>
      <c r="DZ114" s="875"/>
    </row>
    <row r="115" spans="1:130" s="248" customFormat="1" ht="26.25" customHeight="1" x14ac:dyDescent="0.15">
      <c r="A115" s="967"/>
      <c r="B115" s="968"/>
      <c r="C115" s="796" t="s">
        <v>454</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4879</v>
      </c>
      <c r="AB115" s="972"/>
      <c r="AC115" s="972"/>
      <c r="AD115" s="972"/>
      <c r="AE115" s="973"/>
      <c r="AF115" s="974">
        <v>13186</v>
      </c>
      <c r="AG115" s="972"/>
      <c r="AH115" s="972"/>
      <c r="AI115" s="972"/>
      <c r="AJ115" s="973"/>
      <c r="AK115" s="974">
        <v>75273</v>
      </c>
      <c r="AL115" s="972"/>
      <c r="AM115" s="972"/>
      <c r="AN115" s="972"/>
      <c r="AO115" s="973"/>
      <c r="AP115" s="975">
        <v>0.2</v>
      </c>
      <c r="AQ115" s="976"/>
      <c r="AR115" s="976"/>
      <c r="AS115" s="976"/>
      <c r="AT115" s="977"/>
      <c r="AU115" s="985"/>
      <c r="AV115" s="986"/>
      <c r="AW115" s="986"/>
      <c r="AX115" s="986"/>
      <c r="AY115" s="986"/>
      <c r="AZ115" s="861" t="s">
        <v>455</v>
      </c>
      <c r="BA115" s="796"/>
      <c r="BB115" s="796"/>
      <c r="BC115" s="796"/>
      <c r="BD115" s="796"/>
      <c r="BE115" s="796"/>
      <c r="BF115" s="796"/>
      <c r="BG115" s="796"/>
      <c r="BH115" s="796"/>
      <c r="BI115" s="796"/>
      <c r="BJ115" s="796"/>
      <c r="BK115" s="796"/>
      <c r="BL115" s="796"/>
      <c r="BM115" s="796"/>
      <c r="BN115" s="796"/>
      <c r="BO115" s="796"/>
      <c r="BP115" s="797"/>
      <c r="BQ115" s="862">
        <v>76701</v>
      </c>
      <c r="BR115" s="863"/>
      <c r="BS115" s="863"/>
      <c r="BT115" s="863"/>
      <c r="BU115" s="863"/>
      <c r="BV115" s="863">
        <v>45638</v>
      </c>
      <c r="BW115" s="863"/>
      <c r="BX115" s="863"/>
      <c r="BY115" s="863"/>
      <c r="BZ115" s="863"/>
      <c r="CA115" s="863">
        <v>53673</v>
      </c>
      <c r="CB115" s="863"/>
      <c r="CC115" s="863"/>
      <c r="CD115" s="863"/>
      <c r="CE115" s="863"/>
      <c r="CF115" s="924">
        <v>0.2</v>
      </c>
      <c r="CG115" s="925"/>
      <c r="CH115" s="925"/>
      <c r="CI115" s="925"/>
      <c r="CJ115" s="925"/>
      <c r="CK115" s="980"/>
      <c r="CL115" s="867"/>
      <c r="CM115" s="861" t="s">
        <v>456</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445</v>
      </c>
      <c r="DH115" s="826"/>
      <c r="DI115" s="826"/>
      <c r="DJ115" s="826"/>
      <c r="DK115" s="827"/>
      <c r="DL115" s="828" t="s">
        <v>394</v>
      </c>
      <c r="DM115" s="826"/>
      <c r="DN115" s="826"/>
      <c r="DO115" s="826"/>
      <c r="DP115" s="827"/>
      <c r="DQ115" s="828" t="s">
        <v>445</v>
      </c>
      <c r="DR115" s="826"/>
      <c r="DS115" s="826"/>
      <c r="DT115" s="826"/>
      <c r="DU115" s="827"/>
      <c r="DV115" s="873" t="s">
        <v>394</v>
      </c>
      <c r="DW115" s="874"/>
      <c r="DX115" s="874"/>
      <c r="DY115" s="874"/>
      <c r="DZ115" s="875"/>
    </row>
    <row r="116" spans="1:130" s="248" customFormat="1" ht="26.25" customHeight="1" x14ac:dyDescent="0.15">
      <c r="A116" s="969"/>
      <c r="B116" s="970"/>
      <c r="C116" s="929" t="s">
        <v>457</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445</v>
      </c>
      <c r="AB116" s="826"/>
      <c r="AC116" s="826"/>
      <c r="AD116" s="826"/>
      <c r="AE116" s="827"/>
      <c r="AF116" s="828" t="s">
        <v>394</v>
      </c>
      <c r="AG116" s="826"/>
      <c r="AH116" s="826"/>
      <c r="AI116" s="826"/>
      <c r="AJ116" s="827"/>
      <c r="AK116" s="828" t="s">
        <v>394</v>
      </c>
      <c r="AL116" s="826"/>
      <c r="AM116" s="826"/>
      <c r="AN116" s="826"/>
      <c r="AO116" s="827"/>
      <c r="AP116" s="873" t="s">
        <v>445</v>
      </c>
      <c r="AQ116" s="874"/>
      <c r="AR116" s="874"/>
      <c r="AS116" s="874"/>
      <c r="AT116" s="875"/>
      <c r="AU116" s="985"/>
      <c r="AV116" s="986"/>
      <c r="AW116" s="986"/>
      <c r="AX116" s="986"/>
      <c r="AY116" s="986"/>
      <c r="AZ116" s="912" t="s">
        <v>458</v>
      </c>
      <c r="BA116" s="913"/>
      <c r="BB116" s="913"/>
      <c r="BC116" s="913"/>
      <c r="BD116" s="913"/>
      <c r="BE116" s="913"/>
      <c r="BF116" s="913"/>
      <c r="BG116" s="913"/>
      <c r="BH116" s="913"/>
      <c r="BI116" s="913"/>
      <c r="BJ116" s="913"/>
      <c r="BK116" s="913"/>
      <c r="BL116" s="913"/>
      <c r="BM116" s="913"/>
      <c r="BN116" s="913"/>
      <c r="BO116" s="913"/>
      <c r="BP116" s="914"/>
      <c r="BQ116" s="862" t="s">
        <v>394</v>
      </c>
      <c r="BR116" s="863"/>
      <c r="BS116" s="863"/>
      <c r="BT116" s="863"/>
      <c r="BU116" s="863"/>
      <c r="BV116" s="863" t="s">
        <v>445</v>
      </c>
      <c r="BW116" s="863"/>
      <c r="BX116" s="863"/>
      <c r="BY116" s="863"/>
      <c r="BZ116" s="863"/>
      <c r="CA116" s="863" t="s">
        <v>445</v>
      </c>
      <c r="CB116" s="863"/>
      <c r="CC116" s="863"/>
      <c r="CD116" s="863"/>
      <c r="CE116" s="863"/>
      <c r="CF116" s="924" t="s">
        <v>394</v>
      </c>
      <c r="CG116" s="925"/>
      <c r="CH116" s="925"/>
      <c r="CI116" s="925"/>
      <c r="CJ116" s="925"/>
      <c r="CK116" s="980"/>
      <c r="CL116" s="867"/>
      <c r="CM116" s="870" t="s">
        <v>459</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394</v>
      </c>
      <c r="DH116" s="826"/>
      <c r="DI116" s="826"/>
      <c r="DJ116" s="826"/>
      <c r="DK116" s="827"/>
      <c r="DL116" s="828" t="s">
        <v>442</v>
      </c>
      <c r="DM116" s="826"/>
      <c r="DN116" s="826"/>
      <c r="DO116" s="826"/>
      <c r="DP116" s="827"/>
      <c r="DQ116" s="828" t="s">
        <v>445</v>
      </c>
      <c r="DR116" s="826"/>
      <c r="DS116" s="826"/>
      <c r="DT116" s="826"/>
      <c r="DU116" s="827"/>
      <c r="DV116" s="873" t="s">
        <v>394</v>
      </c>
      <c r="DW116" s="874"/>
      <c r="DX116" s="874"/>
      <c r="DY116" s="874"/>
      <c r="DZ116" s="875"/>
    </row>
    <row r="117" spans="1:130" s="248" customFormat="1" ht="26.25" customHeight="1" x14ac:dyDescent="0.15">
      <c r="A117" s="950" t="s">
        <v>183</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460</v>
      </c>
      <c r="Z117" s="952"/>
      <c r="AA117" s="957">
        <v>9846921</v>
      </c>
      <c r="AB117" s="958"/>
      <c r="AC117" s="958"/>
      <c r="AD117" s="958"/>
      <c r="AE117" s="959"/>
      <c r="AF117" s="960">
        <v>10691991</v>
      </c>
      <c r="AG117" s="958"/>
      <c r="AH117" s="958"/>
      <c r="AI117" s="958"/>
      <c r="AJ117" s="959"/>
      <c r="AK117" s="960">
        <v>9879185</v>
      </c>
      <c r="AL117" s="958"/>
      <c r="AM117" s="958"/>
      <c r="AN117" s="958"/>
      <c r="AO117" s="959"/>
      <c r="AP117" s="961"/>
      <c r="AQ117" s="962"/>
      <c r="AR117" s="962"/>
      <c r="AS117" s="962"/>
      <c r="AT117" s="963"/>
      <c r="AU117" s="985"/>
      <c r="AV117" s="986"/>
      <c r="AW117" s="986"/>
      <c r="AX117" s="986"/>
      <c r="AY117" s="986"/>
      <c r="AZ117" s="912" t="s">
        <v>461</v>
      </c>
      <c r="BA117" s="913"/>
      <c r="BB117" s="913"/>
      <c r="BC117" s="913"/>
      <c r="BD117" s="913"/>
      <c r="BE117" s="913"/>
      <c r="BF117" s="913"/>
      <c r="BG117" s="913"/>
      <c r="BH117" s="913"/>
      <c r="BI117" s="913"/>
      <c r="BJ117" s="913"/>
      <c r="BK117" s="913"/>
      <c r="BL117" s="913"/>
      <c r="BM117" s="913"/>
      <c r="BN117" s="913"/>
      <c r="BO117" s="913"/>
      <c r="BP117" s="914"/>
      <c r="BQ117" s="862" t="s">
        <v>126</v>
      </c>
      <c r="BR117" s="863"/>
      <c r="BS117" s="863"/>
      <c r="BT117" s="863"/>
      <c r="BU117" s="863"/>
      <c r="BV117" s="863" t="s">
        <v>394</v>
      </c>
      <c r="BW117" s="863"/>
      <c r="BX117" s="863"/>
      <c r="BY117" s="863"/>
      <c r="BZ117" s="863"/>
      <c r="CA117" s="863" t="s">
        <v>394</v>
      </c>
      <c r="CB117" s="863"/>
      <c r="CC117" s="863"/>
      <c r="CD117" s="863"/>
      <c r="CE117" s="863"/>
      <c r="CF117" s="924" t="s">
        <v>126</v>
      </c>
      <c r="CG117" s="925"/>
      <c r="CH117" s="925"/>
      <c r="CI117" s="925"/>
      <c r="CJ117" s="925"/>
      <c r="CK117" s="980"/>
      <c r="CL117" s="867"/>
      <c r="CM117" s="870" t="s">
        <v>462</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394</v>
      </c>
      <c r="DH117" s="826"/>
      <c r="DI117" s="826"/>
      <c r="DJ117" s="826"/>
      <c r="DK117" s="827"/>
      <c r="DL117" s="828" t="s">
        <v>394</v>
      </c>
      <c r="DM117" s="826"/>
      <c r="DN117" s="826"/>
      <c r="DO117" s="826"/>
      <c r="DP117" s="827"/>
      <c r="DQ117" s="828" t="s">
        <v>394</v>
      </c>
      <c r="DR117" s="826"/>
      <c r="DS117" s="826"/>
      <c r="DT117" s="826"/>
      <c r="DU117" s="827"/>
      <c r="DV117" s="873" t="s">
        <v>394</v>
      </c>
      <c r="DW117" s="874"/>
      <c r="DX117" s="874"/>
      <c r="DY117" s="874"/>
      <c r="DZ117" s="875"/>
    </row>
    <row r="118" spans="1:130" s="248" customFormat="1" ht="26.25" customHeight="1" x14ac:dyDescent="0.15">
      <c r="A118" s="950" t="s">
        <v>434</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431</v>
      </c>
      <c r="AB118" s="951"/>
      <c r="AC118" s="951"/>
      <c r="AD118" s="951"/>
      <c r="AE118" s="952"/>
      <c r="AF118" s="953" t="s">
        <v>432</v>
      </c>
      <c r="AG118" s="951"/>
      <c r="AH118" s="951"/>
      <c r="AI118" s="951"/>
      <c r="AJ118" s="952"/>
      <c r="AK118" s="953" t="s">
        <v>305</v>
      </c>
      <c r="AL118" s="951"/>
      <c r="AM118" s="951"/>
      <c r="AN118" s="951"/>
      <c r="AO118" s="952"/>
      <c r="AP118" s="954" t="s">
        <v>433</v>
      </c>
      <c r="AQ118" s="955"/>
      <c r="AR118" s="955"/>
      <c r="AS118" s="955"/>
      <c r="AT118" s="956"/>
      <c r="AU118" s="985"/>
      <c r="AV118" s="986"/>
      <c r="AW118" s="986"/>
      <c r="AX118" s="986"/>
      <c r="AY118" s="986"/>
      <c r="AZ118" s="928" t="s">
        <v>463</v>
      </c>
      <c r="BA118" s="929"/>
      <c r="BB118" s="929"/>
      <c r="BC118" s="929"/>
      <c r="BD118" s="929"/>
      <c r="BE118" s="929"/>
      <c r="BF118" s="929"/>
      <c r="BG118" s="929"/>
      <c r="BH118" s="929"/>
      <c r="BI118" s="929"/>
      <c r="BJ118" s="929"/>
      <c r="BK118" s="929"/>
      <c r="BL118" s="929"/>
      <c r="BM118" s="929"/>
      <c r="BN118" s="929"/>
      <c r="BO118" s="929"/>
      <c r="BP118" s="930"/>
      <c r="BQ118" s="931" t="s">
        <v>126</v>
      </c>
      <c r="BR118" s="894"/>
      <c r="BS118" s="894"/>
      <c r="BT118" s="894"/>
      <c r="BU118" s="894"/>
      <c r="BV118" s="894" t="s">
        <v>394</v>
      </c>
      <c r="BW118" s="894"/>
      <c r="BX118" s="894"/>
      <c r="BY118" s="894"/>
      <c r="BZ118" s="894"/>
      <c r="CA118" s="894" t="s">
        <v>126</v>
      </c>
      <c r="CB118" s="894"/>
      <c r="CC118" s="894"/>
      <c r="CD118" s="894"/>
      <c r="CE118" s="894"/>
      <c r="CF118" s="924" t="s">
        <v>394</v>
      </c>
      <c r="CG118" s="925"/>
      <c r="CH118" s="925"/>
      <c r="CI118" s="925"/>
      <c r="CJ118" s="925"/>
      <c r="CK118" s="980"/>
      <c r="CL118" s="867"/>
      <c r="CM118" s="870" t="s">
        <v>464</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126</v>
      </c>
      <c r="DH118" s="826"/>
      <c r="DI118" s="826"/>
      <c r="DJ118" s="826"/>
      <c r="DK118" s="827"/>
      <c r="DL118" s="828" t="s">
        <v>413</v>
      </c>
      <c r="DM118" s="826"/>
      <c r="DN118" s="826"/>
      <c r="DO118" s="826"/>
      <c r="DP118" s="827"/>
      <c r="DQ118" s="828" t="s">
        <v>394</v>
      </c>
      <c r="DR118" s="826"/>
      <c r="DS118" s="826"/>
      <c r="DT118" s="826"/>
      <c r="DU118" s="827"/>
      <c r="DV118" s="873" t="s">
        <v>394</v>
      </c>
      <c r="DW118" s="874"/>
      <c r="DX118" s="874"/>
      <c r="DY118" s="874"/>
      <c r="DZ118" s="875"/>
    </row>
    <row r="119" spans="1:130" s="248" customFormat="1" ht="26.25" customHeight="1" x14ac:dyDescent="0.15">
      <c r="A119" s="864" t="s">
        <v>437</v>
      </c>
      <c r="B119" s="865"/>
      <c r="C119" s="940" t="s">
        <v>438</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394</v>
      </c>
      <c r="AB119" s="944"/>
      <c r="AC119" s="944"/>
      <c r="AD119" s="944"/>
      <c r="AE119" s="945"/>
      <c r="AF119" s="946" t="s">
        <v>394</v>
      </c>
      <c r="AG119" s="944"/>
      <c r="AH119" s="944"/>
      <c r="AI119" s="944"/>
      <c r="AJ119" s="945"/>
      <c r="AK119" s="946" t="s">
        <v>394</v>
      </c>
      <c r="AL119" s="944"/>
      <c r="AM119" s="944"/>
      <c r="AN119" s="944"/>
      <c r="AO119" s="945"/>
      <c r="AP119" s="947" t="s">
        <v>394</v>
      </c>
      <c r="AQ119" s="948"/>
      <c r="AR119" s="948"/>
      <c r="AS119" s="948"/>
      <c r="AT119" s="949"/>
      <c r="AU119" s="987"/>
      <c r="AV119" s="988"/>
      <c r="AW119" s="988"/>
      <c r="AX119" s="988"/>
      <c r="AY119" s="988"/>
      <c r="AZ119" s="279" t="s">
        <v>183</v>
      </c>
      <c r="BA119" s="279"/>
      <c r="BB119" s="279"/>
      <c r="BC119" s="279"/>
      <c r="BD119" s="279"/>
      <c r="BE119" s="279"/>
      <c r="BF119" s="279"/>
      <c r="BG119" s="279"/>
      <c r="BH119" s="279"/>
      <c r="BI119" s="279"/>
      <c r="BJ119" s="279"/>
      <c r="BK119" s="279"/>
      <c r="BL119" s="279"/>
      <c r="BM119" s="279"/>
      <c r="BN119" s="279"/>
      <c r="BO119" s="926" t="s">
        <v>465</v>
      </c>
      <c r="BP119" s="927"/>
      <c r="BQ119" s="931">
        <v>126784019</v>
      </c>
      <c r="BR119" s="894"/>
      <c r="BS119" s="894"/>
      <c r="BT119" s="894"/>
      <c r="BU119" s="894"/>
      <c r="BV119" s="894">
        <v>129398934</v>
      </c>
      <c r="BW119" s="894"/>
      <c r="BX119" s="894"/>
      <c r="BY119" s="894"/>
      <c r="BZ119" s="894"/>
      <c r="CA119" s="894">
        <v>133747291</v>
      </c>
      <c r="CB119" s="894"/>
      <c r="CC119" s="894"/>
      <c r="CD119" s="894"/>
      <c r="CE119" s="894"/>
      <c r="CF119" s="792"/>
      <c r="CG119" s="793"/>
      <c r="CH119" s="793"/>
      <c r="CI119" s="793"/>
      <c r="CJ119" s="883"/>
      <c r="CK119" s="981"/>
      <c r="CL119" s="869"/>
      <c r="CM119" s="887" t="s">
        <v>466</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126</v>
      </c>
      <c r="DH119" s="809"/>
      <c r="DI119" s="809"/>
      <c r="DJ119" s="809"/>
      <c r="DK119" s="810"/>
      <c r="DL119" s="811" t="s">
        <v>126</v>
      </c>
      <c r="DM119" s="809"/>
      <c r="DN119" s="809"/>
      <c r="DO119" s="809"/>
      <c r="DP119" s="810"/>
      <c r="DQ119" s="811" t="s">
        <v>126</v>
      </c>
      <c r="DR119" s="809"/>
      <c r="DS119" s="809"/>
      <c r="DT119" s="809"/>
      <c r="DU119" s="810"/>
      <c r="DV119" s="897" t="s">
        <v>126</v>
      </c>
      <c r="DW119" s="898"/>
      <c r="DX119" s="898"/>
      <c r="DY119" s="898"/>
      <c r="DZ119" s="899"/>
    </row>
    <row r="120" spans="1:130" s="248" customFormat="1" ht="26.25" customHeight="1" x14ac:dyDescent="0.15">
      <c r="A120" s="866"/>
      <c r="B120" s="867"/>
      <c r="C120" s="870" t="s">
        <v>441</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126</v>
      </c>
      <c r="AB120" s="826"/>
      <c r="AC120" s="826"/>
      <c r="AD120" s="826"/>
      <c r="AE120" s="827"/>
      <c r="AF120" s="828" t="s">
        <v>394</v>
      </c>
      <c r="AG120" s="826"/>
      <c r="AH120" s="826"/>
      <c r="AI120" s="826"/>
      <c r="AJ120" s="827"/>
      <c r="AK120" s="828" t="s">
        <v>126</v>
      </c>
      <c r="AL120" s="826"/>
      <c r="AM120" s="826"/>
      <c r="AN120" s="826"/>
      <c r="AO120" s="827"/>
      <c r="AP120" s="873" t="s">
        <v>126</v>
      </c>
      <c r="AQ120" s="874"/>
      <c r="AR120" s="874"/>
      <c r="AS120" s="874"/>
      <c r="AT120" s="875"/>
      <c r="AU120" s="932" t="s">
        <v>467</v>
      </c>
      <c r="AV120" s="933"/>
      <c r="AW120" s="933"/>
      <c r="AX120" s="933"/>
      <c r="AY120" s="934"/>
      <c r="AZ120" s="909" t="s">
        <v>468</v>
      </c>
      <c r="BA120" s="854"/>
      <c r="BB120" s="854"/>
      <c r="BC120" s="854"/>
      <c r="BD120" s="854"/>
      <c r="BE120" s="854"/>
      <c r="BF120" s="854"/>
      <c r="BG120" s="854"/>
      <c r="BH120" s="854"/>
      <c r="BI120" s="854"/>
      <c r="BJ120" s="854"/>
      <c r="BK120" s="854"/>
      <c r="BL120" s="854"/>
      <c r="BM120" s="854"/>
      <c r="BN120" s="854"/>
      <c r="BO120" s="854"/>
      <c r="BP120" s="855"/>
      <c r="BQ120" s="910">
        <v>39447018</v>
      </c>
      <c r="BR120" s="891"/>
      <c r="BS120" s="891"/>
      <c r="BT120" s="891"/>
      <c r="BU120" s="891"/>
      <c r="BV120" s="891">
        <v>45748839</v>
      </c>
      <c r="BW120" s="891"/>
      <c r="BX120" s="891"/>
      <c r="BY120" s="891"/>
      <c r="BZ120" s="891"/>
      <c r="CA120" s="891">
        <v>39168399</v>
      </c>
      <c r="CB120" s="891"/>
      <c r="CC120" s="891"/>
      <c r="CD120" s="891"/>
      <c r="CE120" s="891"/>
      <c r="CF120" s="915">
        <v>116.6</v>
      </c>
      <c r="CG120" s="916"/>
      <c r="CH120" s="916"/>
      <c r="CI120" s="916"/>
      <c r="CJ120" s="916"/>
      <c r="CK120" s="917" t="s">
        <v>469</v>
      </c>
      <c r="CL120" s="901"/>
      <c r="CM120" s="901"/>
      <c r="CN120" s="901"/>
      <c r="CO120" s="902"/>
      <c r="CP120" s="921" t="s">
        <v>410</v>
      </c>
      <c r="CQ120" s="922"/>
      <c r="CR120" s="922"/>
      <c r="CS120" s="922"/>
      <c r="CT120" s="922"/>
      <c r="CU120" s="922"/>
      <c r="CV120" s="922"/>
      <c r="CW120" s="922"/>
      <c r="CX120" s="922"/>
      <c r="CY120" s="922"/>
      <c r="CZ120" s="922"/>
      <c r="DA120" s="922"/>
      <c r="DB120" s="922"/>
      <c r="DC120" s="922"/>
      <c r="DD120" s="922"/>
      <c r="DE120" s="922"/>
      <c r="DF120" s="923"/>
      <c r="DG120" s="910" t="s">
        <v>126</v>
      </c>
      <c r="DH120" s="891"/>
      <c r="DI120" s="891"/>
      <c r="DJ120" s="891"/>
      <c r="DK120" s="891"/>
      <c r="DL120" s="891" t="s">
        <v>394</v>
      </c>
      <c r="DM120" s="891"/>
      <c r="DN120" s="891"/>
      <c r="DO120" s="891"/>
      <c r="DP120" s="891"/>
      <c r="DQ120" s="891">
        <v>36075127</v>
      </c>
      <c r="DR120" s="891"/>
      <c r="DS120" s="891"/>
      <c r="DT120" s="891"/>
      <c r="DU120" s="891"/>
      <c r="DV120" s="892">
        <v>107.4</v>
      </c>
      <c r="DW120" s="892"/>
      <c r="DX120" s="892"/>
      <c r="DY120" s="892"/>
      <c r="DZ120" s="893"/>
    </row>
    <row r="121" spans="1:130" s="248" customFormat="1" ht="26.25" customHeight="1" x14ac:dyDescent="0.15">
      <c r="A121" s="866"/>
      <c r="B121" s="867"/>
      <c r="C121" s="912" t="s">
        <v>470</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126</v>
      </c>
      <c r="AB121" s="826"/>
      <c r="AC121" s="826"/>
      <c r="AD121" s="826"/>
      <c r="AE121" s="827"/>
      <c r="AF121" s="828" t="s">
        <v>413</v>
      </c>
      <c r="AG121" s="826"/>
      <c r="AH121" s="826"/>
      <c r="AI121" s="826"/>
      <c r="AJ121" s="827"/>
      <c r="AK121" s="828" t="s">
        <v>126</v>
      </c>
      <c r="AL121" s="826"/>
      <c r="AM121" s="826"/>
      <c r="AN121" s="826"/>
      <c r="AO121" s="827"/>
      <c r="AP121" s="873" t="s">
        <v>126</v>
      </c>
      <c r="AQ121" s="874"/>
      <c r="AR121" s="874"/>
      <c r="AS121" s="874"/>
      <c r="AT121" s="875"/>
      <c r="AU121" s="935"/>
      <c r="AV121" s="936"/>
      <c r="AW121" s="936"/>
      <c r="AX121" s="936"/>
      <c r="AY121" s="937"/>
      <c r="AZ121" s="861" t="s">
        <v>471</v>
      </c>
      <c r="BA121" s="796"/>
      <c r="BB121" s="796"/>
      <c r="BC121" s="796"/>
      <c r="BD121" s="796"/>
      <c r="BE121" s="796"/>
      <c r="BF121" s="796"/>
      <c r="BG121" s="796"/>
      <c r="BH121" s="796"/>
      <c r="BI121" s="796"/>
      <c r="BJ121" s="796"/>
      <c r="BK121" s="796"/>
      <c r="BL121" s="796"/>
      <c r="BM121" s="796"/>
      <c r="BN121" s="796"/>
      <c r="BO121" s="796"/>
      <c r="BP121" s="797"/>
      <c r="BQ121" s="862">
        <v>23439270</v>
      </c>
      <c r="BR121" s="863"/>
      <c r="BS121" s="863"/>
      <c r="BT121" s="863"/>
      <c r="BU121" s="863"/>
      <c r="BV121" s="863">
        <v>21866229</v>
      </c>
      <c r="BW121" s="863"/>
      <c r="BX121" s="863"/>
      <c r="BY121" s="863"/>
      <c r="BZ121" s="863"/>
      <c r="CA121" s="863">
        <v>20753757</v>
      </c>
      <c r="CB121" s="863"/>
      <c r="CC121" s="863"/>
      <c r="CD121" s="863"/>
      <c r="CE121" s="863"/>
      <c r="CF121" s="924">
        <v>61.8</v>
      </c>
      <c r="CG121" s="925"/>
      <c r="CH121" s="925"/>
      <c r="CI121" s="925"/>
      <c r="CJ121" s="925"/>
      <c r="CK121" s="918"/>
      <c r="CL121" s="904"/>
      <c r="CM121" s="904"/>
      <c r="CN121" s="904"/>
      <c r="CO121" s="905"/>
      <c r="CP121" s="884" t="s">
        <v>408</v>
      </c>
      <c r="CQ121" s="885"/>
      <c r="CR121" s="885"/>
      <c r="CS121" s="885"/>
      <c r="CT121" s="885"/>
      <c r="CU121" s="885"/>
      <c r="CV121" s="885"/>
      <c r="CW121" s="885"/>
      <c r="CX121" s="885"/>
      <c r="CY121" s="885"/>
      <c r="CZ121" s="885"/>
      <c r="DA121" s="885"/>
      <c r="DB121" s="885"/>
      <c r="DC121" s="885"/>
      <c r="DD121" s="885"/>
      <c r="DE121" s="885"/>
      <c r="DF121" s="886"/>
      <c r="DG121" s="862">
        <v>2761137</v>
      </c>
      <c r="DH121" s="863"/>
      <c r="DI121" s="863"/>
      <c r="DJ121" s="863"/>
      <c r="DK121" s="863"/>
      <c r="DL121" s="863">
        <v>2598565</v>
      </c>
      <c r="DM121" s="863"/>
      <c r="DN121" s="863"/>
      <c r="DO121" s="863"/>
      <c r="DP121" s="863"/>
      <c r="DQ121" s="863">
        <v>2283876</v>
      </c>
      <c r="DR121" s="863"/>
      <c r="DS121" s="863"/>
      <c r="DT121" s="863"/>
      <c r="DU121" s="863"/>
      <c r="DV121" s="840">
        <v>6.8</v>
      </c>
      <c r="DW121" s="840"/>
      <c r="DX121" s="840"/>
      <c r="DY121" s="840"/>
      <c r="DZ121" s="841"/>
    </row>
    <row r="122" spans="1:130" s="248" customFormat="1" ht="26.25" customHeight="1" x14ac:dyDescent="0.15">
      <c r="A122" s="866"/>
      <c r="B122" s="867"/>
      <c r="C122" s="870" t="s">
        <v>453</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126</v>
      </c>
      <c r="AB122" s="826"/>
      <c r="AC122" s="826"/>
      <c r="AD122" s="826"/>
      <c r="AE122" s="827"/>
      <c r="AF122" s="828" t="s">
        <v>394</v>
      </c>
      <c r="AG122" s="826"/>
      <c r="AH122" s="826"/>
      <c r="AI122" s="826"/>
      <c r="AJ122" s="827"/>
      <c r="AK122" s="828" t="s">
        <v>126</v>
      </c>
      <c r="AL122" s="826"/>
      <c r="AM122" s="826"/>
      <c r="AN122" s="826"/>
      <c r="AO122" s="827"/>
      <c r="AP122" s="873" t="s">
        <v>126</v>
      </c>
      <c r="AQ122" s="874"/>
      <c r="AR122" s="874"/>
      <c r="AS122" s="874"/>
      <c r="AT122" s="875"/>
      <c r="AU122" s="935"/>
      <c r="AV122" s="936"/>
      <c r="AW122" s="936"/>
      <c r="AX122" s="936"/>
      <c r="AY122" s="937"/>
      <c r="AZ122" s="928" t="s">
        <v>472</v>
      </c>
      <c r="BA122" s="929"/>
      <c r="BB122" s="929"/>
      <c r="BC122" s="929"/>
      <c r="BD122" s="929"/>
      <c r="BE122" s="929"/>
      <c r="BF122" s="929"/>
      <c r="BG122" s="929"/>
      <c r="BH122" s="929"/>
      <c r="BI122" s="929"/>
      <c r="BJ122" s="929"/>
      <c r="BK122" s="929"/>
      <c r="BL122" s="929"/>
      <c r="BM122" s="929"/>
      <c r="BN122" s="929"/>
      <c r="BO122" s="929"/>
      <c r="BP122" s="930"/>
      <c r="BQ122" s="931">
        <v>70081925</v>
      </c>
      <c r="BR122" s="894"/>
      <c r="BS122" s="894"/>
      <c r="BT122" s="894"/>
      <c r="BU122" s="894"/>
      <c r="BV122" s="894">
        <v>72069740</v>
      </c>
      <c r="BW122" s="894"/>
      <c r="BX122" s="894"/>
      <c r="BY122" s="894"/>
      <c r="BZ122" s="894"/>
      <c r="CA122" s="894">
        <v>73544297</v>
      </c>
      <c r="CB122" s="894"/>
      <c r="CC122" s="894"/>
      <c r="CD122" s="894"/>
      <c r="CE122" s="894"/>
      <c r="CF122" s="895">
        <v>218.9</v>
      </c>
      <c r="CG122" s="896"/>
      <c r="CH122" s="896"/>
      <c r="CI122" s="896"/>
      <c r="CJ122" s="896"/>
      <c r="CK122" s="918"/>
      <c r="CL122" s="904"/>
      <c r="CM122" s="904"/>
      <c r="CN122" s="904"/>
      <c r="CO122" s="905"/>
      <c r="CP122" s="884" t="s">
        <v>473</v>
      </c>
      <c r="CQ122" s="885"/>
      <c r="CR122" s="885"/>
      <c r="CS122" s="885"/>
      <c r="CT122" s="885"/>
      <c r="CU122" s="885"/>
      <c r="CV122" s="885"/>
      <c r="CW122" s="885"/>
      <c r="CX122" s="885"/>
      <c r="CY122" s="885"/>
      <c r="CZ122" s="885"/>
      <c r="DA122" s="885"/>
      <c r="DB122" s="885"/>
      <c r="DC122" s="885"/>
      <c r="DD122" s="885"/>
      <c r="DE122" s="885"/>
      <c r="DF122" s="886"/>
      <c r="DG122" s="862">
        <v>333215</v>
      </c>
      <c r="DH122" s="863"/>
      <c r="DI122" s="863"/>
      <c r="DJ122" s="863"/>
      <c r="DK122" s="863"/>
      <c r="DL122" s="863">
        <v>272257</v>
      </c>
      <c r="DM122" s="863"/>
      <c r="DN122" s="863"/>
      <c r="DO122" s="863"/>
      <c r="DP122" s="863"/>
      <c r="DQ122" s="863">
        <v>215590</v>
      </c>
      <c r="DR122" s="863"/>
      <c r="DS122" s="863"/>
      <c r="DT122" s="863"/>
      <c r="DU122" s="863"/>
      <c r="DV122" s="840">
        <v>0.6</v>
      </c>
      <c r="DW122" s="840"/>
      <c r="DX122" s="840"/>
      <c r="DY122" s="840"/>
      <c r="DZ122" s="841"/>
    </row>
    <row r="123" spans="1:130" s="248" customFormat="1" ht="26.25" customHeight="1" x14ac:dyDescent="0.15">
      <c r="A123" s="866"/>
      <c r="B123" s="867"/>
      <c r="C123" s="870" t="s">
        <v>459</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126</v>
      </c>
      <c r="AB123" s="826"/>
      <c r="AC123" s="826"/>
      <c r="AD123" s="826"/>
      <c r="AE123" s="827"/>
      <c r="AF123" s="828" t="s">
        <v>126</v>
      </c>
      <c r="AG123" s="826"/>
      <c r="AH123" s="826"/>
      <c r="AI123" s="826"/>
      <c r="AJ123" s="827"/>
      <c r="AK123" s="828" t="s">
        <v>126</v>
      </c>
      <c r="AL123" s="826"/>
      <c r="AM123" s="826"/>
      <c r="AN123" s="826"/>
      <c r="AO123" s="827"/>
      <c r="AP123" s="873" t="s">
        <v>126</v>
      </c>
      <c r="AQ123" s="874"/>
      <c r="AR123" s="874"/>
      <c r="AS123" s="874"/>
      <c r="AT123" s="875"/>
      <c r="AU123" s="938"/>
      <c r="AV123" s="939"/>
      <c r="AW123" s="939"/>
      <c r="AX123" s="939"/>
      <c r="AY123" s="939"/>
      <c r="AZ123" s="279" t="s">
        <v>183</v>
      </c>
      <c r="BA123" s="279"/>
      <c r="BB123" s="279"/>
      <c r="BC123" s="279"/>
      <c r="BD123" s="279"/>
      <c r="BE123" s="279"/>
      <c r="BF123" s="279"/>
      <c r="BG123" s="279"/>
      <c r="BH123" s="279"/>
      <c r="BI123" s="279"/>
      <c r="BJ123" s="279"/>
      <c r="BK123" s="279"/>
      <c r="BL123" s="279"/>
      <c r="BM123" s="279"/>
      <c r="BN123" s="279"/>
      <c r="BO123" s="926" t="s">
        <v>474</v>
      </c>
      <c r="BP123" s="927"/>
      <c r="BQ123" s="881">
        <v>132968213</v>
      </c>
      <c r="BR123" s="882"/>
      <c r="BS123" s="882"/>
      <c r="BT123" s="882"/>
      <c r="BU123" s="882"/>
      <c r="BV123" s="882">
        <v>139684808</v>
      </c>
      <c r="BW123" s="882"/>
      <c r="BX123" s="882"/>
      <c r="BY123" s="882"/>
      <c r="BZ123" s="882"/>
      <c r="CA123" s="882">
        <v>133466453</v>
      </c>
      <c r="CB123" s="882"/>
      <c r="CC123" s="882"/>
      <c r="CD123" s="882"/>
      <c r="CE123" s="882"/>
      <c r="CF123" s="792"/>
      <c r="CG123" s="793"/>
      <c r="CH123" s="793"/>
      <c r="CI123" s="793"/>
      <c r="CJ123" s="883"/>
      <c r="CK123" s="918"/>
      <c r="CL123" s="904"/>
      <c r="CM123" s="904"/>
      <c r="CN123" s="904"/>
      <c r="CO123" s="905"/>
      <c r="CP123" s="884" t="s">
        <v>475</v>
      </c>
      <c r="CQ123" s="885"/>
      <c r="CR123" s="885"/>
      <c r="CS123" s="885"/>
      <c r="CT123" s="885"/>
      <c r="CU123" s="885"/>
      <c r="CV123" s="885"/>
      <c r="CW123" s="885"/>
      <c r="CX123" s="885"/>
      <c r="CY123" s="885"/>
      <c r="CZ123" s="885"/>
      <c r="DA123" s="885"/>
      <c r="DB123" s="885"/>
      <c r="DC123" s="885"/>
      <c r="DD123" s="885"/>
      <c r="DE123" s="885"/>
      <c r="DF123" s="886"/>
      <c r="DG123" s="825" t="s">
        <v>126</v>
      </c>
      <c r="DH123" s="826"/>
      <c r="DI123" s="826"/>
      <c r="DJ123" s="826"/>
      <c r="DK123" s="827"/>
      <c r="DL123" s="828" t="s">
        <v>126</v>
      </c>
      <c r="DM123" s="826"/>
      <c r="DN123" s="826"/>
      <c r="DO123" s="826"/>
      <c r="DP123" s="827"/>
      <c r="DQ123" s="828" t="s">
        <v>126</v>
      </c>
      <c r="DR123" s="826"/>
      <c r="DS123" s="826"/>
      <c r="DT123" s="826"/>
      <c r="DU123" s="827"/>
      <c r="DV123" s="873" t="s">
        <v>126</v>
      </c>
      <c r="DW123" s="874"/>
      <c r="DX123" s="874"/>
      <c r="DY123" s="874"/>
      <c r="DZ123" s="875"/>
    </row>
    <row r="124" spans="1:130" s="248" customFormat="1" ht="26.25" customHeight="1" thickBot="1" x14ac:dyDescent="0.2">
      <c r="A124" s="866"/>
      <c r="B124" s="867"/>
      <c r="C124" s="870" t="s">
        <v>462</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126</v>
      </c>
      <c r="AB124" s="826"/>
      <c r="AC124" s="826"/>
      <c r="AD124" s="826"/>
      <c r="AE124" s="827"/>
      <c r="AF124" s="828" t="s">
        <v>126</v>
      </c>
      <c r="AG124" s="826"/>
      <c r="AH124" s="826"/>
      <c r="AI124" s="826"/>
      <c r="AJ124" s="827"/>
      <c r="AK124" s="828" t="s">
        <v>126</v>
      </c>
      <c r="AL124" s="826"/>
      <c r="AM124" s="826"/>
      <c r="AN124" s="826"/>
      <c r="AO124" s="827"/>
      <c r="AP124" s="873" t="s">
        <v>126</v>
      </c>
      <c r="AQ124" s="874"/>
      <c r="AR124" s="874"/>
      <c r="AS124" s="874"/>
      <c r="AT124" s="875"/>
      <c r="AU124" s="876" t="s">
        <v>476</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413</v>
      </c>
      <c r="BR124" s="880"/>
      <c r="BS124" s="880"/>
      <c r="BT124" s="880"/>
      <c r="BU124" s="880"/>
      <c r="BV124" s="880" t="s">
        <v>126</v>
      </c>
      <c r="BW124" s="880"/>
      <c r="BX124" s="880"/>
      <c r="BY124" s="880"/>
      <c r="BZ124" s="880"/>
      <c r="CA124" s="880">
        <v>0.8</v>
      </c>
      <c r="CB124" s="880"/>
      <c r="CC124" s="880"/>
      <c r="CD124" s="880"/>
      <c r="CE124" s="880"/>
      <c r="CF124" s="770"/>
      <c r="CG124" s="771"/>
      <c r="CH124" s="771"/>
      <c r="CI124" s="771"/>
      <c r="CJ124" s="911"/>
      <c r="CK124" s="919"/>
      <c r="CL124" s="919"/>
      <c r="CM124" s="919"/>
      <c r="CN124" s="919"/>
      <c r="CO124" s="920"/>
      <c r="CP124" s="884" t="s">
        <v>477</v>
      </c>
      <c r="CQ124" s="885"/>
      <c r="CR124" s="885"/>
      <c r="CS124" s="885"/>
      <c r="CT124" s="885"/>
      <c r="CU124" s="885"/>
      <c r="CV124" s="885"/>
      <c r="CW124" s="885"/>
      <c r="CX124" s="885"/>
      <c r="CY124" s="885"/>
      <c r="CZ124" s="885"/>
      <c r="DA124" s="885"/>
      <c r="DB124" s="885"/>
      <c r="DC124" s="885"/>
      <c r="DD124" s="885"/>
      <c r="DE124" s="885"/>
      <c r="DF124" s="886"/>
      <c r="DG124" s="808">
        <v>34753251</v>
      </c>
      <c r="DH124" s="809"/>
      <c r="DI124" s="809"/>
      <c r="DJ124" s="809"/>
      <c r="DK124" s="810"/>
      <c r="DL124" s="811">
        <v>34987404</v>
      </c>
      <c r="DM124" s="809"/>
      <c r="DN124" s="809"/>
      <c r="DO124" s="809"/>
      <c r="DP124" s="810"/>
      <c r="DQ124" s="811" t="s">
        <v>126</v>
      </c>
      <c r="DR124" s="809"/>
      <c r="DS124" s="809"/>
      <c r="DT124" s="809"/>
      <c r="DU124" s="810"/>
      <c r="DV124" s="897" t="s">
        <v>478</v>
      </c>
      <c r="DW124" s="898"/>
      <c r="DX124" s="898"/>
      <c r="DY124" s="898"/>
      <c r="DZ124" s="899"/>
    </row>
    <row r="125" spans="1:130" s="248" customFormat="1" ht="26.25" customHeight="1" x14ac:dyDescent="0.15">
      <c r="A125" s="866"/>
      <c r="B125" s="867"/>
      <c r="C125" s="870" t="s">
        <v>464</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126</v>
      </c>
      <c r="AB125" s="826"/>
      <c r="AC125" s="826"/>
      <c r="AD125" s="826"/>
      <c r="AE125" s="827"/>
      <c r="AF125" s="828" t="s">
        <v>126</v>
      </c>
      <c r="AG125" s="826"/>
      <c r="AH125" s="826"/>
      <c r="AI125" s="826"/>
      <c r="AJ125" s="827"/>
      <c r="AK125" s="828" t="s">
        <v>126</v>
      </c>
      <c r="AL125" s="826"/>
      <c r="AM125" s="826"/>
      <c r="AN125" s="826"/>
      <c r="AO125" s="827"/>
      <c r="AP125" s="873" t="s">
        <v>126</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479</v>
      </c>
      <c r="CL125" s="901"/>
      <c r="CM125" s="901"/>
      <c r="CN125" s="901"/>
      <c r="CO125" s="902"/>
      <c r="CP125" s="909" t="s">
        <v>480</v>
      </c>
      <c r="CQ125" s="854"/>
      <c r="CR125" s="854"/>
      <c r="CS125" s="854"/>
      <c r="CT125" s="854"/>
      <c r="CU125" s="854"/>
      <c r="CV125" s="854"/>
      <c r="CW125" s="854"/>
      <c r="CX125" s="854"/>
      <c r="CY125" s="854"/>
      <c r="CZ125" s="854"/>
      <c r="DA125" s="854"/>
      <c r="DB125" s="854"/>
      <c r="DC125" s="854"/>
      <c r="DD125" s="854"/>
      <c r="DE125" s="854"/>
      <c r="DF125" s="855"/>
      <c r="DG125" s="910" t="s">
        <v>126</v>
      </c>
      <c r="DH125" s="891"/>
      <c r="DI125" s="891"/>
      <c r="DJ125" s="891"/>
      <c r="DK125" s="891"/>
      <c r="DL125" s="891" t="s">
        <v>126</v>
      </c>
      <c r="DM125" s="891"/>
      <c r="DN125" s="891"/>
      <c r="DO125" s="891"/>
      <c r="DP125" s="891"/>
      <c r="DQ125" s="891" t="s">
        <v>126</v>
      </c>
      <c r="DR125" s="891"/>
      <c r="DS125" s="891"/>
      <c r="DT125" s="891"/>
      <c r="DU125" s="891"/>
      <c r="DV125" s="892" t="s">
        <v>126</v>
      </c>
      <c r="DW125" s="892"/>
      <c r="DX125" s="892"/>
      <c r="DY125" s="892"/>
      <c r="DZ125" s="893"/>
    </row>
    <row r="126" spans="1:130" s="248" customFormat="1" ht="26.25" customHeight="1" thickBot="1" x14ac:dyDescent="0.2">
      <c r="A126" s="866"/>
      <c r="B126" s="867"/>
      <c r="C126" s="870" t="s">
        <v>466</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126</v>
      </c>
      <c r="AB126" s="826"/>
      <c r="AC126" s="826"/>
      <c r="AD126" s="826"/>
      <c r="AE126" s="827"/>
      <c r="AF126" s="828" t="s">
        <v>126</v>
      </c>
      <c r="AG126" s="826"/>
      <c r="AH126" s="826"/>
      <c r="AI126" s="826"/>
      <c r="AJ126" s="827"/>
      <c r="AK126" s="828" t="s">
        <v>126</v>
      </c>
      <c r="AL126" s="826"/>
      <c r="AM126" s="826"/>
      <c r="AN126" s="826"/>
      <c r="AO126" s="827"/>
      <c r="AP126" s="873" t="s">
        <v>126</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481</v>
      </c>
      <c r="CQ126" s="796"/>
      <c r="CR126" s="796"/>
      <c r="CS126" s="796"/>
      <c r="CT126" s="796"/>
      <c r="CU126" s="796"/>
      <c r="CV126" s="796"/>
      <c r="CW126" s="796"/>
      <c r="CX126" s="796"/>
      <c r="CY126" s="796"/>
      <c r="CZ126" s="796"/>
      <c r="DA126" s="796"/>
      <c r="DB126" s="796"/>
      <c r="DC126" s="796"/>
      <c r="DD126" s="796"/>
      <c r="DE126" s="796"/>
      <c r="DF126" s="797"/>
      <c r="DG126" s="862" t="s">
        <v>126</v>
      </c>
      <c r="DH126" s="863"/>
      <c r="DI126" s="863"/>
      <c r="DJ126" s="863"/>
      <c r="DK126" s="863"/>
      <c r="DL126" s="863" t="s">
        <v>126</v>
      </c>
      <c r="DM126" s="863"/>
      <c r="DN126" s="863"/>
      <c r="DO126" s="863"/>
      <c r="DP126" s="863"/>
      <c r="DQ126" s="863" t="s">
        <v>482</v>
      </c>
      <c r="DR126" s="863"/>
      <c r="DS126" s="863"/>
      <c r="DT126" s="863"/>
      <c r="DU126" s="863"/>
      <c r="DV126" s="840" t="s">
        <v>126</v>
      </c>
      <c r="DW126" s="840"/>
      <c r="DX126" s="840"/>
      <c r="DY126" s="840"/>
      <c r="DZ126" s="841"/>
    </row>
    <row r="127" spans="1:130" s="248" customFormat="1" ht="26.25" customHeight="1" x14ac:dyDescent="0.15">
      <c r="A127" s="868"/>
      <c r="B127" s="869"/>
      <c r="C127" s="887" t="s">
        <v>483</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4879</v>
      </c>
      <c r="AB127" s="826"/>
      <c r="AC127" s="826"/>
      <c r="AD127" s="826"/>
      <c r="AE127" s="827"/>
      <c r="AF127" s="828">
        <v>13186</v>
      </c>
      <c r="AG127" s="826"/>
      <c r="AH127" s="826"/>
      <c r="AI127" s="826"/>
      <c r="AJ127" s="827"/>
      <c r="AK127" s="828">
        <v>75273</v>
      </c>
      <c r="AL127" s="826"/>
      <c r="AM127" s="826"/>
      <c r="AN127" s="826"/>
      <c r="AO127" s="827"/>
      <c r="AP127" s="873">
        <v>0.2</v>
      </c>
      <c r="AQ127" s="874"/>
      <c r="AR127" s="874"/>
      <c r="AS127" s="874"/>
      <c r="AT127" s="875"/>
      <c r="AU127" s="284"/>
      <c r="AV127" s="284"/>
      <c r="AW127" s="284"/>
      <c r="AX127" s="890" t="s">
        <v>484</v>
      </c>
      <c r="AY127" s="858"/>
      <c r="AZ127" s="858"/>
      <c r="BA127" s="858"/>
      <c r="BB127" s="858"/>
      <c r="BC127" s="858"/>
      <c r="BD127" s="858"/>
      <c r="BE127" s="859"/>
      <c r="BF127" s="857" t="s">
        <v>485</v>
      </c>
      <c r="BG127" s="858"/>
      <c r="BH127" s="858"/>
      <c r="BI127" s="858"/>
      <c r="BJ127" s="858"/>
      <c r="BK127" s="858"/>
      <c r="BL127" s="859"/>
      <c r="BM127" s="857" t="s">
        <v>486</v>
      </c>
      <c r="BN127" s="858"/>
      <c r="BO127" s="858"/>
      <c r="BP127" s="858"/>
      <c r="BQ127" s="858"/>
      <c r="BR127" s="858"/>
      <c r="BS127" s="859"/>
      <c r="BT127" s="857" t="s">
        <v>487</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488</v>
      </c>
      <c r="CQ127" s="796"/>
      <c r="CR127" s="796"/>
      <c r="CS127" s="796"/>
      <c r="CT127" s="796"/>
      <c r="CU127" s="796"/>
      <c r="CV127" s="796"/>
      <c r="CW127" s="796"/>
      <c r="CX127" s="796"/>
      <c r="CY127" s="796"/>
      <c r="CZ127" s="796"/>
      <c r="DA127" s="796"/>
      <c r="DB127" s="796"/>
      <c r="DC127" s="796"/>
      <c r="DD127" s="796"/>
      <c r="DE127" s="796"/>
      <c r="DF127" s="797"/>
      <c r="DG127" s="862" t="s">
        <v>126</v>
      </c>
      <c r="DH127" s="863"/>
      <c r="DI127" s="863"/>
      <c r="DJ127" s="863"/>
      <c r="DK127" s="863"/>
      <c r="DL127" s="863" t="s">
        <v>126</v>
      </c>
      <c r="DM127" s="863"/>
      <c r="DN127" s="863"/>
      <c r="DO127" s="863"/>
      <c r="DP127" s="863"/>
      <c r="DQ127" s="863" t="s">
        <v>126</v>
      </c>
      <c r="DR127" s="863"/>
      <c r="DS127" s="863"/>
      <c r="DT127" s="863"/>
      <c r="DU127" s="863"/>
      <c r="DV127" s="840" t="s">
        <v>126</v>
      </c>
      <c r="DW127" s="840"/>
      <c r="DX127" s="840"/>
      <c r="DY127" s="840"/>
      <c r="DZ127" s="841"/>
    </row>
    <row r="128" spans="1:130" s="248" customFormat="1" ht="26.25" customHeight="1" thickBot="1" x14ac:dyDescent="0.2">
      <c r="A128" s="842" t="s">
        <v>489</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490</v>
      </c>
      <c r="X128" s="844"/>
      <c r="Y128" s="844"/>
      <c r="Z128" s="845"/>
      <c r="AA128" s="846">
        <v>675719</v>
      </c>
      <c r="AB128" s="847"/>
      <c r="AC128" s="847"/>
      <c r="AD128" s="847"/>
      <c r="AE128" s="848"/>
      <c r="AF128" s="849">
        <v>570746</v>
      </c>
      <c r="AG128" s="847"/>
      <c r="AH128" s="847"/>
      <c r="AI128" s="847"/>
      <c r="AJ128" s="848"/>
      <c r="AK128" s="849">
        <v>707797</v>
      </c>
      <c r="AL128" s="847"/>
      <c r="AM128" s="847"/>
      <c r="AN128" s="847"/>
      <c r="AO128" s="848"/>
      <c r="AP128" s="850"/>
      <c r="AQ128" s="851"/>
      <c r="AR128" s="851"/>
      <c r="AS128" s="851"/>
      <c r="AT128" s="852"/>
      <c r="AU128" s="284"/>
      <c r="AV128" s="284"/>
      <c r="AW128" s="284"/>
      <c r="AX128" s="853" t="s">
        <v>491</v>
      </c>
      <c r="AY128" s="854"/>
      <c r="AZ128" s="854"/>
      <c r="BA128" s="854"/>
      <c r="BB128" s="854"/>
      <c r="BC128" s="854"/>
      <c r="BD128" s="854"/>
      <c r="BE128" s="855"/>
      <c r="BF128" s="832" t="s">
        <v>126</v>
      </c>
      <c r="BG128" s="833"/>
      <c r="BH128" s="833"/>
      <c r="BI128" s="833"/>
      <c r="BJ128" s="833"/>
      <c r="BK128" s="833"/>
      <c r="BL128" s="856"/>
      <c r="BM128" s="832">
        <v>11.46</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492</v>
      </c>
      <c r="CQ128" s="774"/>
      <c r="CR128" s="774"/>
      <c r="CS128" s="774"/>
      <c r="CT128" s="774"/>
      <c r="CU128" s="774"/>
      <c r="CV128" s="774"/>
      <c r="CW128" s="774"/>
      <c r="CX128" s="774"/>
      <c r="CY128" s="774"/>
      <c r="CZ128" s="774"/>
      <c r="DA128" s="774"/>
      <c r="DB128" s="774"/>
      <c r="DC128" s="774"/>
      <c r="DD128" s="774"/>
      <c r="DE128" s="774"/>
      <c r="DF128" s="775"/>
      <c r="DG128" s="836">
        <v>76701</v>
      </c>
      <c r="DH128" s="837"/>
      <c r="DI128" s="837"/>
      <c r="DJ128" s="837"/>
      <c r="DK128" s="837"/>
      <c r="DL128" s="837">
        <v>45638</v>
      </c>
      <c r="DM128" s="837"/>
      <c r="DN128" s="837"/>
      <c r="DO128" s="837"/>
      <c r="DP128" s="837"/>
      <c r="DQ128" s="837">
        <v>53673</v>
      </c>
      <c r="DR128" s="837"/>
      <c r="DS128" s="837"/>
      <c r="DT128" s="837"/>
      <c r="DU128" s="837"/>
      <c r="DV128" s="838">
        <v>0.2</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493</v>
      </c>
      <c r="X129" s="823"/>
      <c r="Y129" s="823"/>
      <c r="Z129" s="824"/>
      <c r="AA129" s="825">
        <v>39321082</v>
      </c>
      <c r="AB129" s="826"/>
      <c r="AC129" s="826"/>
      <c r="AD129" s="826"/>
      <c r="AE129" s="827"/>
      <c r="AF129" s="828">
        <v>39624080</v>
      </c>
      <c r="AG129" s="826"/>
      <c r="AH129" s="826"/>
      <c r="AI129" s="826"/>
      <c r="AJ129" s="827"/>
      <c r="AK129" s="828">
        <v>40075533</v>
      </c>
      <c r="AL129" s="826"/>
      <c r="AM129" s="826"/>
      <c r="AN129" s="826"/>
      <c r="AO129" s="827"/>
      <c r="AP129" s="829"/>
      <c r="AQ129" s="830"/>
      <c r="AR129" s="830"/>
      <c r="AS129" s="830"/>
      <c r="AT129" s="831"/>
      <c r="AU129" s="286"/>
      <c r="AV129" s="286"/>
      <c r="AW129" s="286"/>
      <c r="AX129" s="795" t="s">
        <v>494</v>
      </c>
      <c r="AY129" s="796"/>
      <c r="AZ129" s="796"/>
      <c r="BA129" s="796"/>
      <c r="BB129" s="796"/>
      <c r="BC129" s="796"/>
      <c r="BD129" s="796"/>
      <c r="BE129" s="797"/>
      <c r="BF129" s="815" t="s">
        <v>126</v>
      </c>
      <c r="BG129" s="816"/>
      <c r="BH129" s="816"/>
      <c r="BI129" s="816"/>
      <c r="BJ129" s="816"/>
      <c r="BK129" s="816"/>
      <c r="BL129" s="817"/>
      <c r="BM129" s="815">
        <v>16.46</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495</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496</v>
      </c>
      <c r="X130" s="823"/>
      <c r="Y130" s="823"/>
      <c r="Z130" s="824"/>
      <c r="AA130" s="825">
        <v>6125165</v>
      </c>
      <c r="AB130" s="826"/>
      <c r="AC130" s="826"/>
      <c r="AD130" s="826"/>
      <c r="AE130" s="827"/>
      <c r="AF130" s="828">
        <v>6730595</v>
      </c>
      <c r="AG130" s="826"/>
      <c r="AH130" s="826"/>
      <c r="AI130" s="826"/>
      <c r="AJ130" s="827"/>
      <c r="AK130" s="828">
        <v>6471741</v>
      </c>
      <c r="AL130" s="826"/>
      <c r="AM130" s="826"/>
      <c r="AN130" s="826"/>
      <c r="AO130" s="827"/>
      <c r="AP130" s="829"/>
      <c r="AQ130" s="830"/>
      <c r="AR130" s="830"/>
      <c r="AS130" s="830"/>
      <c r="AT130" s="831"/>
      <c r="AU130" s="286"/>
      <c r="AV130" s="286"/>
      <c r="AW130" s="286"/>
      <c r="AX130" s="795" t="s">
        <v>497</v>
      </c>
      <c r="AY130" s="796"/>
      <c r="AZ130" s="796"/>
      <c r="BA130" s="796"/>
      <c r="BB130" s="796"/>
      <c r="BC130" s="796"/>
      <c r="BD130" s="796"/>
      <c r="BE130" s="797"/>
      <c r="BF130" s="798">
        <v>9.1</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498</v>
      </c>
      <c r="X131" s="806"/>
      <c r="Y131" s="806"/>
      <c r="Z131" s="807"/>
      <c r="AA131" s="808">
        <v>33195917</v>
      </c>
      <c r="AB131" s="809"/>
      <c r="AC131" s="809"/>
      <c r="AD131" s="809"/>
      <c r="AE131" s="810"/>
      <c r="AF131" s="811">
        <v>32893485</v>
      </c>
      <c r="AG131" s="809"/>
      <c r="AH131" s="809"/>
      <c r="AI131" s="809"/>
      <c r="AJ131" s="810"/>
      <c r="AK131" s="811">
        <v>33603792</v>
      </c>
      <c r="AL131" s="809"/>
      <c r="AM131" s="809"/>
      <c r="AN131" s="809"/>
      <c r="AO131" s="810"/>
      <c r="AP131" s="812"/>
      <c r="AQ131" s="813"/>
      <c r="AR131" s="813"/>
      <c r="AS131" s="813"/>
      <c r="AT131" s="814"/>
      <c r="AU131" s="286"/>
      <c r="AV131" s="286"/>
      <c r="AW131" s="286"/>
      <c r="AX131" s="773" t="s">
        <v>499</v>
      </c>
      <c r="AY131" s="774"/>
      <c r="AZ131" s="774"/>
      <c r="BA131" s="774"/>
      <c r="BB131" s="774"/>
      <c r="BC131" s="774"/>
      <c r="BD131" s="774"/>
      <c r="BE131" s="775"/>
      <c r="BF131" s="776">
        <v>0.8</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500</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501</v>
      </c>
      <c r="W132" s="786"/>
      <c r="X132" s="786"/>
      <c r="Y132" s="786"/>
      <c r="Z132" s="787"/>
      <c r="AA132" s="788">
        <v>9.1759387159999992</v>
      </c>
      <c r="AB132" s="789"/>
      <c r="AC132" s="789"/>
      <c r="AD132" s="789"/>
      <c r="AE132" s="790"/>
      <c r="AF132" s="791">
        <v>10.307968280000001</v>
      </c>
      <c r="AG132" s="789"/>
      <c r="AH132" s="789"/>
      <c r="AI132" s="789"/>
      <c r="AJ132" s="790"/>
      <c r="AK132" s="791">
        <v>8.0337567879999998</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502</v>
      </c>
      <c r="W133" s="765"/>
      <c r="X133" s="765"/>
      <c r="Y133" s="765"/>
      <c r="Z133" s="766"/>
      <c r="AA133" s="767">
        <v>9.5</v>
      </c>
      <c r="AB133" s="768"/>
      <c r="AC133" s="768"/>
      <c r="AD133" s="768"/>
      <c r="AE133" s="769"/>
      <c r="AF133" s="767">
        <v>9.3000000000000007</v>
      </c>
      <c r="AG133" s="768"/>
      <c r="AH133" s="768"/>
      <c r="AI133" s="768"/>
      <c r="AJ133" s="769"/>
      <c r="AK133" s="767">
        <v>9.1</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ujGRf3BXqGC+gXrdDcGmxJ0HRM1YTX50AIMawlnXhqEkBi6ej9CuY2iX5eFSSHNlUOyqFTm2ahWSC4mpiiBy1g==" saltValue="RZsyW6zUPBJ9JQJmlc6zv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20QXjHkF/K0KBGu0015rWX7KQndnC3DMOGHXEgCMkNpvrrA7uUg4BnO0jJUgJDsl1M8mP2hG/6rpuayPxzW37g==" saltValue="KHjtZObnPVIVRyJRP2lA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3A3K1LSFQlbWQnfg2QyrxNcMXu9Dn40H6zTIHSNRisxiy3iAEPaulk90Azb5OGvFwaYp1tVxQdgBVDe+LBQ==" saltValue="VEvDHvZDMiJBejLdJA+at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506</v>
      </c>
      <c r="AP7" s="305"/>
      <c r="AQ7" s="306" t="s">
        <v>507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508</v>
      </c>
      <c r="AQ8" s="312" t="s">
        <v>509</v>
      </c>
      <c r="AR8" s="313" t="s">
        <v>510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511</v>
      </c>
      <c r="AL9" s="1190"/>
      <c r="AM9" s="1190"/>
      <c r="AN9" s="1191"/>
      <c r="AO9" s="314">
        <v>12380799</v>
      </c>
      <c r="AP9" s="314">
        <v>87917</v>
      </c>
      <c r="AQ9" s="315">
        <v>63345</v>
      </c>
      <c r="AR9" s="316">
        <v>38.799999999999997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512</v>
      </c>
      <c r="AL10" s="1190"/>
      <c r="AM10" s="1190"/>
      <c r="AN10" s="1191"/>
      <c r="AO10" s="317">
        <v>2049503</v>
      </c>
      <c r="AP10" s="317">
        <v>14554</v>
      </c>
      <c r="AQ10" s="318">
        <v>4099</v>
      </c>
      <c r="AR10" s="319">
        <v>255.1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513</v>
      </c>
      <c r="AL11" s="1190"/>
      <c r="AM11" s="1190"/>
      <c r="AN11" s="1191"/>
      <c r="AO11" s="317">
        <v>776456</v>
      </c>
      <c r="AP11" s="317">
        <v>5514</v>
      </c>
      <c r="AQ11" s="318">
        <v>1825</v>
      </c>
      <c r="AR11" s="319">
        <v>202.1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514</v>
      </c>
      <c r="AL12" s="1190"/>
      <c r="AM12" s="1190"/>
      <c r="AN12" s="1191"/>
      <c r="AO12" s="317" t="s">
        <v>515</v>
      </c>
      <c r="AP12" s="317" t="s">
        <v>515</v>
      </c>
      <c r="AQ12" s="318">
        <v>40</v>
      </c>
      <c r="AR12" s="319" t="s">
        <v>515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516</v>
      </c>
      <c r="AL13" s="1190"/>
      <c r="AM13" s="1190"/>
      <c r="AN13" s="1191"/>
      <c r="AO13" s="317">
        <v>481523</v>
      </c>
      <c r="AP13" s="317">
        <v>3419</v>
      </c>
      <c r="AQ13" s="318">
        <v>1974</v>
      </c>
      <c r="AR13" s="319">
        <v>73.2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517</v>
      </c>
      <c r="AL14" s="1190"/>
      <c r="AM14" s="1190"/>
      <c r="AN14" s="1191"/>
      <c r="AO14" s="317">
        <v>1287551</v>
      </c>
      <c r="AP14" s="317">
        <v>9143</v>
      </c>
      <c r="AQ14" s="318">
        <v>1633</v>
      </c>
      <c r="AR14" s="319">
        <v>459.9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518</v>
      </c>
      <c r="AL15" s="1193"/>
      <c r="AM15" s="1193"/>
      <c r="AN15" s="1194"/>
      <c r="AO15" s="317">
        <v>-899256</v>
      </c>
      <c r="AP15" s="317">
        <v>-6386</v>
      </c>
      <c r="AQ15" s="318">
        <v>-4020</v>
      </c>
      <c r="AR15" s="319">
        <v>58.9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183</v>
      </c>
      <c r="AL16" s="1193"/>
      <c r="AM16" s="1193"/>
      <c r="AN16" s="1194"/>
      <c r="AO16" s="317">
        <v>16076576</v>
      </c>
      <c r="AP16" s="317">
        <v>114161</v>
      </c>
      <c r="AQ16" s="318">
        <v>68896</v>
      </c>
      <c r="AR16" s="319">
        <v>65.7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523</v>
      </c>
      <c r="AL21" s="1196"/>
      <c r="AM21" s="1196"/>
      <c r="AN21" s="1197"/>
      <c r="AO21" s="330">
        <v>9.77</v>
      </c>
      <c r="AP21" s="331">
        <v>6.55</v>
      </c>
      <c r="AQ21" s="332">
        <v>3.22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524</v>
      </c>
      <c r="AL22" s="1196"/>
      <c r="AM22" s="1196"/>
      <c r="AN22" s="1197"/>
      <c r="AO22" s="335">
        <v>96.2</v>
      </c>
      <c r="AP22" s="336">
        <v>99.7</v>
      </c>
      <c r="AQ22" s="337">
        <v>-3.5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506</v>
      </c>
      <c r="AP30" s="305"/>
      <c r="AQ30" s="306" t="s">
        <v>507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508</v>
      </c>
      <c r="AQ31" s="312" t="s">
        <v>509</v>
      </c>
      <c r="AR31" s="313" t="s">
        <v>510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528</v>
      </c>
      <c r="AL32" s="1179"/>
      <c r="AM32" s="1179"/>
      <c r="AN32" s="1180"/>
      <c r="AO32" s="345">
        <v>5738376</v>
      </c>
      <c r="AP32" s="345">
        <v>40749</v>
      </c>
      <c r="AQ32" s="346">
        <v>35933</v>
      </c>
      <c r="AR32" s="347">
        <v>13.4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529</v>
      </c>
      <c r="AL33" s="1179"/>
      <c r="AM33" s="1179"/>
      <c r="AN33" s="1180"/>
      <c r="AO33" s="345" t="s">
        <v>515</v>
      </c>
      <c r="AP33" s="345" t="s">
        <v>515</v>
      </c>
      <c r="AQ33" s="346" t="s">
        <v>515</v>
      </c>
      <c r="AR33" s="347" t="s">
        <v>515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530</v>
      </c>
      <c r="AL34" s="1179"/>
      <c r="AM34" s="1179"/>
      <c r="AN34" s="1180"/>
      <c r="AO34" s="345" t="s">
        <v>515</v>
      </c>
      <c r="AP34" s="345" t="s">
        <v>515</v>
      </c>
      <c r="AQ34" s="346">
        <v>14</v>
      </c>
      <c r="AR34" s="347" t="s">
        <v>515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531</v>
      </c>
      <c r="AL35" s="1179"/>
      <c r="AM35" s="1179"/>
      <c r="AN35" s="1180"/>
      <c r="AO35" s="345">
        <v>3676833</v>
      </c>
      <c r="AP35" s="345">
        <v>26109</v>
      </c>
      <c r="AQ35" s="346">
        <v>11386</v>
      </c>
      <c r="AR35" s="347">
        <v>129.30000000000001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532</v>
      </c>
      <c r="AL36" s="1179"/>
      <c r="AM36" s="1179"/>
      <c r="AN36" s="1180"/>
      <c r="AO36" s="345">
        <v>388703</v>
      </c>
      <c r="AP36" s="345">
        <v>2760</v>
      </c>
      <c r="AQ36" s="346">
        <v>1734</v>
      </c>
      <c r="AR36" s="347">
        <v>59.2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533</v>
      </c>
      <c r="AL37" s="1179"/>
      <c r="AM37" s="1179"/>
      <c r="AN37" s="1180"/>
      <c r="AO37" s="345">
        <v>75273</v>
      </c>
      <c r="AP37" s="345">
        <v>535</v>
      </c>
      <c r="AQ37" s="346">
        <v>495</v>
      </c>
      <c r="AR37" s="347">
        <v>8.1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534</v>
      </c>
      <c r="AL38" s="1176"/>
      <c r="AM38" s="1176"/>
      <c r="AN38" s="1177"/>
      <c r="AO38" s="348" t="s">
        <v>515</v>
      </c>
      <c r="AP38" s="348" t="s">
        <v>515</v>
      </c>
      <c r="AQ38" s="349">
        <v>1</v>
      </c>
      <c r="AR38" s="337" t="s">
        <v>515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535</v>
      </c>
      <c r="AL39" s="1176"/>
      <c r="AM39" s="1176"/>
      <c r="AN39" s="1177"/>
      <c r="AO39" s="345">
        <v>-707797</v>
      </c>
      <c r="AP39" s="345">
        <v>-5026</v>
      </c>
      <c r="AQ39" s="346">
        <v>-7666</v>
      </c>
      <c r="AR39" s="347">
        <v>-34.4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536</v>
      </c>
      <c r="AL40" s="1179"/>
      <c r="AM40" s="1179"/>
      <c r="AN40" s="1180"/>
      <c r="AO40" s="345">
        <v>-6471741</v>
      </c>
      <c r="AP40" s="345">
        <v>-45956</v>
      </c>
      <c r="AQ40" s="346">
        <v>-31862</v>
      </c>
      <c r="AR40" s="347">
        <v>44.2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297</v>
      </c>
      <c r="AL41" s="1182"/>
      <c r="AM41" s="1182"/>
      <c r="AN41" s="1183"/>
      <c r="AO41" s="345">
        <v>2699647</v>
      </c>
      <c r="AP41" s="345">
        <v>19170</v>
      </c>
      <c r="AQ41" s="346">
        <v>10035</v>
      </c>
      <c r="AR41" s="347">
        <v>91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506</v>
      </c>
      <c r="AN49" s="1186" t="s">
        <v>540</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541</v>
      </c>
      <c r="AO50" s="362" t="s">
        <v>542</v>
      </c>
      <c r="AP50" s="363" t="s">
        <v>543</v>
      </c>
      <c r="AQ50" s="364" t="s">
        <v>544</v>
      </c>
      <c r="AR50" s="365" t="s">
        <v>545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77215115</v>
      </c>
      <c r="AN51" s="367">
        <v>523042</v>
      </c>
      <c r="AO51" s="368">
        <v>-31</v>
      </c>
      <c r="AP51" s="369">
        <v>63257</v>
      </c>
      <c r="AQ51" s="370">
        <v>9</v>
      </c>
      <c r="AR51" s="371">
        <v>-40</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6548546</v>
      </c>
      <c r="AN52" s="375">
        <v>44359</v>
      </c>
      <c r="AO52" s="376">
        <v>-11</v>
      </c>
      <c r="AP52" s="377">
        <v>27259</v>
      </c>
      <c r="AQ52" s="378">
        <v>-15.2</v>
      </c>
      <c r="AR52" s="379">
        <v>4.2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60777217</v>
      </c>
      <c r="AN53" s="367">
        <v>415821</v>
      </c>
      <c r="AO53" s="368">
        <v>-20.5</v>
      </c>
      <c r="AP53" s="369">
        <v>52308</v>
      </c>
      <c r="AQ53" s="370">
        <v>-17.3</v>
      </c>
      <c r="AR53" s="371">
        <v>-3.2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6118788</v>
      </c>
      <c r="AN54" s="375">
        <v>41863</v>
      </c>
      <c r="AO54" s="376">
        <v>-5.6</v>
      </c>
      <c r="AP54" s="377">
        <v>28695</v>
      </c>
      <c r="AQ54" s="378">
        <v>5.3</v>
      </c>
      <c r="AR54" s="379">
        <v>-10.9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45281118</v>
      </c>
      <c r="AN55" s="367">
        <v>313301</v>
      </c>
      <c r="AO55" s="368">
        <v>-24.7</v>
      </c>
      <c r="AP55" s="369">
        <v>46402</v>
      </c>
      <c r="AQ55" s="370">
        <v>-11.3</v>
      </c>
      <c r="AR55" s="371">
        <v>-13.4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7252311</v>
      </c>
      <c r="AN56" s="375">
        <v>50179</v>
      </c>
      <c r="AO56" s="376">
        <v>19.899999999999999</v>
      </c>
      <c r="AP56" s="377">
        <v>26897</v>
      </c>
      <c r="AQ56" s="378">
        <v>-6.3</v>
      </c>
      <c r="AR56" s="379">
        <v>26.2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43535104</v>
      </c>
      <c r="AN57" s="367">
        <v>305214</v>
      </c>
      <c r="AO57" s="368">
        <v>-2.6</v>
      </c>
      <c r="AP57" s="369">
        <v>66343</v>
      </c>
      <c r="AQ57" s="370">
        <v>43</v>
      </c>
      <c r="AR57" s="371">
        <v>-45.6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9689072</v>
      </c>
      <c r="AN58" s="375">
        <v>67928</v>
      </c>
      <c r="AO58" s="376">
        <v>35.4</v>
      </c>
      <c r="AP58" s="377">
        <v>34529</v>
      </c>
      <c r="AQ58" s="378">
        <v>28.4</v>
      </c>
      <c r="AR58" s="379">
        <v>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49754246</v>
      </c>
      <c r="AN59" s="367">
        <v>353308</v>
      </c>
      <c r="AO59" s="368">
        <v>15.8</v>
      </c>
      <c r="AP59" s="369">
        <v>56416</v>
      </c>
      <c r="AQ59" s="370">
        <v>-15</v>
      </c>
      <c r="AR59" s="371">
        <v>30.8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10014567</v>
      </c>
      <c r="AN60" s="375">
        <v>71114</v>
      </c>
      <c r="AO60" s="376">
        <v>4.7</v>
      </c>
      <c r="AP60" s="377">
        <v>32623</v>
      </c>
      <c r="AQ60" s="378">
        <v>-5.5</v>
      </c>
      <c r="AR60" s="379">
        <v>10.199999999999999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55312560</v>
      </c>
      <c r="AN61" s="382">
        <v>382137</v>
      </c>
      <c r="AO61" s="383">
        <v>-12.6</v>
      </c>
      <c r="AP61" s="384">
        <v>56945</v>
      </c>
      <c r="AQ61" s="385">
        <v>1.7</v>
      </c>
      <c r="AR61" s="371">
        <v>-14.3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7924657</v>
      </c>
      <c r="AN62" s="375">
        <v>55089</v>
      </c>
      <c r="AO62" s="376">
        <v>8.6999999999999993</v>
      </c>
      <c r="AP62" s="377">
        <v>30001</v>
      </c>
      <c r="AQ62" s="378">
        <v>1.3</v>
      </c>
      <c r="AR62" s="379">
        <v>7.4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3gO1FpfejmJh5WPEn+6zSzJVd/0AMWiqKOXD752muDrqVTTPBDO3v88iDcxptAaqUqFJRz3sv4jKCI30zM1ihQ==" saltValue="VK18vbweS0N4i5cGv+WmW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row r="120" spans="125:125" ht="13.5" hidden="1" customHeight="1" x14ac:dyDescent="0.15"/>
    <row r="121" spans="125:125" ht="13.5" hidden="1" customHeight="1" x14ac:dyDescent="0.15">
      <c r="DU121" s="292"/>
    </row>
  </sheetData>
  <sheetProtection algorithmName="SHA-512" hashValue="yP7y+PszUf8o2MsNkN3A9O2UIs9xNMjf/odrhK6yrUtY00LYF/ql8l63Zuy6m1Y2KmdKK4XyLA6OLeyoNZVoFg==" saltValue="Cao8S97msIETKuyyK7u7e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1"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555</v>
      </c>
    </row>
  </sheetData>
  <sheetProtection algorithmName="SHA-512" hashValue="HFU6v9Nq+J532TMuIoh33QcEKZqCaVAowAzCobVG7MdN9+GqyEMApHGYaW0sXJTzSWryzL4c4vn1uH5Aj3K0Bg==" saltValue="jiQdylCiYNK9xxCg2esqfw=="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00" t="s">
        <v>3</v>
      </c>
      <c r="D47" s="1200"/>
      <c r="E47" s="1201"/>
      <c r="F47" s="11">
        <v>26.69</v>
      </c>
      <c r="G47" s="12">
        <v>25.7</v>
      </c>
      <c r="H47" s="12">
        <v>27.93</v>
      </c>
      <c r="I47" s="12">
        <v>37.28</v>
      </c>
      <c r="J47" s="13">
        <v>22.84</v>
      </c>
    </row>
    <row r="48" spans="2:10" ht="57.75" customHeight="1" x14ac:dyDescent="0.15">
      <c r="B48" s="14"/>
      <c r="C48" s="1202" t="s">
        <v>4</v>
      </c>
      <c r="D48" s="1202"/>
      <c r="E48" s="1203"/>
      <c r="F48" s="15">
        <v>32</v>
      </c>
      <c r="G48" s="16">
        <v>19.05</v>
      </c>
      <c r="H48" s="16">
        <v>20.16</v>
      </c>
      <c r="I48" s="16">
        <v>10.67</v>
      </c>
      <c r="J48" s="17">
        <v>14.34</v>
      </c>
    </row>
    <row r="49" spans="2:10" ht="57.75" customHeight="1" thickBot="1" x14ac:dyDescent="0.2">
      <c r="B49" s="18"/>
      <c r="C49" s="1204" t="s">
        <v>5</v>
      </c>
      <c r="D49" s="1204"/>
      <c r="E49" s="1205"/>
      <c r="F49" s="19" t="s">
        <v>561</v>
      </c>
      <c r="G49" s="20" t="s">
        <v>562</v>
      </c>
      <c r="H49" s="20" t="s">
        <v>563</v>
      </c>
      <c r="I49" s="20" t="s">
        <v>564</v>
      </c>
      <c r="J49" s="21" t="s">
        <v>565</v>
      </c>
    </row>
    <row r="50" spans="2:10" ht="13.5" customHeight="1" x14ac:dyDescent="0.15"/>
  </sheetData>
  <sheetProtection algorithmName="SHA-512" hashValue="FoxPM2V50R4ftLhPWo79izyp8eThCVTmPkHVDIrHVp73msZL0UqhpvlmHrFjipMJNTP6I9CWUnnUDDQTqZ2ijQ==" saltValue="zo3zkJJ9V61xim5qVCNR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2022-03-15T05:40:34Z</cp:lastPrinted>
  <dcterms:created xsi:type="dcterms:W3CDTF">2022-02-02T03:34:42Z</dcterms:created>
  <dcterms:modified xsi:type="dcterms:W3CDTF">2022-09-27T12:19:04Z</dcterms:modified>
  <cp:category/>
</cp:coreProperties>
</file>