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firstSheet="11"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U38" i="10"/>
  <c r="C38" i="10"/>
  <c r="CO37" i="10"/>
  <c r="BE37" i="10"/>
  <c r="U37" i="10"/>
  <c r="C37" i="10"/>
  <c r="BE36" i="10"/>
  <c r="C36" i="10"/>
  <c r="C35"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AM37" i="10" l="1"/>
  <c r="AM38" i="10" l="1"/>
  <c r="BE34" i="10" s="1"/>
  <c r="BE35" i="10" s="1"/>
  <c r="BW34" i="10"/>
  <c r="BW35" i="10" s="1"/>
  <c r="BW36" i="10" s="1"/>
  <c r="BW37" i="10" s="1"/>
  <c r="BW38" i="10" s="1"/>
  <c r="BW39" i="10" s="1"/>
  <c r="CO34" i="10" l="1"/>
  <c r="CO35" i="10" s="1"/>
  <c r="CO36" i="10" s="1"/>
</calcChain>
</file>

<file path=xl/sharedStrings.xml><?xml version="1.0" encoding="utf-8"?>
<sst xmlns="http://schemas.openxmlformats.org/spreadsheetml/2006/main" count="1119" uniqueCount="646">
  <si>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</si>
  <si>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</si>
  <si>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</si>
  <si>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</si>
  <si>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</si>
  <si>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</si>
  <si>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</si>
  <si>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</si>
  <si>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</si>
  <si>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</si>
  <si>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</si>
  <si>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</si>
  <si>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</si>
  <si>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</si>
  <si>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</si>
  <si>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</si>
  <si>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</si>
  <si>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</si>
  <si>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</si>
  <si>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</si>
  <si>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</si>
  <si>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</si>
  <si>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</si>
  <si>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</si>
  <si>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</si>
  <si>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</si>
  <si>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</si>
  <si>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</si>
  <si>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</si>
  <si>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</si>
  <si>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</si>
  <si>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</si>
  <si>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</si>
  <si>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</si>
  <si>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</si>
  <si>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</si>
  <si>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</si>
  <si>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</si>
  <si>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</si>
  <si>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</si>
  <si>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</si>
  <si>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</si>
  <si>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</si>
  <si>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</si>
  <si>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</si>
  <si>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</si>
  <si>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</si>
  <si>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</si>
  <si>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</si>
  <si>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</si>
  <si>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</si>
  <si>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</si>
  <si>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</si>
  <si>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</si>
  <si>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</si>
  <si>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</si>
  <si>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</si>
  <si>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</si>
  <si>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</si>
  <si>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</si>
  <si>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</si>
  <si>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</si>
  <si>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</si>
  <si>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</si>
  <si>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</si>
  <si>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</si>
  <si>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</si>
  <si>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</si>
  <si>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</si>
  <si>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</si>
  <si>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</si>
  <si>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</si>
  <si>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</si>
  <si>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</si>
  <si>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</si>
  <si>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</si>
  <si>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</si>
  <si>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</si>
  <si>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</si>
  <si>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</si>
  <si>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</si>
  <si>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</si>
  <si>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</si>
  <si>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</si>
  <si>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</si>
  <si>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</si>
  <si>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</si>
  <si>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</si>
  <si>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</si>
  <si>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</si>
  <si>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</si>
  <si>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</si>
  <si>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</si>
  <si>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</si>
  <si>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</si>
  <si>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</si>
  <si>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</si>
  <si>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</si>
  <si>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気仙沼市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</si>
  <si>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</si>
  <si>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</si>
  <si>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</si>
  <si>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</si>
  <si>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</si>
  <si>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</si>
  <si>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</si>
  <si>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</si>
  <si>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</si>
  <si>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</si>
  <si>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</si>
  <si>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</si>
  <si>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</si>
  <si>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</si>
  <si>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</si>
  <si>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</si>
  <si>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</si>
  <si>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</si>
  <si>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</si>
  <si>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</si>
  <si>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</si>
  <si>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</si>
  <si>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</si>
  <si>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</si>
  <si>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</si>
  <si>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</si>
  <si>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</si>
  <si>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</si>
  <si>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</si>
  <si>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</si>
  <si>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</si>
  <si>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</si>
  <si>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</si>
  <si>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</si>
  <si>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</si>
  <si>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</si>
  <si>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</si>
  <si>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</si>
  <si>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</si>
  <si>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</si>
  <si>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</si>
  <si>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</si>
  <si>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</si>
  <si>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</si>
  <si>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</si>
  <si>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</si>
  <si>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</si>
  <si>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</si>
  <si>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</si>
  <si>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</si>
  <si>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</si>
  <si>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</si>
  <si>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</si>
  <si>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</si>
  <si>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</si>
  <si>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</si>
  <si>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</si>
  <si>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</si>
  <si>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</si>
  <si>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</si>
  <si>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</si>
  <si>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</si>
  <si>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</si>
  <si>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</si>
  <si>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</si>
  <si>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</si>
  <si>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</si>
  <si>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</si>
  <si>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</si>
  <si>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</si>
  <si>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</si>
  <si>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</si>
  <si>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</si>
  <si>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</si>
  <si>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</si>
  <si>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</si>
  <si>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</si>
  <si>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</si>
  <si>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</si>
  <si>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</si>
  <si>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</si>
  <si>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</si>
  <si>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</si>
  <si>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</si>
  <si>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</si>
  <si>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</si>
  <si>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</si>
  <si>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</si>
  <si>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</si>
  <si>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</si>
  <si>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</si>
  <si>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</si>
  <si>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</si>
  <si>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</si>
  <si>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</si>
  <si>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</si>
  <si>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</si>
  <si>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</si>
  <si>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</si>
  <si>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</si>
  <si>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</si>
  <si>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</si>
  <si>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</si>
  <si>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</si>
  <si>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</si>
  <si>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</si>
  <si>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</si>
  <si>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</si>
  <si>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</si>
  <si>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</si>
  <si>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</si>
  <si>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</si>
  <si>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</si>
  <si>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</si>
  <si>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</si>
  <si>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</si>
  <si>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</si>
  <si>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</si>
  <si>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</si>
  <si>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</si>
  <si>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</si>
  <si>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宮城県気仙沼市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</si>
  <si>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</si>
  <si>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</si>
  <si>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</si>
  <si>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</si>
  <si>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</si>
  <si>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</si>
  <si>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</si>
  <si>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</si>
  <si>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</si>
  <si>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</si>
  <si>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</si>
  <si>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</si>
  <si>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</si>
  <si>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</si>
  <si>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</si>
  <si>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</si>
  <si>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</si>
  <si>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</si>
  <si>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</si>
  <si>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</si>
  <si>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</si>
  <si>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</si>
  <si>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</si>
  <si>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</si>
  <si>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</si>
  <si>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</si>
  <si>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</si>
  <si>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</si>
  <si>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</si>
  <si>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</si>
  <si>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</si>
  <si>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</si>
  <si>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</si>
  <si>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</si>
  <si>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</si>
  <si>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</si>
  <si>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</si>
  <si>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</si>
  <si>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</si>
  <si>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</si>
  <si>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</si>
  <si>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</si>
  <si>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</si>
  <si>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</si>
  <si>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</si>
  <si>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</si>
  <si>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</si>
  <si>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</si>
  <si>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</si>
  <si>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</si>
  <si>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</si>
  <si>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</si>
  <si>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</si>
  <si>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</si>
  <si>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</si>
  <si>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</si>
  <si>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</si>
  <si>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</si>
  <si>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</si>
  <si>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</si>
  <si>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</si>
  <si>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</si>
  <si>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</si>
  <si>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</si>
  <si>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</si>
  <si>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</si>
  <si>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</si>
  <si>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</si>
  <si>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</si>
  <si>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</si>
  <si>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</si>
  <si>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</si>
  <si>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</si>
  <si>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</si>
  <si>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</si>
  <si>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</si>
  <si>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</si>
  <si>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</si>
  <si>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</si>
  <si>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</si>
  <si>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</si>
  <si>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</si>
  <si>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</si>
  <si>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</si>
  <si>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</si>
  <si>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</si>
  <si>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</si>
  <si>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</si>
  <si>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</si>
  <si>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</si>
  <si>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</si>
  <si>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</si>
  <si>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</si>
  <si>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</si>
  <si>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</si>
  <si>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</si>
  <si>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</si>
  <si>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</si>
  <si>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</si>
  <si>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</si>
  <si>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</si>
  <si>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</si>
  <si>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</si>
  <si>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</si>
  <si>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</si>
  <si>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</si>
  <si>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</si>
  <si>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</si>
  <si>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</si>
  <si>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</si>
  <si>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</si>
  <si>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</si>
  <si>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</si>
  <si>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</si>
  <si>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</si>
  <si>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</si>
  <si>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</si>
  <si>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</si>
  <si>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</si>
  <si>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</si>
  <si>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</si>
  <si>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</si>
  <si>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</si>
  <si>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</si>
  <si>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</si>
  <si>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</si>
  <si>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</si>
  <si>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</si>
  <si>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</si>
  <si>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</si>
  <si>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</si>
  <si>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</si>
  <si>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</si>
  <si>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</si>
  <si>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</si>
  <si>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</si>
  <si>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</si>
  <si>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</si>
  <si>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</si>
  <si>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</si>
  <si>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</si>
  <si>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</si>
  <si>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</si>
  <si>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</si>
  <si>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</si>
  <si>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</si>
  <si>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</si>
  <si>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</si>
  <si>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</si>
  <si>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</si>
  <si>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</si>
  <si>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</si>
  <si>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</si>
  <si>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</si>
  <si>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宮城県気仙沼市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</si>
  <si>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</si>
  <si>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</si>
  <si>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</si>
  <si>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</si>
  <si>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</si>
  <si>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</si>
  <si>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</si>
  <si>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</si>
  <si>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</si>
  <si>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</si>
  <si>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</si>
  <si>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</si>
  <si>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</si>
  <si>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</si>
  <si>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</si>
  <si>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</si>
  <si>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</si>
  <si>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</si>
  <si>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</si>
  <si>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</si>
  <si>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</si>
  <si>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</si>
  <si>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</si>
  <si>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</si>
  <si>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</si>
  <si>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</si>
  <si>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</si>
  <si>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</si>
  <si>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</si>
  <si>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</si>
  <si>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</si>
  <si>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</si>
  <si>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</si>
  <si>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</si>
  <si>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</si>
  <si>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</si>
  <si>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</si>
  <si>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</si>
  <si>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</si>
  <si>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</si>
  <si>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</si>
  <si>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ガス事業会計</t>
    <phoneticPr fontId="5"/>
  </si>
  <si>
    <t>法適用企業</t>
    <phoneticPr fontId="5"/>
  </si>
  <si>
    <t>下水道事業会計</t>
    <phoneticPr fontId="5"/>
  </si>
  <si>
    <t>法適用企業</t>
    <phoneticPr fontId="5"/>
  </si>
  <si>
    <t>病院事業会計</t>
    <phoneticPr fontId="5"/>
  </si>
  <si>
    <t>魚市場特別会計</t>
    <phoneticPr fontId="5"/>
  </si>
  <si>
    <t>法非適用企業</t>
    <phoneticPr fontId="5"/>
  </si>
  <si>
    <t>唐桑半島ビジターセンター事業特別会計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</si>
  <si>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</si>
  <si>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</si>
  <si>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</si>
  <si>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</si>
  <si>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</si>
  <si>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</si>
  <si>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</si>
  <si>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</si>
  <si>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</si>
  <si>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</si>
  <si>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</si>
  <si>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</si>
  <si>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</si>
  <si>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</si>
  <si>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</si>
  <si>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</si>
  <si>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</si>
  <si>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</si>
  <si>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</si>
  <si>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</si>
  <si>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</si>
  <si>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</si>
  <si>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</si>
  <si>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</si>
  <si>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</si>
  <si>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</si>
  <si>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</si>
  <si>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</si>
  <si>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</si>
  <si>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</si>
  <si>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</si>
  <si>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</si>
  <si>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</si>
  <si>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</si>
  <si>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</si>
  <si>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</si>
  <si>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</si>
  <si>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</si>
  <si>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</si>
  <si>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</si>
  <si>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</si>
  <si>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</si>
  <si>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</si>
  <si>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</si>
  <si>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</si>
  <si>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</si>
  <si>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</si>
  <si>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</si>
  <si>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</si>
  <si>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</si>
  <si>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</si>
  <si>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</si>
  <si>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</si>
  <si>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</si>
  <si>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</si>
  <si>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</si>
  <si>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</si>
  <si>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</si>
  <si>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</si>
  <si>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</si>
  <si>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</si>
  <si>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</si>
  <si>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</si>
  <si>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</si>
  <si>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</si>
  <si>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</si>
  <si>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</si>
  <si>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</si>
  <si>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</si>
  <si>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</si>
  <si>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</si>
  <si>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</si>
  <si>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</si>
  <si>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</si>
  <si>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</si>
  <si>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</si>
  <si>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魚市場特別会計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</si>
  <si>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</si>
  <si>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</si>
  <si>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</si>
  <si>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</si>
  <si>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</si>
  <si>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</si>
  <si>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</si>
  <si>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</si>
  <si>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</si>
  <si>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</si>
  <si>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</si>
  <si>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</si>
  <si>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</si>
  <si>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</si>
  <si>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</si>
  <si>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</si>
  <si>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</si>
  <si>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</si>
  <si>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</si>
  <si>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</si>
  <si>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</si>
  <si>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</si>
  <si>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</si>
  <si>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</si>
  <si>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</si>
  <si>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</si>
  <si>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</si>
  <si>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</si>
  <si>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</si>
  <si>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</si>
  <si>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</si>
  <si>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</si>
  <si>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</si>
  <si>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</si>
  <si>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</si>
  <si>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</si>
  <si>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</si>
  <si>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</si>
  <si>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</si>
  <si>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</si>
  <si>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</si>
  <si>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</si>
  <si>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</si>
  <si>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</si>
  <si>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</si>
  <si>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</si>
  <si>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</si>
  <si>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</si>
  <si>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</si>
  <si>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</si>
  <si>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</si>
  <si>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</si>
  <si>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</si>
  <si>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</si>
  <si>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</si>
  <si>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</si>
  <si>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</si>
  <si>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</si>
  <si>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</si>
  <si>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</si>
  <si>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</si>
  <si>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</si>
  <si>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</si>
  <si>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</si>
  <si>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</si>
  <si>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</si>
  <si>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</si>
  <si>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</si>
  <si>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</si>
  <si>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</si>
  <si>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</si>
  <si>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</si>
  <si>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</si>
  <si>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</si>
  <si>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</si>
  <si>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</si>
  <si>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</si>
  <si>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</si>
  <si>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</si>
  <si>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</si>
  <si>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</si>
  <si>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</si>
  <si>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</si>
  <si>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</si>
  <si>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71.13</t>
  </si>
  <si>
    <t>▲ 39.60</t>
  </si>
  <si>
    <t>▲ 2.79</t>
  </si>
  <si>
    <t>▲ 35.99</t>
  </si>
  <si>
    <t>▲ 36.19</t>
  </si>
  <si>
    <t>一般会計</t>
  </si>
  <si>
    <t>水道事業会計</t>
  </si>
  <si>
    <t>病院事業会計</t>
  </si>
  <si>
    <t>介護保険特別会計</t>
  </si>
  <si>
    <t>ガス事業会計</t>
  </si>
  <si>
    <t>国民健康保険特別会計</t>
  </si>
  <si>
    <t>下水道事業会計</t>
  </si>
  <si>
    <t>簡易水道事業会計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</si>
  <si>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</si>
  <si>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</si>
  <si>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</si>
  <si>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</si>
  <si>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</si>
  <si>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</si>
  <si>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</si>
  <si>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</si>
  <si>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</si>
  <si>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</si>
  <si>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</si>
  <si>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</si>
  <si>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市営住宅基金</t>
    <rPh sb="0" eb="2">
      <t>シエイ</t>
    </rPh>
    <rPh sb="2" eb="4">
      <t>ジュウタク</t>
    </rPh>
    <rPh sb="4" eb="6">
      <t>キキン</t>
    </rPh>
    <phoneticPr fontId="5"/>
  </si>
  <si>
    <t>地域振興基金</t>
    <rPh sb="0" eb="2">
      <t>チイキ</t>
    </rPh>
    <rPh sb="2" eb="4">
      <t>シンコウ</t>
    </rPh>
    <rPh sb="4" eb="6">
      <t>キキン</t>
    </rPh>
    <phoneticPr fontId="5"/>
  </si>
  <si>
    <t>東日本大震災復興基金</t>
    <rPh sb="0" eb="1">
      <t>ヒガシ</t>
    </rPh>
    <rPh sb="1" eb="3">
      <t>ニホン</t>
    </rPh>
    <rPh sb="3" eb="6">
      <t>ダイシンサイ</t>
    </rPh>
    <rPh sb="6" eb="8">
      <t>フッコウ</t>
    </rPh>
    <rPh sb="8" eb="10">
      <t>キキン</t>
    </rPh>
    <phoneticPr fontId="5"/>
  </si>
  <si>
    <t>庁舎建設基金</t>
    <rPh sb="0" eb="2">
      <t>チョウシャ</t>
    </rPh>
    <rPh sb="2" eb="4">
      <t>ケンセツ</t>
    </rPh>
    <rPh sb="4" eb="6">
      <t>キキン</t>
    </rPh>
    <phoneticPr fontId="5"/>
  </si>
  <si>
    <t>東日本大震災復興支援寄附基金</t>
    <rPh sb="0" eb="1">
      <t>ヒガシ</t>
    </rPh>
    <rPh sb="1" eb="3">
      <t>ニホン</t>
    </rPh>
    <rPh sb="3" eb="6">
      <t>ダイシンサイ</t>
    </rPh>
    <rPh sb="6" eb="8">
      <t>フッコウ</t>
    </rPh>
    <rPh sb="8" eb="10">
      <t>シエン</t>
    </rPh>
    <rPh sb="10" eb="12">
      <t>キフ</t>
    </rPh>
    <rPh sb="12" eb="14">
      <t>キキン</t>
    </rPh>
    <phoneticPr fontId="5"/>
  </si>
  <si>
    <t>－</t>
    <phoneticPr fontId="2"/>
  </si>
  <si>
    <t>－</t>
    <phoneticPr fontId="2"/>
  </si>
  <si>
    <t>－</t>
    <phoneticPr fontId="2"/>
  </si>
  <si>
    <t>気仙沼産業センター</t>
    <rPh sb="0" eb="3">
      <t>ケセンヌマ</t>
    </rPh>
    <rPh sb="3" eb="5">
      <t>サンギョウ</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</si>
  <si>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</si>
  <si>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宮城県市町村非常勤消防団補償報償組合</t>
    <rPh sb="0" eb="3">
      <t>ミヤギケン</t>
    </rPh>
    <rPh sb="3" eb="6">
      <t>シチョウソン</t>
    </rPh>
    <rPh sb="6" eb="9">
      <t>ヒジョウキン</t>
    </rPh>
    <rPh sb="9" eb="12">
      <t>ショウボウダン</t>
    </rPh>
    <rPh sb="12" eb="14">
      <t>ホショウ</t>
    </rPh>
    <rPh sb="14" eb="16">
      <t>ホウショウ</t>
    </rPh>
    <rPh sb="16" eb="18">
      <t>クミアイ</t>
    </rPh>
    <phoneticPr fontId="2"/>
  </si>
  <si>
    <t>気仙沼・本吉広域行政事務組合</t>
    <rPh sb="0" eb="3">
      <t>ケセンヌマ</t>
    </rPh>
    <rPh sb="4" eb="6">
      <t>モトヨシ</t>
    </rPh>
    <rPh sb="6" eb="8">
      <t>コウイキ</t>
    </rPh>
    <rPh sb="8" eb="10">
      <t>ギョウセイ</t>
    </rPh>
    <rPh sb="10" eb="12">
      <t>ジム</t>
    </rPh>
    <rPh sb="12" eb="14">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</si>
  <si>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</si>
  <si>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</si>
  <si>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</si>
  <si>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道の駅大谷海岸</t>
    <rPh sb="0" eb="1">
      <t>ミチ</t>
    </rPh>
    <rPh sb="2" eb="3">
      <t>エキ</t>
    </rPh>
    <rPh sb="3" eb="7">
      <t>オオヤカイガン</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</si>
  <si>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</si>
  <si>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</si>
  <si>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</si>
  <si>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</si>
  <si>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</si>
  <si>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</si>
  <si>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</si>
  <si>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</si>
  <si>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</si>
  <si>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</si>
  <si>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東日本大震災によって被災した公共施設の再建や復興に資する新たな施設の整備により有形固定資産減価償却率は類似団体として低いものの，将来負担比率は将来負担額に対して市営住宅基金等の充当可能な基金があるため数値なしとなっている。</t>
    <rPh sb="0" eb="1">
      <t>ヒガシ</t>
    </rPh>
    <rPh sb="1" eb="3">
      <t>ニホン</t>
    </rPh>
    <rPh sb="3" eb="6">
      <t>ダイシンサイ</t>
    </rPh>
    <rPh sb="10" eb="12">
      <t>ヒサイ</t>
    </rPh>
    <rPh sb="14" eb="16">
      <t>コウキョウ</t>
    </rPh>
    <rPh sb="16" eb="18">
      <t>シセツ</t>
    </rPh>
    <rPh sb="19" eb="21">
      <t>サイケン</t>
    </rPh>
    <rPh sb="22" eb="24">
      <t>フッコウ</t>
    </rPh>
    <rPh sb="25" eb="26">
      <t>シ</t>
    </rPh>
    <rPh sb="28" eb="29">
      <t>アラ</t>
    </rPh>
    <rPh sb="31" eb="33">
      <t>シセツ</t>
    </rPh>
    <rPh sb="34" eb="36">
      <t>セイビ</t>
    </rPh>
    <rPh sb="39" eb="41">
      <t>ユウケイ</t>
    </rPh>
    <rPh sb="41" eb="43">
      <t>コテイ</t>
    </rPh>
    <rPh sb="43" eb="45">
      <t>シサン</t>
    </rPh>
    <rPh sb="45" eb="47">
      <t>ゲンカ</t>
    </rPh>
    <rPh sb="47" eb="49">
      <t>ショウキャク</t>
    </rPh>
    <rPh sb="49" eb="50">
      <t>リツ</t>
    </rPh>
    <rPh sb="51" eb="53">
      <t>ルイジ</t>
    </rPh>
    <rPh sb="53" eb="55">
      <t>ダンタイ</t>
    </rPh>
    <rPh sb="58" eb="59">
      <t>ヒク</t>
    </rPh>
    <rPh sb="64" eb="66">
      <t>ショウライ</t>
    </rPh>
    <rPh sb="66" eb="68">
      <t>フタン</t>
    </rPh>
    <rPh sb="68" eb="70">
      <t>ヒリツ</t>
    </rPh>
    <rPh sb="71" eb="73">
      <t>ショウライ</t>
    </rPh>
    <rPh sb="73" eb="75">
      <t>フタン</t>
    </rPh>
    <rPh sb="75" eb="76">
      <t>ガク</t>
    </rPh>
    <rPh sb="77" eb="78">
      <t>タイ</t>
    </rPh>
    <rPh sb="80" eb="82">
      <t>シエイ</t>
    </rPh>
    <rPh sb="82" eb="84">
      <t>ジュウタク</t>
    </rPh>
    <rPh sb="84" eb="86">
      <t>キキン</t>
    </rPh>
    <rPh sb="86" eb="87">
      <t>トウ</t>
    </rPh>
    <rPh sb="88" eb="90">
      <t>ジュウトウ</t>
    </rPh>
    <rPh sb="90" eb="92">
      <t>カノウ</t>
    </rPh>
    <rPh sb="93" eb="95">
      <t>キキン</t>
    </rPh>
    <rPh sb="100" eb="102">
      <t>スウチ</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</si>
  <si>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</si>
  <si>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</si>
  <si>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</si>
  <si>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</si>
  <si>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</si>
  <si>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</si>
  <si>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実質公債費比率は類似団体と比較して高いものの，将来負担比率は低く（数値なし）なっている。
将来負担比率に数値がないのは，震災要因による基金の増加等のためである。
実質公債費比率は，交付税措置率が有利な地方債の償還割合が増えてきており，徐々に減少してきているものの，今後新庁舎を建設する予定であり，今後も健全な財政運営を継続するため，投資的事業等の実施に当たっては事業及び経費の精査を行い，公債費の適正化に取り組んでいく必要がある。</t>
    <rPh sb="33" eb="35">
      <t>スウチ</t>
    </rPh>
    <rPh sb="45" eb="47">
      <t>ショウライ</t>
    </rPh>
    <rPh sb="47" eb="49">
      <t>フタン</t>
    </rPh>
    <rPh sb="49" eb="51">
      <t>ヒリツ</t>
    </rPh>
    <rPh sb="52" eb="54">
      <t>スウチ</t>
    </rPh>
    <rPh sb="60" eb="62">
      <t>シンサイ</t>
    </rPh>
    <rPh sb="62" eb="64">
      <t>ヨウイン</t>
    </rPh>
    <rPh sb="67" eb="69">
      <t>キキン</t>
    </rPh>
    <rPh sb="70" eb="72">
      <t>ゾウカ</t>
    </rPh>
    <rPh sb="72" eb="73">
      <t>トウ</t>
    </rPh>
    <rPh sb="90" eb="93">
      <t>コウフゼイ</t>
    </rPh>
    <rPh sb="93" eb="95">
      <t>ソチ</t>
    </rPh>
    <rPh sb="95" eb="96">
      <t>リツ</t>
    </rPh>
    <rPh sb="97" eb="99">
      <t>ユウリ</t>
    </rPh>
    <rPh sb="100" eb="103">
      <t>チホウサイ</t>
    </rPh>
    <rPh sb="104" eb="106">
      <t>ショウカン</t>
    </rPh>
    <rPh sb="106" eb="108">
      <t>ワリアイ</t>
    </rPh>
    <rPh sb="109" eb="110">
      <t>フ</t>
    </rPh>
    <rPh sb="117" eb="119">
      <t>ジョジョ</t>
    </rPh>
    <rPh sb="120" eb="122">
      <t>ゲンショウ</t>
    </rPh>
    <rPh sb="132" eb="134">
      <t>コンゴ</t>
    </rPh>
    <rPh sb="134" eb="137">
      <t>シンチョウシャ</t>
    </rPh>
    <rPh sb="138" eb="140">
      <t>ケンセツ</t>
    </rPh>
    <rPh sb="142" eb="144">
      <t>ヨテイ</t>
    </rPh>
    <rPh sb="148" eb="150">
      <t>コンゴ</t>
    </rPh>
    <rPh sb="151" eb="153">
      <t>ケンゼン</t>
    </rPh>
    <rPh sb="154" eb="156">
      <t>ザイセイ</t>
    </rPh>
    <rPh sb="156" eb="158">
      <t>ウンエイ</t>
    </rPh>
    <rPh sb="159" eb="161">
      <t>ケイゾク</t>
    </rPh>
    <rPh sb="166" eb="169">
      <t>トウシテキ</t>
    </rPh>
    <rPh sb="169" eb="171">
      <t>ジギョウ</t>
    </rPh>
    <rPh sb="171" eb="172">
      <t>トウ</t>
    </rPh>
    <rPh sb="173" eb="175">
      <t>ジッシ</t>
    </rPh>
    <rPh sb="176" eb="177">
      <t>ア</t>
    </rPh>
    <rPh sb="181" eb="183">
      <t>ジギョウ</t>
    </rPh>
    <rPh sb="183" eb="184">
      <t>オヨ</t>
    </rPh>
    <rPh sb="185" eb="187">
      <t>ケイヒ</t>
    </rPh>
    <rPh sb="188" eb="190">
      <t>セイサ</t>
    </rPh>
    <rPh sb="191" eb="192">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</si>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</sst>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8" fontId="16" fillId="0" borderId="0" xfId="16" applyNumberFormat="1" applyFont="1">
      <alignment vertical="center"/>
    </xf>
    <xf numFmtId="0" fontId="16" fillId="0" borderId="0" xfId="16"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6996-456C-83D4-78CEE4B2E2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1450895</c:v>
                </c:pt>
                <c:pt idx="1">
                  <c:v>674119</c:v>
                </c:pt>
                <c:pt idx="2">
                  <c:v>517621</c:v>
                </c:pt>
                <c:pt idx="3">
                  <c:v>418267</c:v>
                </c:pt>
                <c:pt idx="4">
                  <c:v>461335</c:v>
                </c:pt>
              </c:numCache>
            </c:numRef>
          </c:val>
          <c:smooth val="0"/>
          <c:extLst>
            <c:ext xmlns:c16="http://schemas.microsoft.com/office/drawing/2014/chart" uri="{C3380CC4-5D6E-409C-BE32-E72D297353CC}">
              <c16:uniqueId val="{00000001-6996-456C-83D4-78CEE4B2E2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32.06</c:v>
                </c:pt>
                <c:pt idx="1">
                  <c:v>29.31</c:v>
                </c:pt>
                <c:pt idx="2">
                  <c:v>32.200000000000003</c:v>
                </c:pt>
                <c:pt idx="3">
                  <c:v>25.53</c:v>
                </c:pt>
                <c:pt idx="4">
                  <c:v>19.32</c:v>
                </c:pt>
              </c:numCache>
            </c:numRef>
          </c:val>
          <c:extLst>
            <c:ext xmlns:c16="http://schemas.microsoft.com/office/drawing/2014/chart" uri="{C3380CC4-5D6E-409C-BE32-E72D297353CC}">
              <c16:uniqueId val="{00000000-1750-4457-9411-434531B664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102.47</c:v>
                </c:pt>
                <c:pt idx="1">
                  <c:v>84.31</c:v>
                </c:pt>
                <c:pt idx="2">
                  <c:v>94.18</c:v>
                </c:pt>
                <c:pt idx="3">
                  <c:v>82.74</c:v>
                </c:pt>
                <c:pt idx="4">
                  <c:v>63.1</c:v>
                </c:pt>
              </c:numCache>
            </c:numRef>
          </c:val>
          <c:extLst>
            <c:ext xmlns:c16="http://schemas.microsoft.com/office/drawing/2014/chart" uri="{C3380CC4-5D6E-409C-BE32-E72D297353CC}">
              <c16:uniqueId val="{00000001-1750-4457-9411-434531B664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-71.13</c:v>
                </c:pt>
                <c:pt idx="1">
                  <c:v>-39.6</c:v>
                </c:pt>
                <c:pt idx="2">
                  <c:v>-2.79</c:v>
                </c:pt>
                <c:pt idx="3">
                  <c:v>-35.99</c:v>
                </c:pt>
                <c:pt idx="4">
                  <c:v>-36.19</c:v>
                </c:pt>
              </c:numCache>
            </c:numRef>
          </c:val>
          <c:smooth val="0"/>
          <c:extLst>
            <c:ext xmlns:c16="http://schemas.microsoft.com/office/drawing/2014/chart" uri="{C3380CC4-5D6E-409C-BE32-E72D297353CC}">
              <c16:uniqueId val="{00000002-1750-4457-9411-434531B664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0.02</c:v>
                </c:pt>
                <c:pt idx="4">
                  <c:v>#N/A</c:v>
                </c:pt>
                <c:pt idx="5">
                  <c:v>0.04</c:v>
                </c:pt>
                <c:pt idx="6">
                  <c:v>#N/A</c:v>
                </c:pt>
                <c:pt idx="7">
                  <c:v>0.08</c:v>
                </c:pt>
                <c:pt idx="8">
                  <c:v>#N/A</c:v>
                </c:pt>
                <c:pt idx="9">
                  <c:v>0</c:v>
                </c:pt>
              </c:numCache>
            </c:numRef>
          </c:val>
          <c:extLst>
            <c:ext xmlns:c16="http://schemas.microsoft.com/office/drawing/2014/chart" uri="{C3380CC4-5D6E-409C-BE32-E72D297353CC}">
              <c16:uniqueId val="{00000000-CFAA-4BDA-8D28-8D9D992455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AA-4BDA-8D28-8D9D99245548}"/>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0.06</c:v>
                </c:pt>
              </c:numCache>
            </c:numRef>
          </c:val>
          <c:extLst>
            <c:ext xmlns:c16="http://schemas.microsoft.com/office/drawing/2014/chart" uri="{C3380CC4-5D6E-409C-BE32-E72D297353CC}">
              <c16:uniqueId val="{00000002-CFAA-4BDA-8D28-8D9D99245548}"/>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0.34</c:v>
                </c:pt>
              </c:numCache>
            </c:numRef>
          </c:val>
          <c:extLst>
            <c:ext xmlns:c16="http://schemas.microsoft.com/office/drawing/2014/chart" uri="{C3380CC4-5D6E-409C-BE32-E72D297353CC}">
              <c16:uniqueId val="{00000003-CFAA-4BDA-8D28-8D9D9924554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2.35</c:v>
                </c:pt>
                <c:pt idx="2">
                  <c:v>#N/A</c:v>
                </c:pt>
                <c:pt idx="3">
                  <c:v>2.2200000000000002</c:v>
                </c:pt>
                <c:pt idx="4">
                  <c:v>#N/A</c:v>
                </c:pt>
                <c:pt idx="5">
                  <c:v>1.37</c:v>
                </c:pt>
                <c:pt idx="6">
                  <c:v>#N/A</c:v>
                </c:pt>
                <c:pt idx="7">
                  <c:v>1.06</c:v>
                </c:pt>
                <c:pt idx="8">
                  <c:v>#N/A</c:v>
                </c:pt>
                <c:pt idx="9">
                  <c:v>0.59</c:v>
                </c:pt>
              </c:numCache>
            </c:numRef>
          </c:val>
          <c:extLst>
            <c:ext xmlns:c16="http://schemas.microsoft.com/office/drawing/2014/chart" uri="{C3380CC4-5D6E-409C-BE32-E72D297353CC}">
              <c16:uniqueId val="{00000004-CFAA-4BDA-8D28-8D9D99245548}"/>
            </c:ext>
          </c:extLst>
        </c:ser>
        <c:ser>
          <c:idx val="5"/>
          <c:order val="5"/>
          <c:tx>
            <c:strRef>
              <c:f>データシート!$A$32</c:f>
              <c:strCache>
                <c:ptCount val="1"/>
                <c:pt idx="0">
                  <c:v>ガス事業会計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0.64</c:v>
                </c:pt>
                <c:pt idx="2">
                  <c:v>#N/A</c:v>
                </c:pt>
                <c:pt idx="3">
                  <c:v>0.52</c:v>
                </c:pt>
                <c:pt idx="4">
                  <c:v>#N/A</c:v>
                </c:pt>
                <c:pt idx="5">
                  <c:v>0.76</c:v>
                </c:pt>
                <c:pt idx="6">
                  <c:v>#N/A</c:v>
                </c:pt>
                <c:pt idx="7">
                  <c:v>0.62</c:v>
                </c:pt>
                <c:pt idx="8">
                  <c:v>#N/A</c:v>
                </c:pt>
                <c:pt idx="9">
                  <c:v>0.85</c:v>
                </c:pt>
              </c:numCache>
            </c:numRef>
          </c:val>
          <c:extLst>
            <c:ext xmlns:c16="http://schemas.microsoft.com/office/drawing/2014/chart" uri="{C3380CC4-5D6E-409C-BE32-E72D297353CC}">
              <c16:uniqueId val="{00000005-CFAA-4BDA-8D28-8D9D9924554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c:v>
                </c:pt>
                <c:pt idx="2">
                  <c:v>#N/A</c:v>
                </c:pt>
                <c:pt idx="3">
                  <c:v>0.31</c:v>
                </c:pt>
                <c:pt idx="4">
                  <c:v>#N/A</c:v>
                </c:pt>
                <c:pt idx="5">
                  <c:v>0.7</c:v>
                </c:pt>
                <c:pt idx="6">
                  <c:v>#N/A</c:v>
                </c:pt>
                <c:pt idx="7">
                  <c:v>0.37</c:v>
                </c:pt>
                <c:pt idx="8">
                  <c:v>#N/A</c:v>
                </c:pt>
                <c:pt idx="9">
                  <c:v>0.97</c:v>
                </c:pt>
              </c:numCache>
            </c:numRef>
          </c:val>
          <c:extLst>
            <c:ext xmlns:c16="http://schemas.microsoft.com/office/drawing/2014/chart" uri="{C3380CC4-5D6E-409C-BE32-E72D297353CC}">
              <c16:uniqueId val="{00000006-CFAA-4BDA-8D28-8D9D9924554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8.31</c:v>
                </c:pt>
                <c:pt idx="2">
                  <c:v>#N/A</c:v>
                </c:pt>
                <c:pt idx="3">
                  <c:v>3.59</c:v>
                </c:pt>
                <c:pt idx="4">
                  <c:v>#N/A</c:v>
                </c:pt>
                <c:pt idx="5">
                  <c:v>3.6</c:v>
                </c:pt>
                <c:pt idx="6">
                  <c:v>#N/A</c:v>
                </c:pt>
                <c:pt idx="7">
                  <c:v>2.81</c:v>
                </c:pt>
                <c:pt idx="8">
                  <c:v>#N/A</c:v>
                </c:pt>
                <c:pt idx="9">
                  <c:v>4.58</c:v>
                </c:pt>
              </c:numCache>
            </c:numRef>
          </c:val>
          <c:extLst>
            <c:ext xmlns:c16="http://schemas.microsoft.com/office/drawing/2014/chart" uri="{C3380CC4-5D6E-409C-BE32-E72D297353CC}">
              <c16:uniqueId val="{00000007-CFAA-4BDA-8D28-8D9D9924554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8.6</c:v>
                </c:pt>
                <c:pt idx="2">
                  <c:v>#N/A</c:v>
                </c:pt>
                <c:pt idx="3">
                  <c:v>7.16</c:v>
                </c:pt>
                <c:pt idx="4">
                  <c:v>#N/A</c:v>
                </c:pt>
                <c:pt idx="5">
                  <c:v>6.75</c:v>
                </c:pt>
                <c:pt idx="6">
                  <c:v>#N/A</c:v>
                </c:pt>
                <c:pt idx="7">
                  <c:v>7.07</c:v>
                </c:pt>
                <c:pt idx="8">
                  <c:v>#N/A</c:v>
                </c:pt>
                <c:pt idx="9">
                  <c:v>6.94</c:v>
                </c:pt>
              </c:numCache>
            </c:numRef>
          </c:val>
          <c:extLst>
            <c:ext xmlns:c16="http://schemas.microsoft.com/office/drawing/2014/chart" uri="{C3380CC4-5D6E-409C-BE32-E72D297353CC}">
              <c16:uniqueId val="{00000008-CFAA-4BDA-8D28-8D9D992455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32.049999999999997</c:v>
                </c:pt>
                <c:pt idx="2">
                  <c:v>#N/A</c:v>
                </c:pt>
                <c:pt idx="3">
                  <c:v>29.3</c:v>
                </c:pt>
                <c:pt idx="4">
                  <c:v>#N/A</c:v>
                </c:pt>
                <c:pt idx="5">
                  <c:v>32.19</c:v>
                </c:pt>
                <c:pt idx="6">
                  <c:v>#N/A</c:v>
                </c:pt>
                <c:pt idx="7">
                  <c:v>25.53</c:v>
                </c:pt>
                <c:pt idx="8">
                  <c:v>#N/A</c:v>
                </c:pt>
                <c:pt idx="9">
                  <c:v>19.309999999999999</c:v>
                </c:pt>
              </c:numCache>
            </c:numRef>
          </c:val>
          <c:extLst>
            <c:ext xmlns:c16="http://schemas.microsoft.com/office/drawing/2014/chart" uri="{C3380CC4-5D6E-409C-BE32-E72D297353CC}">
              <c16:uniqueId val="{00000009-CFAA-4BDA-8D28-8D9D992455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2787</c:v>
                </c:pt>
                <c:pt idx="5">
                  <c:v>3035</c:v>
                </c:pt>
                <c:pt idx="8">
                  <c:v>3080</c:v>
                </c:pt>
                <c:pt idx="11">
                  <c:v>2976</c:v>
                </c:pt>
                <c:pt idx="14">
                  <c:v>3097</c:v>
                </c:pt>
              </c:numCache>
            </c:numRef>
          </c:val>
          <c:extLst>
            <c:ext xmlns:c16="http://schemas.microsoft.com/office/drawing/2014/chart" uri="{C3380CC4-5D6E-409C-BE32-E72D297353CC}">
              <c16:uniqueId val="{00000000-A249-4EF9-B6CD-65855A7FE2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49-4EF9-B6CD-65855A7FE2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c:v>
                </c:pt>
                <c:pt idx="3">
                  <c:v>34</c:v>
                </c:pt>
                <c:pt idx="6">
                  <c:v>0</c:v>
                </c:pt>
                <c:pt idx="9">
                  <c:v>0</c:v>
                </c:pt>
                <c:pt idx="12">
                  <c:v>0</c:v>
                </c:pt>
              </c:numCache>
            </c:numRef>
          </c:val>
          <c:extLst>
            <c:ext xmlns:c16="http://schemas.microsoft.com/office/drawing/2014/chart" uri="{C3380CC4-5D6E-409C-BE32-E72D297353CC}">
              <c16:uniqueId val="{00000002-A249-4EF9-B6CD-65855A7FE2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33</c:v>
                </c:pt>
                <c:pt idx="3">
                  <c:v>62</c:v>
                </c:pt>
                <c:pt idx="6">
                  <c:v>63</c:v>
                </c:pt>
                <c:pt idx="9">
                  <c:v>65</c:v>
                </c:pt>
                <c:pt idx="12">
                  <c:v>65</c:v>
                </c:pt>
              </c:numCache>
            </c:numRef>
          </c:val>
          <c:extLst>
            <c:ext xmlns:c16="http://schemas.microsoft.com/office/drawing/2014/chart" uri="{C3380CC4-5D6E-409C-BE32-E72D297353CC}">
              <c16:uniqueId val="{00000003-A249-4EF9-B6CD-65855A7FE2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1551</c:v>
                </c:pt>
                <c:pt idx="3">
                  <c:v>1317</c:v>
                </c:pt>
                <c:pt idx="6">
                  <c:v>1389</c:v>
                </c:pt>
                <c:pt idx="9">
                  <c:v>1313</c:v>
                </c:pt>
                <c:pt idx="12">
                  <c:v>1113</c:v>
                </c:pt>
              </c:numCache>
            </c:numRef>
          </c:val>
          <c:extLst>
            <c:ext xmlns:c16="http://schemas.microsoft.com/office/drawing/2014/chart" uri="{C3380CC4-5D6E-409C-BE32-E72D297353CC}">
              <c16:uniqueId val="{00000004-A249-4EF9-B6CD-65855A7FE2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49-4EF9-B6CD-65855A7FE2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49-4EF9-B6CD-65855A7FE2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3035</c:v>
                </c:pt>
                <c:pt idx="3">
                  <c:v>3143</c:v>
                </c:pt>
                <c:pt idx="6">
                  <c:v>3121</c:v>
                </c:pt>
                <c:pt idx="9">
                  <c:v>3040</c:v>
                </c:pt>
                <c:pt idx="12">
                  <c:v>3308</c:v>
                </c:pt>
              </c:numCache>
            </c:numRef>
          </c:val>
          <c:extLst>
            <c:ext xmlns:c16="http://schemas.microsoft.com/office/drawing/2014/chart" uri="{C3380CC4-5D6E-409C-BE32-E72D297353CC}">
              <c16:uniqueId val="{00000007-A249-4EF9-B6CD-65855A7FE2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1848</c:v>
                </c:pt>
                <c:pt idx="2">
                  <c:v>#N/A</c:v>
                </c:pt>
                <c:pt idx="3">
                  <c:v>#N/A</c:v>
                </c:pt>
                <c:pt idx="4">
                  <c:v>1521</c:v>
                </c:pt>
                <c:pt idx="5">
                  <c:v>#N/A</c:v>
                </c:pt>
                <c:pt idx="6">
                  <c:v>#N/A</c:v>
                </c:pt>
                <c:pt idx="7">
                  <c:v>1493</c:v>
                </c:pt>
                <c:pt idx="8">
                  <c:v>#N/A</c:v>
                </c:pt>
                <c:pt idx="9">
                  <c:v>#N/A</c:v>
                </c:pt>
                <c:pt idx="10">
                  <c:v>1442</c:v>
                </c:pt>
                <c:pt idx="11">
                  <c:v>#N/A</c:v>
                </c:pt>
                <c:pt idx="12">
                  <c:v>#N/A</c:v>
                </c:pt>
                <c:pt idx="13">
                  <c:v>1389</c:v>
                </c:pt>
                <c:pt idx="14">
                  <c:v>#N/A</c:v>
                </c:pt>
              </c:numCache>
            </c:numRef>
          </c:val>
          <c:smooth val="0"/>
          <c:extLst>
            <c:ext xmlns:c16="http://schemas.microsoft.com/office/drawing/2014/chart" uri="{C3380CC4-5D6E-409C-BE32-E72D297353CC}">
              <c16:uniqueId val="{00000008-A249-4EF9-B6CD-65855A7FE2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27674</c:v>
                </c:pt>
                <c:pt idx="5">
                  <c:v>26709</c:v>
                </c:pt>
                <c:pt idx="8">
                  <c:v>26857</c:v>
                </c:pt>
                <c:pt idx="11">
                  <c:v>28142</c:v>
                </c:pt>
                <c:pt idx="14">
                  <c:v>27475</c:v>
                </c:pt>
              </c:numCache>
            </c:numRef>
          </c:val>
          <c:extLst>
            <c:ext xmlns:c16="http://schemas.microsoft.com/office/drawing/2014/chart" uri="{C3380CC4-5D6E-409C-BE32-E72D297353CC}">
              <c16:uniqueId val="{00000000-204F-4AB2-AD79-6B9020253E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7778</c:v>
                </c:pt>
                <c:pt idx="5">
                  <c:v>10705</c:v>
                </c:pt>
                <c:pt idx="8">
                  <c:v>11476</c:v>
                </c:pt>
                <c:pt idx="11">
                  <c:v>11756</c:v>
                </c:pt>
                <c:pt idx="14">
                  <c:v>8529</c:v>
                </c:pt>
              </c:numCache>
            </c:numRef>
          </c:val>
          <c:extLst>
            <c:ext xmlns:c16="http://schemas.microsoft.com/office/drawing/2014/chart" uri="{C3380CC4-5D6E-409C-BE32-E72D297353CC}">
              <c16:uniqueId val="{00000001-204F-4AB2-AD79-6B9020253E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24438</c:v>
                </c:pt>
                <c:pt idx="5">
                  <c:v>22148</c:v>
                </c:pt>
                <c:pt idx="8">
                  <c:v>26349</c:v>
                </c:pt>
                <c:pt idx="11">
                  <c:v>26455</c:v>
                </c:pt>
                <c:pt idx="14">
                  <c:v>25410</c:v>
                </c:pt>
              </c:numCache>
            </c:numRef>
          </c:val>
          <c:extLst>
            <c:ext xmlns:c16="http://schemas.microsoft.com/office/drawing/2014/chart" uri="{C3380CC4-5D6E-409C-BE32-E72D297353CC}">
              <c16:uniqueId val="{00000002-204F-4AB2-AD79-6B9020253E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4F-4AB2-AD79-6B9020253E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4F-4AB2-AD79-6B9020253E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15</c:v>
                </c:pt>
                <c:pt idx="3">
                  <c:v>17</c:v>
                </c:pt>
                <c:pt idx="6">
                  <c:v>19</c:v>
                </c:pt>
                <c:pt idx="9">
                  <c:v>17</c:v>
                </c:pt>
                <c:pt idx="12">
                  <c:v>19</c:v>
                </c:pt>
              </c:numCache>
            </c:numRef>
          </c:val>
          <c:extLst>
            <c:ext xmlns:c16="http://schemas.microsoft.com/office/drawing/2014/chart" uri="{C3380CC4-5D6E-409C-BE32-E72D297353CC}">
              <c16:uniqueId val="{00000005-204F-4AB2-AD79-6B9020253E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4843</c:v>
                </c:pt>
                <c:pt idx="3">
                  <c:v>4780</c:v>
                </c:pt>
                <c:pt idx="6">
                  <c:v>4587</c:v>
                </c:pt>
                <c:pt idx="9">
                  <c:v>4705</c:v>
                </c:pt>
                <c:pt idx="12">
                  <c:v>4571</c:v>
                </c:pt>
              </c:numCache>
            </c:numRef>
          </c:val>
          <c:extLst>
            <c:ext xmlns:c16="http://schemas.microsoft.com/office/drawing/2014/chart" uri="{C3380CC4-5D6E-409C-BE32-E72D297353CC}">
              <c16:uniqueId val="{00000006-204F-4AB2-AD79-6B9020253E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280</c:v>
                </c:pt>
                <c:pt idx="3">
                  <c:v>253</c:v>
                </c:pt>
                <c:pt idx="6">
                  <c:v>256</c:v>
                </c:pt>
                <c:pt idx="9">
                  <c:v>236</c:v>
                </c:pt>
                <c:pt idx="12">
                  <c:v>171</c:v>
                </c:pt>
              </c:numCache>
            </c:numRef>
          </c:val>
          <c:extLst>
            <c:ext xmlns:c16="http://schemas.microsoft.com/office/drawing/2014/chart" uri="{C3380CC4-5D6E-409C-BE32-E72D297353CC}">
              <c16:uniqueId val="{00000007-204F-4AB2-AD79-6B9020253E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15477</c:v>
                </c:pt>
                <c:pt idx="3">
                  <c:v>15534</c:v>
                </c:pt>
                <c:pt idx="6">
                  <c:v>14184</c:v>
                </c:pt>
                <c:pt idx="9">
                  <c:v>13246</c:v>
                </c:pt>
                <c:pt idx="12">
                  <c:v>12233</c:v>
                </c:pt>
              </c:numCache>
            </c:numRef>
          </c:val>
          <c:extLst>
            <c:ext xmlns:c16="http://schemas.microsoft.com/office/drawing/2014/chart" uri="{C3380CC4-5D6E-409C-BE32-E72D297353CC}">
              <c16:uniqueId val="{00000008-204F-4AB2-AD79-6B9020253E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154</c:v>
                </c:pt>
                <c:pt idx="3">
                  <c:v>100</c:v>
                </c:pt>
                <c:pt idx="6">
                  <c:v>80</c:v>
                </c:pt>
                <c:pt idx="9">
                  <c:v>60</c:v>
                </c:pt>
                <c:pt idx="12">
                  <c:v>0</c:v>
                </c:pt>
              </c:numCache>
            </c:numRef>
          </c:val>
          <c:extLst>
            <c:ext xmlns:c16="http://schemas.microsoft.com/office/drawing/2014/chart" uri="{C3380CC4-5D6E-409C-BE32-E72D297353CC}">
              <c16:uniqueId val="{00000009-204F-4AB2-AD79-6B9020253E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39086</c:v>
                </c:pt>
                <c:pt idx="3">
                  <c:v>40107</c:v>
                </c:pt>
                <c:pt idx="6">
                  <c:v>39672</c:v>
                </c:pt>
                <c:pt idx="9">
                  <c:v>38851</c:v>
                </c:pt>
                <c:pt idx="12">
                  <c:v>39574</c:v>
                </c:pt>
              </c:numCache>
            </c:numRef>
          </c:val>
          <c:extLst>
            <c:ext xmlns:c16="http://schemas.microsoft.com/office/drawing/2014/chart" uri="{C3380CC4-5D6E-409C-BE32-E72D297353CC}">
              <c16:uniqueId val="{0000000A-204F-4AB2-AD79-6B9020253E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1229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04F-4AB2-AD79-6B9020253E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17012</c:v>
                </c:pt>
                <c:pt idx="1">
                  <c:v>14814</c:v>
                </c:pt>
                <c:pt idx="2">
                  <c:v>11589</c:v>
                </c:pt>
              </c:numCache>
            </c:numRef>
          </c:val>
          <c:extLst>
            <c:ext xmlns:c16="http://schemas.microsoft.com/office/drawing/2014/chart" uri="{C3380CC4-5D6E-409C-BE32-E72D297353CC}">
              <c16:uniqueId val="{00000000-EDBF-49CF-A207-9D5BC3C001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EDBF-49CF-A207-9D5BC3C001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49257</c:v>
                </c:pt>
                <c:pt idx="1">
                  <c:v>37876</c:v>
                </c:pt>
                <c:pt idx="2">
                  <c:v>14447</c:v>
                </c:pt>
              </c:numCache>
            </c:numRef>
          </c:val>
          <c:extLst>
            <c:ext xmlns:c16="http://schemas.microsoft.com/office/drawing/2014/chart" uri="{C3380CC4-5D6E-409C-BE32-E72D297353CC}">
              <c16:uniqueId val="{00000002-EDBF-49CF-A207-9D5BC3C001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{9FE40889-FC96-4983-87B8-CFD68706FB33}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475-478B-81A1-3C69CD7385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{BAD25D10-4F76-46A6-8187-9F3927A1168A}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75-478B-81A1-3C69CD7385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{2E9061FC-BB85-4466-A92C-54FD9B0D4E4D}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75-478B-81A1-3C69CD7385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{76DC1B4B-7959-4C36-AC12-B916C7FD4058}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75-478B-81A1-3C69CD7385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{01AB9785-072B-4915-B5FD-1EE9E02A8C49}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75-478B-81A1-3C69CD7385E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{34D37411-6CBE-474D-8A67-597500EA6BEA}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475-478B-81A1-3C69CD7385E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{02753867-5053-4BE3-A68B-A6C1940C7339}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475-478B-81A1-3C69CD7385E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{877754AD-C303-4898-82DE-39973D77B239}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475-478B-81A1-3C69CD7385E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{85404316-76ED-486D-B9C8-B96F15BADF54}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475-478B-81A1-3C69CD7385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43.9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475-478B-81A1-3C69CD7385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{CD1402AB-044B-4D82-8ECF-D0D116D801B7}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475-478B-81A1-3C69CD7385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{16C71905-5836-487D-9D8E-6A251E3DD460}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75-478B-81A1-3C69CD7385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{2BD138B6-CFED-417D-81CD-D1DD7371DF14}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75-478B-81A1-3C69CD7385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{C9787671-CCAC-4474-8BEC-FFB816019478}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75-478B-81A1-3C69CD7385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{92C3E78A-5CC8-4F3B-90C4-69BE3A55D105}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75-478B-81A1-3C69CD7385E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{084FEC65-CBD1-4F9E-84B4-7C8729B341F8}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475-478B-81A1-3C69CD7385E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{B8FAF2C4-6F3C-4C2C-B7D4-E954524698E0}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475-478B-81A1-3C69CD7385E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{3BA44173-6180-4268-9AAE-826C970C7694}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475-478B-81A1-3C69CD7385E6}"/>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{FF961042-55BF-4F55-A7A7-881EAEA53F48}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475-478B-81A1-3C69CD7385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61</c:v>
                </c:pt>
              </c:numCache>
            </c:numRef>
          </c:xVal>
          <c:yVal>
            <c:numRef>
              <c:f>公会計指標分析・財政指標組合せ分析表!$BP$55:$DC$55</c:f>
              <c:numCache>
                <c:formatCode>#,##0.0;"▲ "#,##0.0</c:formatCode>
                <c:ptCount val="40"/>
                <c:pt idx="32">
                  <c:v>25.1</c:v>
                </c:pt>
              </c:numCache>
            </c:numRef>
          </c:yVal>
          <c:smooth val="0"/>
          <c:extLst>
            <c:ext xmlns:c16="http://schemas.microsoft.com/office/drawing/2014/chart" uri="{C3380CC4-5D6E-409C-BE32-E72D297353CC}">
              <c16:uniqueId val="{00000013-2475-478B-81A1-3C69CD7385E6}"/>
            </c:ext>
          </c:extLst>
        </c:ser>
        <c:dLbls>
          <c:showLegendKey val="0"/>
          <c:showVal val="1"/>
          <c:showCatName val="0"/>
          <c:showSerName val="0"/>
          <c:showPercent val="0"/>
          <c:showBubbleSize val="0"/>
        </c:dLbls>
        <c:axId val="46179840"/>
        <c:axId val="46181760"/>
      </c:scatterChart>
      <c:valAx>
        <c:axId val="46179840"/>
        <c:scaling>
          <c:orientation val="maxMin"/>
          <c:max val="73.2"/>
          <c:min val="48.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200000000000003"/>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{F5523E70-D1A4-4867-9931-A165635C0E9A}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A6A-401A-9085-865F6FBB71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{50F5FE07-22FD-4B03-8FF0-000BAE948850}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6A-401A-9085-865F6FBB71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{C2FC4DEC-3028-42E5-8AF6-73D4D209228D}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6A-401A-9085-865F6FBB71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{75DACEE2-CCF7-42AA-9A23-0B5679A45862}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6A-401A-9085-865F6FBB71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{19077A0B-99D0-43A1-B5D1-9C2B3FBBB59C}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6A-401A-9085-865F6FBB716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{4D2018DE-D168-43C4-8B1A-1E44FAA02530}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A6A-401A-9085-865F6FBB716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{C96FACF0-3E7F-4394-9F23-F2E14B79B063}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A6A-401A-9085-865F6FBB716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{46E32322-6263-45D0-ADBF-94486458804B}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A6A-401A-9085-865F6FBB716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{DB5CAD94-E418-4125-8D79-027AEC96DA3F}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A6A-401A-9085-865F6FBB71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11.4</c:v>
                </c:pt>
                <c:pt idx="16">
                  <c:v>10.3</c:v>
                </c:pt>
                <c:pt idx="24">
                  <c:v>9.5</c:v>
                </c:pt>
                <c:pt idx="32">
                  <c:v>9.1999999999999993</c:v>
                </c:pt>
              </c:numCache>
            </c:numRef>
          </c:xVal>
          <c:yVal>
            <c:numRef>
              <c:f>公会計指標分析・財政指標組合せ分析表!$BP$73:$DC$73</c:f>
              <c:numCache>
                <c:formatCode>#,##0.0;"▲ "#,##0.0</c:formatCode>
                <c:ptCount val="40"/>
                <c:pt idx="8">
                  <c:v>7.9</c:v>
                </c:pt>
              </c:numCache>
            </c:numRef>
          </c:yVal>
          <c:smooth val="0"/>
          <c:extLst>
            <c:ext xmlns:c16="http://schemas.microsoft.com/office/drawing/2014/chart" uri="{C3380CC4-5D6E-409C-BE32-E72D297353CC}">
              <c16:uniqueId val="{00000009-BA6A-401A-9085-865F6FBB71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{60976F37-8244-4612-8C5C-CA5065442F73}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A6A-401A-9085-865F6FBB71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{C178F528-10AE-4A1A-AF86-6CA716F4AB2A}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6A-401A-9085-865F6FBB71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{921E4F63-92C2-45B5-B5C2-83FB1C330AE1}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6A-401A-9085-865F6FBB71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{A41E773A-6C80-4DD3-BB56-17832D22D928}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6A-401A-9085-865F6FBB71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{1CB27F5D-8803-4F2B-B73D-BF8E1E247F25}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6A-401A-9085-865F6FBB716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{69707303-F494-4B1D-8AB7-61C8AAC036B0}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A6A-401A-9085-865F6FBB716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{C148E71E-7195-49B2-8738-A47AC29E1380}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A6A-401A-9085-865F6FBB716B}"/>
                </c:ext>
              </c:extLst>
            </c:dLbl>
            <c:dLbl>
              <c:idx val="24"/>
              <c:layout>
                <c:manualLayout>
                  <c:x val="-3.279743771767811E-2"/>
                  <c:y val="-4.739154617383162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{AABA7A3F-019F-4316-82EC-FCA699180885}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A6A-401A-9085-865F6FBB716B}"/>
                </c:ext>
              </c:extLst>
            </c:dLbl>
            <c:dLbl>
              <c:idx val="32"/>
              <c:layout>
                <c:manualLayout>
                  <c:x val="-3.034324773247319E-2"/>
                  <c:y val="-7.74417480017562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{40AE872B-1ED4-49FB-A0A1-D984AC2ADB96}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A6A-401A-9085-865F6FBB71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BA6A-401A-9085-865F6FBB716B}"/>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前年度に比べ，元利償還金は増加したものの，公営企業債の元利償還金に対する繰入金が減少したこと，算入公債費等が増加したこと</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により，実質公債費比率の分子は減少した。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健全な財政運営を継続するため，引き続き，投資的事業に実施にあたっては，事業及び経費の精査を行い，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の抑制を図っていく。</a:t>
          </a:r>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減債基金については，平成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年度以降，利子の積み立てのみ行っている。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今後，状況により積み立て等の検討が必要である。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病院事業債等の公営企業債等繰入見込額の減少等により将来負担額は減少したものの，都市計画税収等の充当可能特定歳入は減少したため，将来負担比率（分子）が前年度より増加した。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健全な財政運営を継続するため，引き続き，投資的事業に実施にあたっては，事業及び経費の精査を行い，将来負担の抑制を図っていく。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宮城県気仙沼市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・これは，東日本大震災に係る復旧・復興事業の進捗に伴う東日本大震災復興交付金事業基金の基金残高の減等が要因である。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の財源として交付された資金が財政調整基金や一部特定目的基金に積まれており，基金全体の残高が多額になっている。今後，当該事業の完了に伴う清算により残高が減少していく見込みであり，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・また，通常分の財政調整基金については，社会情勢の急激な変化や災害等に備えて一定程度確保しておく必要があることから，残高を注視しつつ事業の選択や執行の管理に努める。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・市営住宅基金：市営住宅及び共同施設の建設，修繕，改良，解体等に要する資金に充てる。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・地域振興基金：地域振興のために行う事業の資金に充てる。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・東日本大震災復興基金：宮城県からの交付金を原資として，東日本大震災からの復興に関する事業の資金に充てる。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・庁舎建設基金：将来的な庁舎建設の資金に充てる。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・東日本大震災復興支援寄附基金：復興支援のため寄せられた寄附金を原資として，東日本大震災からの復興に向けた事業の資金に充てる。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・市営住宅基金：市営住宅管理の資金に充てるため，歳入出の差額，約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・東日本大震災復興基金：道の駅「大谷海岸」整備事業等の復興関連事業の進捗による取り崩しで，約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・庁舎建設基金：新庁舎建設の資金に充てるため，約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・東日本大震災復興支援寄附基金：復興祈念公園整備事業等の復興関連事業の進捗による取り崩しで，約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・各種目的に応じて計画的に積み立て及び取り崩しを行い，基金の設置目的を果たした後は基金の廃止を行う等，適切に管理していく。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・これは，東日本大震災に係る復旧・復興事業の進捗に伴う取り崩しが要因であり，剰余金の積み立てにより平成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年度末残高は増加したが，令和元年度，令和２年度残高は前年度より減少した。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・基金残高には復旧・復興事業の財源として交付された震災復興特別交付税を含んでおり，当該事業の進捗に伴い基金残高は減少していく見込みである。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・また，合併市である本市は，平成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年度から合併算定替による普通交付税の増加額が逓減し，普通交付税が減少していく見込みであることから，今後の財政需要に備えて通常分の残高を一定程度確保しておく必要がある。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年度から令和２年度においては利子の積み立てのみ行っており，基金残高は横ばいとなっている。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・今後，財源の状況を見ながら積み立て等の検討が必要である。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61,445
60,832
332.44
112,336,828
89,603,322
3,548,768
18,365,906
40,145,892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8" name="テキスト ボックス 37"/>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当市では，東日本大震災によって被災した公共施設を再建したり，復興に資する施設を新たに整備したことなどによって，有形固定資産減価償却率は，類似団体平均と比較して低くなっている。 </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0" name="直線コネクタ 69"/>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1"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2" name="直線コネクタ 71"/>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3"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4" name="直線コネクタ 73"/>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5"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6" name="フローチャート: 判断 75"/>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7" name="フローチャート: 判断 76"/>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8" name="フローチャート: 判断 77"/>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9" name="フローチャート: 判断 78"/>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0" name="フローチャート: 判断 79"/>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1693</xdr:rowOff>
    </xdr:from>
    <xdr:to>
      <xdr:col>23</xdr:col>
      <xdr:colOff>136525</xdr:colOff>
      <xdr:row>27</xdr:row>
      <xdr:rowOff>103293</xdr:rowOff>
    </xdr:to>
    <xdr:sp macro="" textlink="">
      <xdr:nvSpPr>
        <xdr:cNvPr id="86" name="楕円 85"/>
        <xdr:cNvSpPr/>
      </xdr:nvSpPr>
      <xdr:spPr>
        <a:xfrm>
          <a:off x="4711700" y="5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24570</xdr:rowOff>
    </xdr:from>
    <xdr:ext cx="405111" cy="259045"/>
    <xdr:sp macro="" textlink="">
      <xdr:nvSpPr>
        <xdr:cNvPr id="87" name="有形固定資産減価償却率該当値テキスト"/>
        <xdr:cNvSpPr txBox="1"/>
      </xdr:nvSpPr>
      <xdr:spPr>
        <a:xfrm>
          <a:off x="4813300" y="5253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52934</xdr:rowOff>
    </xdr:from>
    <xdr:ext cx="405111" cy="259045"/>
    <xdr:sp macro="" textlink="">
      <xdr:nvSpPr>
        <xdr:cNvPr id="88"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9"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0"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1"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債務償還比率は類似団体平均をやや上回っており，前年度から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107.8%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増となっている。主な要因としては，将来負担額は減少したものの，充当可能財源等が減少したことである。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経常一般財源等（歳入）等は，普通交付税が人口減により減少していく見込であることから，継続的に事務・事業の見直しを行い経常的な経費の適正化に向けて取り組んでいく。</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9" name="テキスト ボックス 108"/>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7" name="テキスト ボックス 116"/>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0" name="直線コネクタ 119"/>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1"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2" name="直線コネクタ 121"/>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3"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4" name="直線コネクタ 123"/>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25"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26" name="フローチャート: 判断 125"/>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27" name="フローチャート: 判断 126"/>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28" name="フローチャート: 判断 127"/>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29" name="フローチャート: 判断 128"/>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0" name="フローチャート: 判断 129"/>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114413</xdr:rowOff>
    </xdr:from>
    <xdr:to>
      <xdr:col>76</xdr:col>
      <xdr:colOff>73025</xdr:colOff>
      <xdr:row>31</xdr:row>
      <xdr:rowOff>44563</xdr:rowOff>
    </xdr:to>
    <xdr:sp macro="" textlink="">
      <xdr:nvSpPr>
        <xdr:cNvPr id="136" name="楕円 135"/>
        <xdr:cNvSpPr/>
      </xdr:nvSpPr>
      <xdr:spPr>
        <a:xfrm>
          <a:off x="14744700" y="60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92840</xdr:rowOff>
    </xdr:from>
    <xdr:ext cx="469744" cy="259045"/>
    <xdr:sp macro="" textlink="">
      <xdr:nvSpPr>
        <xdr:cNvPr id="137" name="債務償還比率該当値テキスト"/>
        <xdr:cNvSpPr txBox="1"/>
      </xdr:nvSpPr>
      <xdr:spPr>
        <a:xfrm>
          <a:off x="14846300" y="600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156563</xdr:rowOff>
    </xdr:from>
    <xdr:to>
      <xdr:col>72</xdr:col>
      <xdr:colOff>123825</xdr:colOff>
      <xdr:row>30</xdr:row>
      <xdr:rowOff>86713</xdr:rowOff>
    </xdr:to>
    <xdr:sp macro="" textlink="">
      <xdr:nvSpPr>
        <xdr:cNvPr id="138" name="楕円 137"/>
        <xdr:cNvSpPr/>
      </xdr:nvSpPr>
      <xdr:spPr>
        <a:xfrm>
          <a:off x="14033500" y="59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35913</xdr:rowOff>
    </xdr:from>
    <xdr:to>
      <xdr:col>76</xdr:col>
      <xdr:colOff>22225</xdr:colOff>
      <xdr:row>30</xdr:row>
      <xdr:rowOff>165213</xdr:rowOff>
    </xdr:to>
    <xdr:cxnSp macro="">
      <xdr:nvCxnSpPr>
        <xdr:cNvPr id="139" name="直線コネクタ 138"/>
        <xdr:cNvCxnSpPr/>
      </xdr:nvCxnSpPr>
      <xdr:spPr>
        <a:xfrm>
          <a:off x="14084300" y="5950938"/>
          <a:ext cx="711200" cy="1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56360</xdr:rowOff>
    </xdr:from>
    <xdr:to>
      <xdr:col>68</xdr:col>
      <xdr:colOff>123825</xdr:colOff>
      <xdr:row>30</xdr:row>
      <xdr:rowOff>157960</xdr:rowOff>
    </xdr:to>
    <xdr:sp macro="" textlink="">
      <xdr:nvSpPr>
        <xdr:cNvPr id="140" name="楕円 139"/>
        <xdr:cNvSpPr/>
      </xdr:nvSpPr>
      <xdr:spPr>
        <a:xfrm>
          <a:off x="13271500" y="597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35913</xdr:rowOff>
    </xdr:from>
    <xdr:to>
      <xdr:col>72</xdr:col>
      <xdr:colOff>73025</xdr:colOff>
      <xdr:row>30</xdr:row>
      <xdr:rowOff>107160</xdr:rowOff>
    </xdr:to>
    <xdr:cxnSp macro="">
      <xdr:nvCxnSpPr>
        <xdr:cNvPr id="141" name="直線コネクタ 140"/>
        <xdr:cNvCxnSpPr/>
      </xdr:nvCxnSpPr>
      <xdr:spPr>
        <a:xfrm flipV="1">
          <a:off x="13322300" y="5950938"/>
          <a:ext cx="762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122209</xdr:rowOff>
    </xdr:from>
    <xdr:to>
      <xdr:col>64</xdr:col>
      <xdr:colOff>123825</xdr:colOff>
      <xdr:row>31</xdr:row>
      <xdr:rowOff>52359</xdr:rowOff>
    </xdr:to>
    <xdr:sp macro="" textlink="">
      <xdr:nvSpPr>
        <xdr:cNvPr id="142" name="楕円 141"/>
        <xdr:cNvSpPr/>
      </xdr:nvSpPr>
      <xdr:spPr>
        <a:xfrm>
          <a:off x="12509500" y="60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107160</xdr:rowOff>
    </xdr:from>
    <xdr:to>
      <xdr:col>68</xdr:col>
      <xdr:colOff>73025</xdr:colOff>
      <xdr:row>31</xdr:row>
      <xdr:rowOff>1559</xdr:rowOff>
    </xdr:to>
    <xdr:cxnSp macro="">
      <xdr:nvCxnSpPr>
        <xdr:cNvPr id="143" name="直線コネクタ 142"/>
        <xdr:cNvCxnSpPr/>
      </xdr:nvCxnSpPr>
      <xdr:spPr>
        <a:xfrm flipV="1">
          <a:off x="12560300" y="6022185"/>
          <a:ext cx="762000" cy="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63436</xdr:rowOff>
    </xdr:from>
    <xdr:to>
      <xdr:col>60</xdr:col>
      <xdr:colOff>123825</xdr:colOff>
      <xdr:row>30</xdr:row>
      <xdr:rowOff>165036</xdr:rowOff>
    </xdr:to>
    <xdr:sp macro="" textlink="">
      <xdr:nvSpPr>
        <xdr:cNvPr id="144" name="楕円 143"/>
        <xdr:cNvSpPr/>
      </xdr:nvSpPr>
      <xdr:spPr>
        <a:xfrm>
          <a:off x="11747500" y="59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114236</xdr:rowOff>
    </xdr:from>
    <xdr:to>
      <xdr:col>64</xdr:col>
      <xdr:colOff>73025</xdr:colOff>
      <xdr:row>31</xdr:row>
      <xdr:rowOff>1559</xdr:rowOff>
    </xdr:to>
    <xdr:cxnSp macro="">
      <xdr:nvCxnSpPr>
        <xdr:cNvPr id="145" name="直線コネクタ 144"/>
        <xdr:cNvCxnSpPr/>
      </xdr:nvCxnSpPr>
      <xdr:spPr>
        <a:xfrm>
          <a:off x="11798300" y="6029261"/>
          <a:ext cx="762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46"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47"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48" name="n_3aveValue債務償還比率"/>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49"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103240</xdr:rowOff>
    </xdr:from>
    <xdr:ext cx="469744" cy="259045"/>
    <xdr:sp macro="" textlink="">
      <xdr:nvSpPr>
        <xdr:cNvPr id="150" name="n_1mainValue債務償還比率"/>
        <xdr:cNvSpPr txBox="1"/>
      </xdr:nvSpPr>
      <xdr:spPr>
        <a:xfrm>
          <a:off x="13836727" y="567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3037</xdr:rowOff>
    </xdr:from>
    <xdr:ext cx="469744" cy="259045"/>
    <xdr:sp macro="" textlink="">
      <xdr:nvSpPr>
        <xdr:cNvPr id="151" name="n_2mainValue債務償還比率"/>
        <xdr:cNvSpPr txBox="1"/>
      </xdr:nvSpPr>
      <xdr:spPr>
        <a:xfrm>
          <a:off x="13087427" y="574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43486</xdr:rowOff>
    </xdr:from>
    <xdr:ext cx="469744" cy="259045"/>
    <xdr:sp macro="" textlink="">
      <xdr:nvSpPr>
        <xdr:cNvPr id="152" name="n_3mainValue債務償還比率"/>
        <xdr:cNvSpPr txBox="1"/>
      </xdr:nvSpPr>
      <xdr:spPr>
        <a:xfrm>
          <a:off x="12325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10113</xdr:rowOff>
    </xdr:from>
    <xdr:ext cx="469744" cy="259045"/>
    <xdr:sp macro="" textlink="">
      <xdr:nvSpPr>
        <xdr:cNvPr id="153" name="n_4mainValue債務償還比率"/>
        <xdr:cNvSpPr txBox="1"/>
      </xdr:nvSpPr>
      <xdr:spPr>
        <a:xfrm>
          <a:off x="11563427" y="57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61,445
60,832
332.44
112,336,828
89,603,322
3,548,768
18,365,906
40,145,892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122555</xdr:rowOff>
    </xdr:from>
    <xdr:to>
      <xdr:col>24</xdr:col>
      <xdr:colOff>114300</xdr:colOff>
      <xdr:row>41</xdr:row>
      <xdr:rowOff>52705</xdr:rowOff>
    </xdr:to>
    <xdr:sp macro="" textlink="">
      <xdr:nvSpPr>
        <xdr:cNvPr id="73" name="楕円 72"/>
        <xdr:cNvSpPr/>
      </xdr:nvSpPr>
      <xdr:spPr>
        <a:xfrm>
          <a:off x="45847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37482</xdr:rowOff>
    </xdr:from>
    <xdr:ext cx="405111" cy="259045"/>
    <xdr:sp macro="" textlink="">
      <xdr:nvSpPr>
        <xdr:cNvPr id="74" name="【道路】&#10;有形固定資産減価償却率該当値テキスト"/>
        <xdr:cNvSpPr txBox="1"/>
      </xdr:nvSpPr>
      <xdr:spPr>
        <a:xfrm>
          <a:off x="4673600" y="689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34942</xdr:rowOff>
    </xdr:from>
    <xdr:ext cx="405111" cy="259045"/>
    <xdr:sp macro="" textlink="">
      <xdr:nvSpPr>
        <xdr:cNvPr id="75"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76"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77"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78"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02" name="直線コネクタ 101"/>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03"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04" name="直線コネクタ 103"/>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05"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06" name="直線コネクタ 105"/>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07"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08" name="フローチャート: 判断 107"/>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09" name="フローチャート: 判断 108"/>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10" name="フローチャート: 判断 109"/>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11" name="フローチャート: 判断 110"/>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12" name="フローチャート: 判断 111"/>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65786</xdr:rowOff>
    </xdr:from>
    <xdr:to>
      <xdr:col>55</xdr:col>
      <xdr:colOff>50800</xdr:colOff>
      <xdr:row>39</xdr:row>
      <xdr:rowOff>167386</xdr:rowOff>
    </xdr:to>
    <xdr:sp macro="" textlink="">
      <xdr:nvSpPr>
        <xdr:cNvPr id="118" name="楕円 117"/>
        <xdr:cNvSpPr/>
      </xdr:nvSpPr>
      <xdr:spPr>
        <a:xfrm>
          <a:off x="10426700" y="67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88663</xdr:rowOff>
    </xdr:from>
    <xdr:ext cx="534377" cy="259045"/>
    <xdr:sp macro="" textlink="">
      <xdr:nvSpPr>
        <xdr:cNvPr id="119" name="【道路】&#10;一人当たり延長該当値テキスト"/>
        <xdr:cNvSpPr txBox="1"/>
      </xdr:nvSpPr>
      <xdr:spPr>
        <a:xfrm>
          <a:off x="10515600" y="660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17835</xdr:rowOff>
    </xdr:from>
    <xdr:ext cx="534377" cy="259045"/>
    <xdr:sp macro="" textlink="">
      <xdr:nvSpPr>
        <xdr:cNvPr id="12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2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2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2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6" name="テキスト ボックス 13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6" name="テキスト ボックス 14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48" name="直線コネクタ 147"/>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49"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50" name="直線コネクタ 149"/>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51"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52" name="直線コネクタ 151"/>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53"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54" name="フローチャート: 判断 153"/>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55" name="フローチャート: 判断 154"/>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56" name="フローチャート: 判断 155"/>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57" name="フローチャート: 判断 156"/>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58" name="フローチャート: 判断 157"/>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64" name="楕円 163"/>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40657</xdr:rowOff>
    </xdr:from>
    <xdr:ext cx="405111" cy="259045"/>
    <xdr:sp macro="" textlink="">
      <xdr:nvSpPr>
        <xdr:cNvPr id="165" name="【橋りょう・トンネル】&#10;有形固定資産減価償却率該当値テキスト"/>
        <xdr:cNvSpPr txBox="1"/>
      </xdr:nvSpPr>
      <xdr:spPr>
        <a:xfrm>
          <a:off x="4673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76852</xdr:rowOff>
    </xdr:from>
    <xdr:ext cx="405111" cy="259045"/>
    <xdr:sp macro="" textlink="">
      <xdr:nvSpPr>
        <xdr:cNvPr id="166"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67"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68"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169"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1" name="テキスト ボックス 18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3" name="テキスト ボックス 18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5" name="テキスト ボックス 18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7" name="テキスト ボックス 18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9" name="テキスト ボックス 18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191" name="直線コネクタ 190"/>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192"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193" name="直線コネクタ 192"/>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194"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195" name="直線コネクタ 194"/>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196"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197" name="フローチャート: 判断 196"/>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198" name="フローチャート: 判断 197"/>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199" name="フローチャート: 判断 198"/>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00" name="フローチャート: 判断 199"/>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01" name="フローチャート: 判断 200"/>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29190</xdr:rowOff>
    </xdr:from>
    <xdr:to>
      <xdr:col>55</xdr:col>
      <xdr:colOff>50800</xdr:colOff>
      <xdr:row>61</xdr:row>
      <xdr:rowOff>130790</xdr:rowOff>
    </xdr:to>
    <xdr:sp macro="" textlink="">
      <xdr:nvSpPr>
        <xdr:cNvPr id="207" name="楕円 206"/>
        <xdr:cNvSpPr/>
      </xdr:nvSpPr>
      <xdr:spPr>
        <a:xfrm>
          <a:off x="10426700" y="104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7617</xdr:rowOff>
    </xdr:from>
    <xdr:ext cx="599010" cy="259045"/>
    <xdr:sp macro="" textlink="">
      <xdr:nvSpPr>
        <xdr:cNvPr id="208" name="【橋りょう・トンネル】&#10;一人当たり有形固定資産（償却資産）額該当値テキスト"/>
        <xdr:cNvSpPr txBox="1"/>
      </xdr:nvSpPr>
      <xdr:spPr>
        <a:xfrm>
          <a:off x="10515600" y="104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122159</xdr:rowOff>
    </xdr:from>
    <xdr:ext cx="599010" cy="259045"/>
    <xdr:sp macro="" textlink="">
      <xdr:nvSpPr>
        <xdr:cNvPr id="209"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10"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11"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12"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3" name="テキスト ボックス 22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4" name="直線コネクタ 22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5" name="テキスト ボックス 22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6" name="直線コネクタ 22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7" name="テキスト ボックス 22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8" name="直線コネクタ 22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9" name="テキスト ボックス 22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0" name="直線コネクタ 22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1" name="テキスト ボックス 23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2" name="直線コネクタ 23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3" name="テキスト ボックス 23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4" name="直線コネクタ 23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5" name="テキスト ボックス 23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38" name="直線コネクタ 237"/>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3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0" name="直線コネクタ 23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41"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42" name="直線コネクタ 241"/>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43"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44" name="フローチャート: 判断 243"/>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45" name="フローチャート: 判断 244"/>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46" name="フローチャート: 判断 245"/>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47" name="フローチャート: 判断 246"/>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48" name="フローチャート: 判断 247"/>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68943</xdr:rowOff>
    </xdr:from>
    <xdr:to>
      <xdr:col>24</xdr:col>
      <xdr:colOff>114300</xdr:colOff>
      <xdr:row>78</xdr:row>
      <xdr:rowOff>170543</xdr:rowOff>
    </xdr:to>
    <xdr:sp macro="" textlink="">
      <xdr:nvSpPr>
        <xdr:cNvPr id="254" name="楕円 253"/>
        <xdr:cNvSpPr/>
      </xdr:nvSpPr>
      <xdr:spPr>
        <a:xfrm>
          <a:off x="45847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91820</xdr:rowOff>
    </xdr:from>
    <xdr:ext cx="405111" cy="259045"/>
    <xdr:sp macro="" textlink="">
      <xdr:nvSpPr>
        <xdr:cNvPr id="255" name="【公営住宅】&#10;有形固定資産減価償却率該当値テキスト"/>
        <xdr:cNvSpPr txBox="1"/>
      </xdr:nvSpPr>
      <xdr:spPr>
        <a:xfrm>
          <a:off x="4673600" y="1329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67871</xdr:rowOff>
    </xdr:from>
    <xdr:ext cx="405111" cy="259045"/>
    <xdr:sp macro="" textlink="">
      <xdr:nvSpPr>
        <xdr:cNvPr id="256"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257"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258"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259"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0" name="直線コネクタ 26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1" name="テキスト ボックス 27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2" name="直線コネクタ 27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3" name="テキスト ボックス 27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4" name="直線コネクタ 27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5" name="テキスト ボックス 27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6" name="直線コネクタ 27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7" name="テキスト ボックス 27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281" name="直線コネクタ 28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28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283" name="直線コネクタ 28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28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285" name="直線コネクタ 28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286"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287" name="フローチャート: 判断 28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288" name="フローチャート: 判断 28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289" name="フローチャート: 判断 28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290" name="フローチャート: 判断 28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291" name="フローチャート: 判断 29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159665</xdr:rowOff>
    </xdr:from>
    <xdr:to>
      <xdr:col>55</xdr:col>
      <xdr:colOff>50800</xdr:colOff>
      <xdr:row>78</xdr:row>
      <xdr:rowOff>89815</xdr:rowOff>
    </xdr:to>
    <xdr:sp macro="" textlink="">
      <xdr:nvSpPr>
        <xdr:cNvPr id="297" name="楕円 296"/>
        <xdr:cNvSpPr/>
      </xdr:nvSpPr>
      <xdr:spPr>
        <a:xfrm>
          <a:off x="10426700" y="133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112692</xdr:rowOff>
    </xdr:from>
    <xdr:ext cx="469744" cy="259045"/>
    <xdr:sp macro="" textlink="">
      <xdr:nvSpPr>
        <xdr:cNvPr id="298" name="【公営住宅】&#10;一人当たり面積該当値テキスト"/>
        <xdr:cNvSpPr txBox="1"/>
      </xdr:nvSpPr>
      <xdr:spPr>
        <a:xfrm>
          <a:off x="10515600" y="1331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33647</xdr:rowOff>
    </xdr:from>
    <xdr:ext cx="469744" cy="259045"/>
    <xdr:sp macro="" textlink="">
      <xdr:nvSpPr>
        <xdr:cNvPr id="299"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00"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01"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02"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29" name="テキスト ボックス 32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0" name="直線コネクタ 32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1" name="テキスト ボックス 33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2" name="直線コネクタ 33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3" name="テキスト ボックス 33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4" name="直線コネクタ 33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5" name="テキスト ボックス 33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6" name="直線コネクタ 33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7" name="テキスト ボックス 33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8" name="直線コネクタ 33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9" name="テキスト ボックス 33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0" name="直線コネクタ 3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41" name="テキスト ボックス 34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343" name="直線コネクタ 342"/>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44"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45" name="直線コネクタ 34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346"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347" name="直線コネクタ 346"/>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48"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49" name="フローチャート: 判断 348"/>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50" name="フローチャート: 判断 349"/>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51" name="フローチャート: 判断 350"/>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52" name="フローチャート: 判断 351"/>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353" name="フローチャート: 判断 352"/>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359" name="楕円 358"/>
        <xdr:cNvSpPr/>
      </xdr:nvSpPr>
      <xdr:spPr>
        <a:xfrm>
          <a:off x="16268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99712</xdr:rowOff>
    </xdr:from>
    <xdr:ext cx="405111" cy="259045"/>
    <xdr:sp macro="" textlink="">
      <xdr:nvSpPr>
        <xdr:cNvPr id="360" name="【認定こども園・幼稚園・保育所】&#10;有形固定資産減価償却率該当値テキスト"/>
        <xdr:cNvSpPr txBox="1"/>
      </xdr:nvSpPr>
      <xdr:spPr>
        <a:xfrm>
          <a:off x="163576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38752</xdr:rowOff>
    </xdr:from>
    <xdr:ext cx="405111" cy="259045"/>
    <xdr:sp macro="" textlink="">
      <xdr:nvSpPr>
        <xdr:cNvPr id="36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36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36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36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5" name="正方形/長方形 3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6" name="正方形/長方形 3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7" name="正方形/長方形 3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8" name="正方形/長方形 3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9" name="正方形/長方形 3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0" name="正方形/長方形 3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1" name="正方形/長方形 3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2" name="正方形/長方形 3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3" name="テキスト ボックス 3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4" name="直線コネクタ 3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5" name="直線コネクタ 37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6" name="テキスト ボックス 37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7" name="直線コネクタ 37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8" name="テキスト ボックス 37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9" name="直線コネクタ 37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0" name="テキスト ボックス 37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1" name="直線コネクタ 38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2" name="テキスト ボックス 38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386" name="直線コネクタ 385"/>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387"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388" name="直線コネクタ 387"/>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389"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390" name="直線コネクタ 389"/>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391"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392" name="フローチャート: 判断 391"/>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393" name="フローチャート: 判断 392"/>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394" name="フローチャート: 判断 393"/>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395" name="フローチャート: 判断 394"/>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396" name="フローチャート: 判断 395"/>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25400</xdr:rowOff>
    </xdr:from>
    <xdr:to>
      <xdr:col>116</xdr:col>
      <xdr:colOff>114300</xdr:colOff>
      <xdr:row>36</xdr:row>
      <xdr:rowOff>127000</xdr:rowOff>
    </xdr:to>
    <xdr:sp macro="" textlink="">
      <xdr:nvSpPr>
        <xdr:cNvPr id="402" name="楕円 401"/>
        <xdr:cNvSpPr/>
      </xdr:nvSpPr>
      <xdr:spPr>
        <a:xfrm>
          <a:off x="22110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48277</xdr:rowOff>
    </xdr:from>
    <xdr:ext cx="469744" cy="259045"/>
    <xdr:sp macro="" textlink="">
      <xdr:nvSpPr>
        <xdr:cNvPr id="403" name="【認定こども園・幼稚園・保育所】&#10;一人当たり面積該当値テキスト"/>
        <xdr:cNvSpPr txBox="1"/>
      </xdr:nvSpPr>
      <xdr:spPr>
        <a:xfrm>
          <a:off x="22199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15511</xdr:rowOff>
    </xdr:from>
    <xdr:ext cx="469744" cy="259045"/>
    <xdr:sp macro="" textlink="">
      <xdr:nvSpPr>
        <xdr:cNvPr id="404"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05"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06"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07"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0" name="テキスト ボックス 4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0" name="テキスト ボックス 4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2" name="テキスト ボックス 4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434" name="直線コネクタ 433"/>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435"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436" name="直線コネクタ 435"/>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37"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38" name="直線コネクタ 437"/>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439"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40" name="フローチャート: 判断 439"/>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41" name="フローチャート: 判断 440"/>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442" name="フローチャート: 判断 441"/>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3" name="フローチャート: 判断 442"/>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444" name="フローチャート: 判断 443"/>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450" name="楕円 449"/>
        <xdr:cNvSpPr/>
      </xdr:nvSpPr>
      <xdr:spPr>
        <a:xfrm>
          <a:off x="16268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451" name="【学校施設】&#10;有形固定資産減価償却率該当値テキスト"/>
        <xdr:cNvSpPr txBox="1"/>
      </xdr:nvSpPr>
      <xdr:spPr>
        <a:xfrm>
          <a:off x="16357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50999</xdr:rowOff>
    </xdr:from>
    <xdr:ext cx="405111" cy="259045"/>
    <xdr:sp macro="" textlink="">
      <xdr:nvSpPr>
        <xdr:cNvPr id="452"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453"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54"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455"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6" name="直線コネクタ 4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7" name="テキスト ボックス 4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8" name="直線コネクタ 4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9" name="テキスト ボックス 4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0" name="直線コネクタ 4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71" name="テキスト ボックス 47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2" name="直線コネクタ 4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73" name="テキスト ボックス 47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4" name="直線コネクタ 4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5" name="テキスト ボックス 47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6" name="直線コネクタ 4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7" name="テキスト ボックス 47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479" name="直線コネクタ 478"/>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480"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481" name="直線コネクタ 480"/>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482"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483" name="直線コネクタ 482"/>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484"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485" name="フローチャート: 判断 484"/>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486" name="フローチャート: 判断 485"/>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487" name="フローチャート: 判断 486"/>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488" name="フローチャート: 判断 487"/>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489" name="フローチャート: 判断 488"/>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0" name="テキスト ボックス 4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1" name="テキスト ボックス 4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2" name="テキスト ボックス 4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3" name="テキスト ボックス 4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4" name="テキスト ボックス 4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142901</xdr:rowOff>
    </xdr:from>
    <xdr:to>
      <xdr:col>116</xdr:col>
      <xdr:colOff>114300</xdr:colOff>
      <xdr:row>55</xdr:row>
      <xdr:rowOff>73051</xdr:rowOff>
    </xdr:to>
    <xdr:sp macro="" textlink="">
      <xdr:nvSpPr>
        <xdr:cNvPr id="495" name="楕円 494"/>
        <xdr:cNvSpPr/>
      </xdr:nvSpPr>
      <xdr:spPr>
        <a:xfrm>
          <a:off x="22110700" y="94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95928</xdr:rowOff>
    </xdr:from>
    <xdr:ext cx="534377" cy="259045"/>
    <xdr:sp macro="" textlink="">
      <xdr:nvSpPr>
        <xdr:cNvPr id="496" name="【学校施設】&#10;一人当たり面積該当値テキスト"/>
        <xdr:cNvSpPr txBox="1"/>
      </xdr:nvSpPr>
      <xdr:spPr>
        <a:xfrm>
          <a:off x="22199600" y="935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17111</xdr:rowOff>
    </xdr:from>
    <xdr:ext cx="469744" cy="259045"/>
    <xdr:sp macro="" textlink="">
      <xdr:nvSpPr>
        <xdr:cNvPr id="497"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498"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499"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500"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2" name="直線コネクタ 5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3" name="テキスト ボックス 51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4" name="直線コネクタ 5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5" name="テキスト ボックス 5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6" name="直線コネクタ 5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7" name="テキスト ボックス 5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8" name="直線コネクタ 5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9" name="テキスト ボックス 5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0" name="直線コネクタ 5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1" name="テキスト ボックス 52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3" name="テキスト ボックス 52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525" name="直線コネクタ 52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7" name="直線コネクタ 52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52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529" name="直線コネクタ 52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30" name="【児童館】&#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31" name="フローチャート: 判断 53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32" name="フローチャート: 判断 53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33" name="フローチャート: 判断 53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534" name="フローチャート: 判断 53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535" name="フローチャート: 判断 53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36830</xdr:rowOff>
    </xdr:from>
    <xdr:to>
      <xdr:col>85</xdr:col>
      <xdr:colOff>177800</xdr:colOff>
      <xdr:row>78</xdr:row>
      <xdr:rowOff>138430</xdr:rowOff>
    </xdr:to>
    <xdr:sp macro="" textlink="">
      <xdr:nvSpPr>
        <xdr:cNvPr id="541" name="楕円 540"/>
        <xdr:cNvSpPr/>
      </xdr:nvSpPr>
      <xdr:spPr>
        <a:xfrm>
          <a:off x="162687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161307</xdr:rowOff>
    </xdr:from>
    <xdr:ext cx="405111" cy="259045"/>
    <xdr:sp macro="" textlink="">
      <xdr:nvSpPr>
        <xdr:cNvPr id="542" name="【児童館】&#10;有形固定資産減価償却率該当値テキスト"/>
        <xdr:cNvSpPr txBox="1"/>
      </xdr:nvSpPr>
      <xdr:spPr>
        <a:xfrm>
          <a:off x="16357600" y="1336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12082</xdr:rowOff>
    </xdr:from>
    <xdr:ext cx="405111" cy="259045"/>
    <xdr:sp macro="" textlink="">
      <xdr:nvSpPr>
        <xdr:cNvPr id="543"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544"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545"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546"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7" name="正方形/長方形 5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8" name="正方形/長方形 5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9" name="正方形/長方形 5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0" name="正方形/長方形 5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1" name="正方形/長方形 5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2" name="正方形/長方形 5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3" name="正方形/長方形 5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4" name="正方形/長方形 5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5" name="テキスト ボックス 5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6" name="直線コネクタ 5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7" name="直線コネクタ 5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8" name="テキスト ボックス 5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9" name="直線コネクタ 5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0" name="テキスト ボックス 5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1" name="直線コネクタ 5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2" name="テキスト ボックス 5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3" name="直線コネクタ 5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4" name="テキスト ボックス 5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5" name="直線コネクタ 5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6" name="テキスト ボックス 5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7" name="直線コネクタ 5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8" name="テキスト ボックス 5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570" name="直線コネクタ 569"/>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571"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572" name="直線コネクタ 571"/>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573"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574" name="直線コネクタ 573"/>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575"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576" name="フローチャート: 判断 575"/>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77" name="フローチャート: 判断 57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78" name="フローチャート: 判断 57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579" name="フローチャート: 判断 578"/>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580" name="フローチャート: 判断 579"/>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86" name="楕円 585"/>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587"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58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58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590"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591"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2" name="テキスト ボックス 6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3" name="直線コネクタ 6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04" name="テキスト ボックス 60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5" name="直線コネクタ 6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6" name="テキスト ボックス 6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7" name="直線コネクタ 6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8" name="テキスト ボックス 6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9" name="直線コネクタ 6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0" name="テキスト ボックス 6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1" name="直線コネクタ 6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2" name="テキスト ボックス 61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14" name="テキスト ボックス 61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16" name="直線コネクタ 615"/>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17"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18" name="直線コネクタ 617"/>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19"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20" name="直線コネクタ 619"/>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21"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22" name="フローチャート: 判断 621"/>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23" name="フローチャート: 判断 622"/>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24" name="フローチャート: 判断 623"/>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25" name="フローチャート: 判断 624"/>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26" name="フローチャート: 判断 625"/>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632" name="楕円 631"/>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129557</xdr:rowOff>
    </xdr:from>
    <xdr:ext cx="405111" cy="259045"/>
    <xdr:sp macro="" textlink="">
      <xdr:nvSpPr>
        <xdr:cNvPr id="633" name="【公民館】&#10;有形固定資産減価償却率該当値テキスト"/>
        <xdr:cNvSpPr txBox="1"/>
      </xdr:nvSpPr>
      <xdr:spPr>
        <a:xfrm>
          <a:off x="163576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132097</xdr:rowOff>
    </xdr:from>
    <xdr:ext cx="405111" cy="259045"/>
    <xdr:sp macro="" textlink="">
      <xdr:nvSpPr>
        <xdr:cNvPr id="634"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35"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36"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37"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8" name="直線コネクタ 64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9" name="テキスト ボックス 64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0" name="直線コネクタ 64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1" name="テキスト ボックス 65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2" name="直線コネクタ 65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3" name="テキスト ボックス 65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4" name="直線コネクタ 65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5" name="テキスト ボックス 65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659" name="直線コネクタ 658"/>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660"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661" name="直線コネクタ 660"/>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662"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663" name="直線コネクタ 662"/>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664" name="【公民館】&#10;一人当たり面積平均値テキスト"/>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665" name="フローチャート: 判断 664"/>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66" name="フローチャート: 判断 665"/>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667" name="フローチャート: 判断 666"/>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668" name="フローチャート: 判断 667"/>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669" name="フローチャート: 判断 668"/>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0" name="テキスト ボックス 6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1" name="テキスト ボックス 6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2" name="テキスト ボックス 6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3" name="テキスト ボックス 6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4" name="テキスト ボックス 6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55118</xdr:rowOff>
    </xdr:from>
    <xdr:to>
      <xdr:col>116</xdr:col>
      <xdr:colOff>114300</xdr:colOff>
      <xdr:row>105</xdr:row>
      <xdr:rowOff>156718</xdr:rowOff>
    </xdr:to>
    <xdr:sp macro="" textlink="">
      <xdr:nvSpPr>
        <xdr:cNvPr id="675" name="楕円 674"/>
        <xdr:cNvSpPr/>
      </xdr:nvSpPr>
      <xdr:spPr>
        <a:xfrm>
          <a:off x="221107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77995</xdr:rowOff>
    </xdr:from>
    <xdr:ext cx="469744" cy="259045"/>
    <xdr:sp macro="" textlink="">
      <xdr:nvSpPr>
        <xdr:cNvPr id="676" name="【公民館】&#10;一人当たり面積該当値テキスト"/>
        <xdr:cNvSpPr txBox="1"/>
      </xdr:nvSpPr>
      <xdr:spPr>
        <a:xfrm>
          <a:off x="22199600" y="179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170959</xdr:rowOff>
    </xdr:from>
    <xdr:ext cx="469744" cy="259045"/>
    <xdr:sp macro="" textlink="">
      <xdr:nvSpPr>
        <xdr:cNvPr id="677"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678"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679"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680"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類似団体と比較して，特に道路の有形固定資産減価償却率が高くなっている。 道路については，令和３年１２月に策定した気仙沼市道路整備計画に基づいて、計画的に改良、維持補修を実施していくこととしている。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公営住宅については，東日本大震災によって被災した市民の住居を確保するため，災害公営住宅を新たに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戸整備したため，類似団体と比較して有形固定資産減価償却率が低く，一人当たりの面積が大きくなっている。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館については，老朽化した気仙沼児童館や被災した鹿折児童館を再建したことにより，類似団体と比較して有形固定資産減価償却率が低くなっている。なお，それぞれ被災した気仙沼図書館，同じく被災した鹿折保育所（再建後は鹿折こども園）と合築することで，総延べ床面積の削減を図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学校施設については，人口減少の影響によって一人当たりの面積が類似団体と比較して大きくなっている。学校の統廃合を進めているものの地域の合意形成に時間を要し，計画が遅れている。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61,445
60,832
332.44
112,336,828
89,603,322
3,548,768
18,365,906
40,145,892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133730</xdr:rowOff>
    </xdr:from>
    <xdr:ext cx="405111" cy="259045"/>
    <xdr:sp macro="" textlink="">
      <xdr:nvSpPr>
        <xdr:cNvPr id="66"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159294</xdr:rowOff>
    </xdr:from>
    <xdr:to>
      <xdr:col>15</xdr:col>
      <xdr:colOff>101600</xdr:colOff>
      <xdr:row>37</xdr:row>
      <xdr:rowOff>89444</xdr:rowOff>
    </xdr:to>
    <xdr:sp macro="" textlink="">
      <xdr:nvSpPr>
        <xdr:cNvPr id="67" name="フローチャート: 判断 66"/>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105971</xdr:rowOff>
    </xdr:from>
    <xdr:ext cx="405111" cy="259045"/>
    <xdr:sp macro="" textlink="">
      <xdr:nvSpPr>
        <xdr:cNvPr id="68"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129903</xdr:rowOff>
    </xdr:from>
    <xdr:to>
      <xdr:col>10</xdr:col>
      <xdr:colOff>165100</xdr:colOff>
      <xdr:row>37</xdr:row>
      <xdr:rowOff>60053</xdr:rowOff>
    </xdr:to>
    <xdr:sp macro="" textlink="">
      <xdr:nvSpPr>
        <xdr:cNvPr id="69" name="フローチャート: 判断 68"/>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76580</xdr:rowOff>
    </xdr:from>
    <xdr:ext cx="405111" cy="259045"/>
    <xdr:sp macro="" textlink="">
      <xdr:nvSpPr>
        <xdr:cNvPr id="70"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107043</xdr:rowOff>
    </xdr:from>
    <xdr:to>
      <xdr:col>6</xdr:col>
      <xdr:colOff>38100</xdr:colOff>
      <xdr:row>37</xdr:row>
      <xdr:rowOff>37193</xdr:rowOff>
    </xdr:to>
    <xdr:sp macro="" textlink="">
      <xdr:nvSpPr>
        <xdr:cNvPr id="71" name="フローチャート: 判断 70"/>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53720</xdr:rowOff>
    </xdr:from>
    <xdr:ext cx="405111" cy="259045"/>
    <xdr:sp macro="" textlink="">
      <xdr:nvSpPr>
        <xdr:cNvPr id="72"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27033</xdr:rowOff>
    </xdr:from>
    <xdr:to>
      <xdr:col>24</xdr:col>
      <xdr:colOff>114300</xdr:colOff>
      <xdr:row>33</xdr:row>
      <xdr:rowOff>128633</xdr:rowOff>
    </xdr:to>
    <xdr:sp macro="" textlink="">
      <xdr:nvSpPr>
        <xdr:cNvPr id="78" name="楕円 77"/>
        <xdr:cNvSpPr/>
      </xdr:nvSpPr>
      <xdr:spPr>
        <a:xfrm>
          <a:off x="45847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151510</xdr:rowOff>
    </xdr:from>
    <xdr:ext cx="340478" cy="259045"/>
    <xdr:sp macro="" textlink="">
      <xdr:nvSpPr>
        <xdr:cNvPr id="79" name="【図書館】&#10;有形固定資産減価償却率該当値テキスト"/>
        <xdr:cNvSpPr txBox="1"/>
      </xdr:nvSpPr>
      <xdr:spPr>
        <a:xfrm>
          <a:off x="4673600" y="5637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03" name="直線コネクタ 102"/>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4"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5" name="直線コネクタ 104"/>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06"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07" name="直線コネクタ 106"/>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8"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09" name="フローチャート: 判断 108"/>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1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50800</xdr:rowOff>
    </xdr:from>
    <xdr:to>
      <xdr:col>41</xdr:col>
      <xdr:colOff>101600</xdr:colOff>
      <xdr:row>38</xdr:row>
      <xdr:rowOff>152400</xdr:rowOff>
    </xdr:to>
    <xdr:sp macro="" textlink="">
      <xdr:nvSpPr>
        <xdr:cNvPr id="114" name="フローチャート: 判断 11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168927</xdr:rowOff>
    </xdr:from>
    <xdr:ext cx="469744" cy="259045"/>
    <xdr:sp macro="" textlink="">
      <xdr:nvSpPr>
        <xdr:cNvPr id="115"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63500</xdr:rowOff>
    </xdr:from>
    <xdr:to>
      <xdr:col>36</xdr:col>
      <xdr:colOff>165100</xdr:colOff>
      <xdr:row>38</xdr:row>
      <xdr:rowOff>165100</xdr:rowOff>
    </xdr:to>
    <xdr:sp macro="" textlink="">
      <xdr:nvSpPr>
        <xdr:cNvPr id="116" name="フローチャート: 判断 115"/>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10177</xdr:rowOff>
    </xdr:from>
    <xdr:ext cx="469744" cy="259045"/>
    <xdr:sp macro="" textlink="">
      <xdr:nvSpPr>
        <xdr:cNvPr id="117"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23" name="楕円 122"/>
        <xdr:cNvSpPr/>
      </xdr:nvSpPr>
      <xdr:spPr>
        <a:xfrm>
          <a:off x="10426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24" name="【図書館】&#10;一人当たり面積該当値テキスト"/>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7" name="テキスト ボックス 13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7" name="テキスト ボックス 14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50" name="直線コネクタ 149"/>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1"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2" name="直線コネクタ 151"/>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53"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54" name="直線コネクタ 153"/>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55"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56" name="フローチャート: 判断 155"/>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57" name="フローチャート: 判断 156"/>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88554</xdr:rowOff>
    </xdr:from>
    <xdr:ext cx="405111" cy="259045"/>
    <xdr:sp macro="" textlink="">
      <xdr:nvSpPr>
        <xdr:cNvPr id="158"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161472</xdr:rowOff>
    </xdr:from>
    <xdr:to>
      <xdr:col>15</xdr:col>
      <xdr:colOff>101600</xdr:colOff>
      <xdr:row>61</xdr:row>
      <xdr:rowOff>91622</xdr:rowOff>
    </xdr:to>
    <xdr:sp macro="" textlink="">
      <xdr:nvSpPr>
        <xdr:cNvPr id="159" name="フローチャート: 判断 158"/>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108149</xdr:rowOff>
    </xdr:from>
    <xdr:ext cx="405111" cy="259045"/>
    <xdr:sp macro="" textlink="">
      <xdr:nvSpPr>
        <xdr:cNvPr id="160"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120650</xdr:rowOff>
    </xdr:from>
    <xdr:to>
      <xdr:col>10</xdr:col>
      <xdr:colOff>165100</xdr:colOff>
      <xdr:row>61</xdr:row>
      <xdr:rowOff>50800</xdr:rowOff>
    </xdr:to>
    <xdr:sp macro="" textlink="">
      <xdr:nvSpPr>
        <xdr:cNvPr id="161" name="フローチャート: 判断 160"/>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67327</xdr:rowOff>
    </xdr:from>
    <xdr:ext cx="405111" cy="259045"/>
    <xdr:sp macro="" textlink="">
      <xdr:nvSpPr>
        <xdr:cNvPr id="16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117384</xdr:rowOff>
    </xdr:from>
    <xdr:to>
      <xdr:col>6</xdr:col>
      <xdr:colOff>38100</xdr:colOff>
      <xdr:row>61</xdr:row>
      <xdr:rowOff>47534</xdr:rowOff>
    </xdr:to>
    <xdr:sp macro="" textlink="">
      <xdr:nvSpPr>
        <xdr:cNvPr id="163" name="フローチャート: 判断 162"/>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64061</xdr:rowOff>
    </xdr:from>
    <xdr:ext cx="405111" cy="259045"/>
    <xdr:sp macro="" textlink="">
      <xdr:nvSpPr>
        <xdr:cNvPr id="164"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21046</xdr:rowOff>
    </xdr:from>
    <xdr:to>
      <xdr:col>24</xdr:col>
      <xdr:colOff>114300</xdr:colOff>
      <xdr:row>60</xdr:row>
      <xdr:rowOff>122646</xdr:rowOff>
    </xdr:to>
    <xdr:sp macro="" textlink="">
      <xdr:nvSpPr>
        <xdr:cNvPr id="170" name="楕円 169"/>
        <xdr:cNvSpPr/>
      </xdr:nvSpPr>
      <xdr:spPr>
        <a:xfrm>
          <a:off x="4584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43923</xdr:rowOff>
    </xdr:from>
    <xdr:ext cx="405111" cy="259045"/>
    <xdr:sp macro="" textlink="">
      <xdr:nvSpPr>
        <xdr:cNvPr id="171" name="【体育館・プール】&#10;有形固定資産減価償却率該当値テキスト"/>
        <xdr:cNvSpPr txBox="1"/>
      </xdr:nvSpPr>
      <xdr:spPr>
        <a:xfrm>
          <a:off x="4673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195" name="直線コネクタ 194"/>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196"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197" name="直線コネクタ 196"/>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198"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199" name="直線コネクタ 198"/>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00"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01" name="フローチャート: 判断 200"/>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02" name="フローチャート: 判断 201"/>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130192</xdr:rowOff>
    </xdr:from>
    <xdr:ext cx="469744" cy="259045"/>
    <xdr:sp macro="" textlink="">
      <xdr:nvSpPr>
        <xdr:cNvPr id="203"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101600</xdr:rowOff>
    </xdr:from>
    <xdr:to>
      <xdr:col>46</xdr:col>
      <xdr:colOff>38100</xdr:colOff>
      <xdr:row>62</xdr:row>
      <xdr:rowOff>31750</xdr:rowOff>
    </xdr:to>
    <xdr:sp macro="" textlink="">
      <xdr:nvSpPr>
        <xdr:cNvPr id="204" name="フローチャート: 判断 203"/>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48277</xdr:rowOff>
    </xdr:from>
    <xdr:ext cx="469744" cy="259045"/>
    <xdr:sp macro="" textlink="">
      <xdr:nvSpPr>
        <xdr:cNvPr id="205"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103505</xdr:rowOff>
    </xdr:from>
    <xdr:to>
      <xdr:col>41</xdr:col>
      <xdr:colOff>101600</xdr:colOff>
      <xdr:row>62</xdr:row>
      <xdr:rowOff>33655</xdr:rowOff>
    </xdr:to>
    <xdr:sp macro="" textlink="">
      <xdr:nvSpPr>
        <xdr:cNvPr id="206" name="フローチャート: 判断 205"/>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50182</xdr:rowOff>
    </xdr:from>
    <xdr:ext cx="469744" cy="259045"/>
    <xdr:sp macro="" textlink="">
      <xdr:nvSpPr>
        <xdr:cNvPr id="207"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42545</xdr:rowOff>
    </xdr:from>
    <xdr:to>
      <xdr:col>36</xdr:col>
      <xdr:colOff>165100</xdr:colOff>
      <xdr:row>62</xdr:row>
      <xdr:rowOff>144145</xdr:rowOff>
    </xdr:to>
    <xdr:sp macro="" textlink="">
      <xdr:nvSpPr>
        <xdr:cNvPr id="208" name="フローチャート: 判断 207"/>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160672</xdr:rowOff>
    </xdr:from>
    <xdr:ext cx="469744" cy="259045"/>
    <xdr:sp macro="" textlink="">
      <xdr:nvSpPr>
        <xdr:cNvPr id="209"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151130</xdr:rowOff>
    </xdr:from>
    <xdr:to>
      <xdr:col>55</xdr:col>
      <xdr:colOff>50800</xdr:colOff>
      <xdr:row>61</xdr:row>
      <xdr:rowOff>81280</xdr:rowOff>
    </xdr:to>
    <xdr:sp macro="" textlink="">
      <xdr:nvSpPr>
        <xdr:cNvPr id="215" name="楕円 214"/>
        <xdr:cNvSpPr/>
      </xdr:nvSpPr>
      <xdr:spPr>
        <a:xfrm>
          <a:off x="10426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2557</xdr:rowOff>
    </xdr:from>
    <xdr:ext cx="469744" cy="259045"/>
    <xdr:sp macro="" textlink="">
      <xdr:nvSpPr>
        <xdr:cNvPr id="216" name="【体育館・プール】&#10;一人当たり面積該当値テキスト"/>
        <xdr:cNvSpPr txBox="1"/>
      </xdr:nvSpPr>
      <xdr:spPr>
        <a:xfrm>
          <a:off x="10515600"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7" name="テキスト ボックス 22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9" name="テキスト ボックス 22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7" name="テキスト ボックス 23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9" name="テキスト ボックス 23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41" name="直線コネクタ 240"/>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42"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43" name="直線コネクタ 242"/>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44"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45" name="直線コネクタ 244"/>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46"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47" name="フローチャート: 判断 246"/>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48" name="フローチャート: 判断 247"/>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69232</xdr:rowOff>
    </xdr:from>
    <xdr:ext cx="405111" cy="259045"/>
    <xdr:sp macro="" textlink="">
      <xdr:nvSpPr>
        <xdr:cNvPr id="249"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82550</xdr:rowOff>
    </xdr:from>
    <xdr:to>
      <xdr:col>15</xdr:col>
      <xdr:colOff>101600</xdr:colOff>
      <xdr:row>82</xdr:row>
      <xdr:rowOff>12700</xdr:rowOff>
    </xdr:to>
    <xdr:sp macro="" textlink="">
      <xdr:nvSpPr>
        <xdr:cNvPr id="250" name="フローチャート: 判断 249"/>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29227</xdr:rowOff>
    </xdr:from>
    <xdr:ext cx="405111" cy="259045"/>
    <xdr:sp macro="" textlink="">
      <xdr:nvSpPr>
        <xdr:cNvPr id="251"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44450</xdr:rowOff>
    </xdr:from>
    <xdr:to>
      <xdr:col>10</xdr:col>
      <xdr:colOff>165100</xdr:colOff>
      <xdr:row>81</xdr:row>
      <xdr:rowOff>146050</xdr:rowOff>
    </xdr:to>
    <xdr:sp macro="" textlink="">
      <xdr:nvSpPr>
        <xdr:cNvPr id="252" name="フローチャート: 判断 251"/>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162577</xdr:rowOff>
    </xdr:from>
    <xdr:ext cx="405111" cy="259045"/>
    <xdr:sp macro="" textlink="">
      <xdr:nvSpPr>
        <xdr:cNvPr id="253"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63500</xdr:rowOff>
    </xdr:from>
    <xdr:to>
      <xdr:col>6</xdr:col>
      <xdr:colOff>38100</xdr:colOff>
      <xdr:row>81</xdr:row>
      <xdr:rowOff>165100</xdr:rowOff>
    </xdr:to>
    <xdr:sp macro="" textlink="">
      <xdr:nvSpPr>
        <xdr:cNvPr id="254" name="フローチャート: 判断 253"/>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80</xdr:row>
      <xdr:rowOff>10177</xdr:rowOff>
    </xdr:from>
    <xdr:ext cx="405111" cy="259045"/>
    <xdr:sp macro="" textlink="">
      <xdr:nvSpPr>
        <xdr:cNvPr id="255"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12064</xdr:rowOff>
    </xdr:from>
    <xdr:to>
      <xdr:col>24</xdr:col>
      <xdr:colOff>114300</xdr:colOff>
      <xdr:row>83</xdr:row>
      <xdr:rowOff>113664</xdr:rowOff>
    </xdr:to>
    <xdr:sp macro="" textlink="">
      <xdr:nvSpPr>
        <xdr:cNvPr id="261" name="楕円 260"/>
        <xdr:cNvSpPr/>
      </xdr:nvSpPr>
      <xdr:spPr>
        <a:xfrm>
          <a:off x="4584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161941</xdr:rowOff>
    </xdr:from>
    <xdr:ext cx="405111" cy="259045"/>
    <xdr:sp macro="" textlink="">
      <xdr:nvSpPr>
        <xdr:cNvPr id="262" name="【福祉施設】&#10;有形固定資産減価償却率該当値テキスト"/>
        <xdr:cNvSpPr txBox="1"/>
      </xdr:nvSpPr>
      <xdr:spPr>
        <a:xfrm>
          <a:off x="4673600"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3" name="直線コネクタ 27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4" name="テキスト ボックス 27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5" name="直線コネクタ 27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6" name="テキスト ボックス 27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7" name="直線コネクタ 27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8" name="テキスト ボックス 27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9" name="直線コネクタ 27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0" name="テキスト ボックス 27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284" name="直線コネクタ 28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8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86" name="直線コネクタ 28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28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288" name="直線コネクタ 28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28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290" name="フローチャート: 判断 28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291" name="フローチャート: 判断 29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45990</xdr:rowOff>
    </xdr:from>
    <xdr:ext cx="469744" cy="259045"/>
    <xdr:sp macro="" textlink="">
      <xdr:nvSpPr>
        <xdr:cNvPr id="292"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108458</xdr:rowOff>
    </xdr:from>
    <xdr:to>
      <xdr:col>46</xdr:col>
      <xdr:colOff>38100</xdr:colOff>
      <xdr:row>84</xdr:row>
      <xdr:rowOff>38608</xdr:rowOff>
    </xdr:to>
    <xdr:sp macro="" textlink="">
      <xdr:nvSpPr>
        <xdr:cNvPr id="293" name="フローチャート: 判断 292"/>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55135</xdr:rowOff>
    </xdr:from>
    <xdr:ext cx="469744" cy="259045"/>
    <xdr:sp macro="" textlink="">
      <xdr:nvSpPr>
        <xdr:cNvPr id="294"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117602</xdr:rowOff>
    </xdr:from>
    <xdr:to>
      <xdr:col>41</xdr:col>
      <xdr:colOff>101600</xdr:colOff>
      <xdr:row>84</xdr:row>
      <xdr:rowOff>47752</xdr:rowOff>
    </xdr:to>
    <xdr:sp macro="" textlink="">
      <xdr:nvSpPr>
        <xdr:cNvPr id="295" name="フローチャート: 判断 294"/>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64279</xdr:rowOff>
    </xdr:from>
    <xdr:ext cx="469744" cy="259045"/>
    <xdr:sp macro="" textlink="">
      <xdr:nvSpPr>
        <xdr:cNvPr id="296"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145035</xdr:rowOff>
    </xdr:from>
    <xdr:to>
      <xdr:col>36</xdr:col>
      <xdr:colOff>165100</xdr:colOff>
      <xdr:row>84</xdr:row>
      <xdr:rowOff>75185</xdr:rowOff>
    </xdr:to>
    <xdr:sp macro="" textlink="">
      <xdr:nvSpPr>
        <xdr:cNvPr id="297" name="フローチャート: 判断 296"/>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82</xdr:row>
      <xdr:rowOff>91712</xdr:rowOff>
    </xdr:from>
    <xdr:ext cx="469744" cy="259045"/>
    <xdr:sp macro="" textlink="">
      <xdr:nvSpPr>
        <xdr:cNvPr id="298"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04" name="楕円 303"/>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05"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4" name="テキスト ボックス 3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5" name="直線コネクタ 3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6" name="テキスト ボックス 31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7" name="直線コネクタ 31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18" name="テキスト ボックス 31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9" name="直線コネクタ 31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0" name="テキスト ボックス 31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1" name="直線コネクタ 32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2" name="テキスト ボックス 32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3" name="直線コネクタ 32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4" name="テキスト ボックス 32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5" name="直線コネクタ 32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6" name="テキスト ボックス 32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7" name="直線コネクタ 32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28" name="テキスト ボックス 32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9" name="直線コネクタ 32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31" name="直線コネクタ 330"/>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32"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33" name="直線コネクタ 332"/>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34"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35" name="直線コネクタ 334"/>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336"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37" name="フローチャート: 判断 336"/>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38" name="フローチャート: 判断 337"/>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166388</xdr:rowOff>
    </xdr:from>
    <xdr:ext cx="405111" cy="259045"/>
    <xdr:sp macro="" textlink="">
      <xdr:nvSpPr>
        <xdr:cNvPr id="339"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36830</xdr:rowOff>
    </xdr:from>
    <xdr:to>
      <xdr:col>15</xdr:col>
      <xdr:colOff>101600</xdr:colOff>
      <xdr:row>104</xdr:row>
      <xdr:rowOff>138430</xdr:rowOff>
    </xdr:to>
    <xdr:sp macro="" textlink="">
      <xdr:nvSpPr>
        <xdr:cNvPr id="340" name="フローチャート: 判断 339"/>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154957</xdr:rowOff>
    </xdr:from>
    <xdr:ext cx="405111" cy="259045"/>
    <xdr:sp macro="" textlink="">
      <xdr:nvSpPr>
        <xdr:cNvPr id="341"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15602</xdr:rowOff>
    </xdr:from>
    <xdr:to>
      <xdr:col>10</xdr:col>
      <xdr:colOff>165100</xdr:colOff>
      <xdr:row>104</xdr:row>
      <xdr:rowOff>117202</xdr:rowOff>
    </xdr:to>
    <xdr:sp macro="" textlink="">
      <xdr:nvSpPr>
        <xdr:cNvPr id="342" name="フローチャート: 判断 34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133729</xdr:rowOff>
    </xdr:from>
    <xdr:ext cx="405111" cy="259045"/>
    <xdr:sp macro="" textlink="">
      <xdr:nvSpPr>
        <xdr:cNvPr id="343"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30299</xdr:rowOff>
    </xdr:from>
    <xdr:to>
      <xdr:col>6</xdr:col>
      <xdr:colOff>38100</xdr:colOff>
      <xdr:row>104</xdr:row>
      <xdr:rowOff>131899</xdr:rowOff>
    </xdr:to>
    <xdr:sp macro="" textlink="">
      <xdr:nvSpPr>
        <xdr:cNvPr id="344" name="フローチャート: 判断 343"/>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148426</xdr:rowOff>
    </xdr:from>
    <xdr:ext cx="405111" cy="259045"/>
    <xdr:sp macro="" textlink="">
      <xdr:nvSpPr>
        <xdr:cNvPr id="345"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133169</xdr:rowOff>
    </xdr:from>
    <xdr:to>
      <xdr:col>24</xdr:col>
      <xdr:colOff>114300</xdr:colOff>
      <xdr:row>104</xdr:row>
      <xdr:rowOff>63319</xdr:rowOff>
    </xdr:to>
    <xdr:sp macro="" textlink="">
      <xdr:nvSpPr>
        <xdr:cNvPr id="351" name="楕円 350"/>
        <xdr:cNvSpPr/>
      </xdr:nvSpPr>
      <xdr:spPr>
        <a:xfrm>
          <a:off x="4584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156046</xdr:rowOff>
    </xdr:from>
    <xdr:ext cx="405111" cy="259045"/>
    <xdr:sp macro="" textlink="">
      <xdr:nvSpPr>
        <xdr:cNvPr id="352" name="【市民会館】&#10;有形固定資産減価償却率該当値テキスト"/>
        <xdr:cNvSpPr txBox="1"/>
      </xdr:nvSpPr>
      <xdr:spPr>
        <a:xfrm>
          <a:off x="4673600" y="1764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1" name="テキスト ボックス 36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2" name="直線コネクタ 36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3" name="直線コネクタ 36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4" name="テキスト ボックス 36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5" name="直線コネクタ 36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6" name="テキスト ボックス 36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7" name="直線コネクタ 36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8" name="テキスト ボックス 36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9" name="直線コネクタ 36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0" name="テキスト ボックス 36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1" name="直線コネクタ 37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2" name="テキスト ボックス 37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3" name="直線コネクタ 37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4" name="テキスト ボックス 37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5" name="直線コネクタ 37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6" name="テキスト ボックス 37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378" name="直線コネクタ 377"/>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379"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380" name="直線コネクタ 379"/>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381"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382" name="直線コネクタ 381"/>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383"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384" name="フローチャート: 判断 383"/>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385" name="フローチャート: 判断 384"/>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159856</xdr:rowOff>
    </xdr:from>
    <xdr:ext cx="469744" cy="259045"/>
    <xdr:sp macro="" textlink="">
      <xdr:nvSpPr>
        <xdr:cNvPr id="386"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87" name="フローチャート: 判断 38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51526</xdr:rowOff>
    </xdr:from>
    <xdr:to>
      <xdr:col>41</xdr:col>
      <xdr:colOff>101600</xdr:colOff>
      <xdr:row>106</xdr:row>
      <xdr:rowOff>153126</xdr:rowOff>
    </xdr:to>
    <xdr:sp macro="" textlink="">
      <xdr:nvSpPr>
        <xdr:cNvPr id="389" name="フローチャート: 判断 388"/>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169653</xdr:rowOff>
    </xdr:from>
    <xdr:ext cx="469744" cy="259045"/>
    <xdr:sp macro="" textlink="">
      <xdr:nvSpPr>
        <xdr:cNvPr id="390"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58057</xdr:rowOff>
    </xdr:from>
    <xdr:to>
      <xdr:col>36</xdr:col>
      <xdr:colOff>165100</xdr:colOff>
      <xdr:row>106</xdr:row>
      <xdr:rowOff>159657</xdr:rowOff>
    </xdr:to>
    <xdr:sp macro="" textlink="">
      <xdr:nvSpPr>
        <xdr:cNvPr id="391" name="フローチャート: 判断 390"/>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105</xdr:row>
      <xdr:rowOff>4734</xdr:rowOff>
    </xdr:from>
    <xdr:ext cx="469744" cy="259045"/>
    <xdr:sp macro="" textlink="">
      <xdr:nvSpPr>
        <xdr:cNvPr id="392"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56424</xdr:rowOff>
    </xdr:from>
    <xdr:to>
      <xdr:col>55</xdr:col>
      <xdr:colOff>50800</xdr:colOff>
      <xdr:row>101</xdr:row>
      <xdr:rowOff>158024</xdr:rowOff>
    </xdr:to>
    <xdr:sp macro="" textlink="">
      <xdr:nvSpPr>
        <xdr:cNvPr id="398" name="楕円 397"/>
        <xdr:cNvSpPr/>
      </xdr:nvSpPr>
      <xdr:spPr>
        <a:xfrm>
          <a:off x="104267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79301</xdr:rowOff>
    </xdr:from>
    <xdr:ext cx="469744" cy="259045"/>
    <xdr:sp macro="" textlink="">
      <xdr:nvSpPr>
        <xdr:cNvPr id="399" name="【市民会館】&#10;一人当たり面積該当値テキスト"/>
        <xdr:cNvSpPr txBox="1"/>
      </xdr:nvSpPr>
      <xdr:spPr>
        <a:xfrm>
          <a:off x="10515600" y="1722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1" name="直線コネクタ 4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2" name="テキスト ボックス 4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3" name="直線コネクタ 4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4" name="テキスト ボックス 4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5" name="直線コネクタ 4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6" name="テキスト ボックス 4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7" name="直線コネクタ 4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8" name="テキスト ボックス 4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9" name="直線コネクタ 4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0" name="テキスト ボックス 4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1" name="直線コネクタ 4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2" name="テキスト ボックス 4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25" name="直線コネクタ 424"/>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6"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7" name="直線コネクタ 426"/>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28"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29" name="直線コネクタ 428"/>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430"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31" name="フローチャート: 判断 430"/>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32" name="フローチャート: 判断 431"/>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143527</xdr:rowOff>
    </xdr:from>
    <xdr:ext cx="405111" cy="259045"/>
    <xdr:sp macro="" textlink="">
      <xdr:nvSpPr>
        <xdr:cNvPr id="433"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160927</xdr:rowOff>
    </xdr:from>
    <xdr:to>
      <xdr:col>76</xdr:col>
      <xdr:colOff>165100</xdr:colOff>
      <xdr:row>39</xdr:row>
      <xdr:rowOff>91077</xdr:rowOff>
    </xdr:to>
    <xdr:sp macro="" textlink="">
      <xdr:nvSpPr>
        <xdr:cNvPr id="434" name="フローチャート: 判断 433"/>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107604</xdr:rowOff>
    </xdr:from>
    <xdr:ext cx="405111" cy="259045"/>
    <xdr:sp macro="" textlink="">
      <xdr:nvSpPr>
        <xdr:cNvPr id="435"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13970</xdr:rowOff>
    </xdr:from>
    <xdr:to>
      <xdr:col>72</xdr:col>
      <xdr:colOff>38100</xdr:colOff>
      <xdr:row>39</xdr:row>
      <xdr:rowOff>115570</xdr:rowOff>
    </xdr:to>
    <xdr:sp macro="" textlink="">
      <xdr:nvSpPr>
        <xdr:cNvPr id="436" name="フローチャート: 判断 435"/>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132097</xdr:rowOff>
    </xdr:from>
    <xdr:ext cx="405111" cy="259045"/>
    <xdr:sp macro="" textlink="">
      <xdr:nvSpPr>
        <xdr:cNvPr id="437"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147865</xdr:rowOff>
    </xdr:from>
    <xdr:to>
      <xdr:col>67</xdr:col>
      <xdr:colOff>101600</xdr:colOff>
      <xdr:row>39</xdr:row>
      <xdr:rowOff>78015</xdr:rowOff>
    </xdr:to>
    <xdr:sp macro="" textlink="">
      <xdr:nvSpPr>
        <xdr:cNvPr id="438" name="フローチャート: 判断 437"/>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94541</xdr:rowOff>
    </xdr:from>
    <xdr:ext cx="405111" cy="259045"/>
    <xdr:sp macro="" textlink="">
      <xdr:nvSpPr>
        <xdr:cNvPr id="439"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126637</xdr:rowOff>
    </xdr:from>
    <xdr:to>
      <xdr:col>85</xdr:col>
      <xdr:colOff>177800</xdr:colOff>
      <xdr:row>40</xdr:row>
      <xdr:rowOff>56787</xdr:rowOff>
    </xdr:to>
    <xdr:sp macro="" textlink="">
      <xdr:nvSpPr>
        <xdr:cNvPr id="445" name="楕円 444"/>
        <xdr:cNvSpPr/>
      </xdr:nvSpPr>
      <xdr:spPr>
        <a:xfrm>
          <a:off x="162687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105064</xdr:rowOff>
    </xdr:from>
    <xdr:ext cx="405111" cy="259045"/>
    <xdr:sp macro="" textlink="">
      <xdr:nvSpPr>
        <xdr:cNvPr id="446" name="【一般廃棄物処理施設】&#10;有形固定資産減価償却率該当値テキスト"/>
        <xdr:cNvSpPr txBox="1"/>
      </xdr:nvSpPr>
      <xdr:spPr>
        <a:xfrm>
          <a:off x="16357600"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0" name="テキスト ボックス 4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2" name="テキスト ボックス 4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4" name="テキスト ボックス 4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468" name="直線コネクタ 467"/>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469"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470" name="直線コネクタ 469"/>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471"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472" name="直線コネクタ 471"/>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473"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474" name="フローチャート: 判断 473"/>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475" name="フローチャート: 判断 474"/>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161413</xdr:rowOff>
    </xdr:from>
    <xdr:ext cx="534377" cy="259045"/>
    <xdr:sp macro="" textlink="">
      <xdr:nvSpPr>
        <xdr:cNvPr id="476"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38030</xdr:rowOff>
    </xdr:from>
    <xdr:to>
      <xdr:col>107</xdr:col>
      <xdr:colOff>101600</xdr:colOff>
      <xdr:row>40</xdr:row>
      <xdr:rowOff>139630</xdr:rowOff>
    </xdr:to>
    <xdr:sp macro="" textlink="">
      <xdr:nvSpPr>
        <xdr:cNvPr id="477" name="フローチャート: 判断 476"/>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156157</xdr:rowOff>
    </xdr:from>
    <xdr:ext cx="534377" cy="259045"/>
    <xdr:sp macro="" textlink="">
      <xdr:nvSpPr>
        <xdr:cNvPr id="478"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53602</xdr:rowOff>
    </xdr:from>
    <xdr:to>
      <xdr:col>102</xdr:col>
      <xdr:colOff>165100</xdr:colOff>
      <xdr:row>40</xdr:row>
      <xdr:rowOff>155202</xdr:rowOff>
    </xdr:to>
    <xdr:sp macro="" textlink="">
      <xdr:nvSpPr>
        <xdr:cNvPr id="479" name="フローチャート: 判断 478"/>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279</xdr:rowOff>
    </xdr:from>
    <xdr:ext cx="534377" cy="259045"/>
    <xdr:sp macro="" textlink="">
      <xdr:nvSpPr>
        <xdr:cNvPr id="480"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66697</xdr:rowOff>
    </xdr:from>
    <xdr:to>
      <xdr:col>98</xdr:col>
      <xdr:colOff>38100</xdr:colOff>
      <xdr:row>40</xdr:row>
      <xdr:rowOff>168297</xdr:rowOff>
    </xdr:to>
    <xdr:sp macro="" textlink="">
      <xdr:nvSpPr>
        <xdr:cNvPr id="481" name="フローチャート: 判断 480"/>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39</xdr:row>
      <xdr:rowOff>13374</xdr:rowOff>
    </xdr:from>
    <xdr:ext cx="534377" cy="259045"/>
    <xdr:sp macro="" textlink="">
      <xdr:nvSpPr>
        <xdr:cNvPr id="482"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124020</xdr:rowOff>
    </xdr:from>
    <xdr:to>
      <xdr:col>116</xdr:col>
      <xdr:colOff>114300</xdr:colOff>
      <xdr:row>41</xdr:row>
      <xdr:rowOff>54170</xdr:rowOff>
    </xdr:to>
    <xdr:sp macro="" textlink="">
      <xdr:nvSpPr>
        <xdr:cNvPr id="488" name="楕円 487"/>
        <xdr:cNvSpPr/>
      </xdr:nvSpPr>
      <xdr:spPr>
        <a:xfrm>
          <a:off x="22110700" y="69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102447</xdr:rowOff>
    </xdr:from>
    <xdr:ext cx="534377" cy="259045"/>
    <xdr:sp macro="" textlink="">
      <xdr:nvSpPr>
        <xdr:cNvPr id="489" name="【一般廃棄物処理施設】&#10;一人当たり有形固定資産（償却資産）額該当値テキスト"/>
        <xdr:cNvSpPr txBox="1"/>
      </xdr:nvSpPr>
      <xdr:spPr>
        <a:xfrm>
          <a:off x="22199600" y="696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0" name="正方形/長方形 4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1" name="正方形/長方形 4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2" name="正方形/長方形 4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3" name="正方形/長方形 4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4" name="正方形/長方形 4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5" name="正方形/長方形 4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6" name="正方形/長方形 4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正方形/長方形 4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8" name="テキスト ボックス 4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9" name="直線コネクタ 4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0" name="テキスト ボックス 49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1" name="直線コネクタ 50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2" name="テキスト ボックス 50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3" name="直線コネクタ 50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4" name="テキスト ボックス 50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5" name="直線コネクタ 50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6" name="テキスト ボックス 50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7" name="直線コネクタ 50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8" name="テキスト ボックス 50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9" name="直線コネクタ 50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0" name="テキスト ボックス 50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1" name="直線コネクタ 51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2" name="テキスト ボックス 51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3" name="直線コネクタ 5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15" name="直線コネクタ 51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7" name="直線コネクタ 51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1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19" name="直線コネクタ 51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52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21" name="フローチャート: 判断 52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22" name="フローチャート: 判断 52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98351</xdr:rowOff>
    </xdr:from>
    <xdr:ext cx="405111" cy="259045"/>
    <xdr:sp macro="" textlink="">
      <xdr:nvSpPr>
        <xdr:cNvPr id="523"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114119</xdr:rowOff>
    </xdr:from>
    <xdr:to>
      <xdr:col>76</xdr:col>
      <xdr:colOff>165100</xdr:colOff>
      <xdr:row>60</xdr:row>
      <xdr:rowOff>44269</xdr:rowOff>
    </xdr:to>
    <xdr:sp macro="" textlink="">
      <xdr:nvSpPr>
        <xdr:cNvPr id="524" name="フローチャート: 判断 523"/>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60796</xdr:rowOff>
    </xdr:from>
    <xdr:ext cx="405111" cy="259045"/>
    <xdr:sp macro="" textlink="">
      <xdr:nvSpPr>
        <xdr:cNvPr id="525"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86360</xdr:rowOff>
    </xdr:from>
    <xdr:to>
      <xdr:col>72</xdr:col>
      <xdr:colOff>38100</xdr:colOff>
      <xdr:row>60</xdr:row>
      <xdr:rowOff>16510</xdr:rowOff>
    </xdr:to>
    <xdr:sp macro="" textlink="">
      <xdr:nvSpPr>
        <xdr:cNvPr id="526" name="フローチャート: 判断 525"/>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33037</xdr:rowOff>
    </xdr:from>
    <xdr:ext cx="405111" cy="259045"/>
    <xdr:sp macro="" textlink="">
      <xdr:nvSpPr>
        <xdr:cNvPr id="527"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68399</xdr:rowOff>
    </xdr:from>
    <xdr:to>
      <xdr:col>67</xdr:col>
      <xdr:colOff>101600</xdr:colOff>
      <xdr:row>59</xdr:row>
      <xdr:rowOff>169999</xdr:rowOff>
    </xdr:to>
    <xdr:sp macro="" textlink="">
      <xdr:nvSpPr>
        <xdr:cNvPr id="528" name="フローチャート: 判断 527"/>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58</xdr:row>
      <xdr:rowOff>15076</xdr:rowOff>
    </xdr:from>
    <xdr:ext cx="405111" cy="259045"/>
    <xdr:sp macro="" textlink="">
      <xdr:nvSpPr>
        <xdr:cNvPr id="529"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148409</xdr:rowOff>
    </xdr:from>
    <xdr:to>
      <xdr:col>85</xdr:col>
      <xdr:colOff>177800</xdr:colOff>
      <xdr:row>59</xdr:row>
      <xdr:rowOff>78559</xdr:rowOff>
    </xdr:to>
    <xdr:sp macro="" textlink="">
      <xdr:nvSpPr>
        <xdr:cNvPr id="535" name="楕円 534"/>
        <xdr:cNvSpPr/>
      </xdr:nvSpPr>
      <xdr:spPr>
        <a:xfrm>
          <a:off x="16268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171286</xdr:rowOff>
    </xdr:from>
    <xdr:ext cx="405111" cy="259045"/>
    <xdr:sp macro="" textlink="">
      <xdr:nvSpPr>
        <xdr:cNvPr id="536" name="【保健センター・保健所】&#10;有形固定資産減価償却率該当値テキスト"/>
        <xdr:cNvSpPr txBox="1"/>
      </xdr:nvSpPr>
      <xdr:spPr>
        <a:xfrm>
          <a:off x="16357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7" name="直線コネクタ 54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8" name="テキスト ボックス 54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9" name="直線コネクタ 54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0" name="テキスト ボックス 54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1" name="直線コネクタ 55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2" name="テキスト ボックス 55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3" name="直線コネクタ 55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4" name="テキスト ボックス 55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5" name="直線コネクタ 55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6" name="テキスト ボックス 55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560" name="直線コネクタ 559"/>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6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62" name="直線コネクタ 56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63"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64" name="直線コネクタ 563"/>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65"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66" name="フローチャート: 判断 56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67" name="フローチャート: 判断 56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124477</xdr:rowOff>
    </xdr:from>
    <xdr:ext cx="469744" cy="259045"/>
    <xdr:sp macro="" textlink="">
      <xdr:nvSpPr>
        <xdr:cNvPr id="56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165100</xdr:rowOff>
    </xdr:from>
    <xdr:to>
      <xdr:col>107</xdr:col>
      <xdr:colOff>101600</xdr:colOff>
      <xdr:row>61</xdr:row>
      <xdr:rowOff>95250</xdr:rowOff>
    </xdr:to>
    <xdr:sp macro="" textlink="">
      <xdr:nvSpPr>
        <xdr:cNvPr id="569" name="フローチャート: 判断 568"/>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111777</xdr:rowOff>
    </xdr:from>
    <xdr:ext cx="469744" cy="259045"/>
    <xdr:sp macro="" textlink="">
      <xdr:nvSpPr>
        <xdr:cNvPr id="570"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19050</xdr:rowOff>
    </xdr:from>
    <xdr:to>
      <xdr:col>102</xdr:col>
      <xdr:colOff>165100</xdr:colOff>
      <xdr:row>61</xdr:row>
      <xdr:rowOff>120650</xdr:rowOff>
    </xdr:to>
    <xdr:sp macro="" textlink="">
      <xdr:nvSpPr>
        <xdr:cNvPr id="571" name="フローチャート: 判断 57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137177</xdr:rowOff>
    </xdr:from>
    <xdr:ext cx="469744" cy="259045"/>
    <xdr:sp macro="" textlink="">
      <xdr:nvSpPr>
        <xdr:cNvPr id="572"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31750</xdr:rowOff>
    </xdr:from>
    <xdr:to>
      <xdr:col>98</xdr:col>
      <xdr:colOff>38100</xdr:colOff>
      <xdr:row>61</xdr:row>
      <xdr:rowOff>133350</xdr:rowOff>
    </xdr:to>
    <xdr:sp macro="" textlink="">
      <xdr:nvSpPr>
        <xdr:cNvPr id="573" name="フローチャート: 判断 572"/>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59</xdr:row>
      <xdr:rowOff>149877</xdr:rowOff>
    </xdr:from>
    <xdr:ext cx="469744" cy="259045"/>
    <xdr:sp macro="" textlink="">
      <xdr:nvSpPr>
        <xdr:cNvPr id="574"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38100</xdr:rowOff>
    </xdr:from>
    <xdr:to>
      <xdr:col>116</xdr:col>
      <xdr:colOff>114300</xdr:colOff>
      <xdr:row>58</xdr:row>
      <xdr:rowOff>139700</xdr:rowOff>
    </xdr:to>
    <xdr:sp macro="" textlink="">
      <xdr:nvSpPr>
        <xdr:cNvPr id="580" name="楕円 579"/>
        <xdr:cNvSpPr/>
      </xdr:nvSpPr>
      <xdr:spPr>
        <a:xfrm>
          <a:off x="221107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60977</xdr:rowOff>
    </xdr:from>
    <xdr:ext cx="469744" cy="259045"/>
    <xdr:sp macro="" textlink="">
      <xdr:nvSpPr>
        <xdr:cNvPr id="581" name="【保健センター・保健所】&#10;一人当たり面積該当値テキスト"/>
        <xdr:cNvSpPr txBox="1"/>
      </xdr:nvSpPr>
      <xdr:spPr>
        <a:xfrm>
          <a:off x="22199600"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2" name="正方形/長方形 5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3" name="正方形/長方形 5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4" name="正方形/長方形 5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5" name="正方形/長方形 5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6" name="正方形/長方形 5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7" name="正方形/長方形 5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8" name="正方形/長方形 5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9" name="正方形/長方形 5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0" name="テキスト ボックス 5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1" name="直線コネクタ 5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2" name="テキスト ボックス 5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3" name="直線コネクタ 5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4" name="テキスト ボックス 59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5" name="直線コネクタ 5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6" name="テキスト ボックス 5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7" name="直線コネクタ 5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8" name="テキスト ボックス 5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9" name="直線コネクタ 5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0" name="テキスト ボックス 5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1" name="直線コネクタ 6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2" name="テキスト ボックス 6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3" name="直線コネクタ 6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4" name="テキスト ボックス 60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5" name="直線コネクタ 6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07" name="直線コネクタ 606"/>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08"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09" name="直線コネクタ 608"/>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10"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11" name="直線コネクタ 61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612"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13" name="フローチャート: 判断 612"/>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14" name="フローチャート: 判断 613"/>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98896</xdr:rowOff>
    </xdr:from>
    <xdr:ext cx="405111" cy="259045"/>
    <xdr:sp macro="" textlink="">
      <xdr:nvSpPr>
        <xdr:cNvPr id="615"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140788</xdr:rowOff>
    </xdr:from>
    <xdr:to>
      <xdr:col>76</xdr:col>
      <xdr:colOff>165100</xdr:colOff>
      <xdr:row>83</xdr:row>
      <xdr:rowOff>70938</xdr:rowOff>
    </xdr:to>
    <xdr:sp macro="" textlink="">
      <xdr:nvSpPr>
        <xdr:cNvPr id="616" name="フローチャート: 判断 615"/>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87465</xdr:rowOff>
    </xdr:from>
    <xdr:ext cx="405111" cy="259045"/>
    <xdr:sp macro="" textlink="">
      <xdr:nvSpPr>
        <xdr:cNvPr id="617"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124461</xdr:rowOff>
    </xdr:from>
    <xdr:to>
      <xdr:col>72</xdr:col>
      <xdr:colOff>38100</xdr:colOff>
      <xdr:row>83</xdr:row>
      <xdr:rowOff>54611</xdr:rowOff>
    </xdr:to>
    <xdr:sp macro="" textlink="">
      <xdr:nvSpPr>
        <xdr:cNvPr id="618" name="フローチャート: 判断 617"/>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71138</xdr:rowOff>
    </xdr:from>
    <xdr:ext cx="405111" cy="259045"/>
    <xdr:sp macro="" textlink="">
      <xdr:nvSpPr>
        <xdr:cNvPr id="619"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170180</xdr:rowOff>
    </xdr:from>
    <xdr:to>
      <xdr:col>67</xdr:col>
      <xdr:colOff>101600</xdr:colOff>
      <xdr:row>82</xdr:row>
      <xdr:rowOff>100330</xdr:rowOff>
    </xdr:to>
    <xdr:sp macro="" textlink="">
      <xdr:nvSpPr>
        <xdr:cNvPr id="620" name="フローチャート: 判断 619"/>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116857</xdr:rowOff>
    </xdr:from>
    <xdr:ext cx="405111" cy="259045"/>
    <xdr:sp macro="" textlink="">
      <xdr:nvSpPr>
        <xdr:cNvPr id="621"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59145</xdr:rowOff>
    </xdr:from>
    <xdr:to>
      <xdr:col>85</xdr:col>
      <xdr:colOff>177800</xdr:colOff>
      <xdr:row>79</xdr:row>
      <xdr:rowOff>160745</xdr:rowOff>
    </xdr:to>
    <xdr:sp macro="" textlink="">
      <xdr:nvSpPr>
        <xdr:cNvPr id="627" name="楕円 626"/>
        <xdr:cNvSpPr/>
      </xdr:nvSpPr>
      <xdr:spPr>
        <a:xfrm>
          <a:off x="162687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82022</xdr:rowOff>
    </xdr:from>
    <xdr:ext cx="405111" cy="259045"/>
    <xdr:sp macro="" textlink="">
      <xdr:nvSpPr>
        <xdr:cNvPr id="628" name="【消防施設】&#10;有形固定資産減価償却率該当値テキスト"/>
        <xdr:cNvSpPr txBox="1"/>
      </xdr:nvSpPr>
      <xdr:spPr>
        <a:xfrm>
          <a:off x="16357600" y="134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9" name="直線コネクタ 6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0" name="テキスト ボックス 6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1" name="直線コネクタ 6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2" name="テキスト ボックス 6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3" name="直線コネクタ 6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4" name="テキスト ボックス 6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5" name="直線コネクタ 6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6" name="テキスト ボックス 6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650" name="直線コネクタ 649"/>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1"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2" name="直線コネクタ 651"/>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653"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654" name="直線コネクタ 653"/>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655"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56" name="フローチャート: 判断 655"/>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657" name="フローチャート: 判断 656"/>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32275</xdr:rowOff>
    </xdr:from>
    <xdr:ext cx="469744" cy="259045"/>
    <xdr:sp macro="" textlink="">
      <xdr:nvSpPr>
        <xdr:cNvPr id="658"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659" name="フローチャート: 判断 658"/>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660"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90170</xdr:rowOff>
    </xdr:from>
    <xdr:to>
      <xdr:col>102</xdr:col>
      <xdr:colOff>165100</xdr:colOff>
      <xdr:row>84</xdr:row>
      <xdr:rowOff>20320</xdr:rowOff>
    </xdr:to>
    <xdr:sp macro="" textlink="">
      <xdr:nvSpPr>
        <xdr:cNvPr id="661" name="フローチャート: 判断 660"/>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36847</xdr:rowOff>
    </xdr:from>
    <xdr:ext cx="469744" cy="259045"/>
    <xdr:sp macro="" textlink="">
      <xdr:nvSpPr>
        <xdr:cNvPr id="662"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113030</xdr:rowOff>
    </xdr:from>
    <xdr:to>
      <xdr:col>98</xdr:col>
      <xdr:colOff>38100</xdr:colOff>
      <xdr:row>84</xdr:row>
      <xdr:rowOff>43180</xdr:rowOff>
    </xdr:to>
    <xdr:sp macro="" textlink="">
      <xdr:nvSpPr>
        <xdr:cNvPr id="663" name="フローチャート: 判断 662"/>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59707</xdr:rowOff>
    </xdr:from>
    <xdr:ext cx="469744" cy="259045"/>
    <xdr:sp macro="" textlink="">
      <xdr:nvSpPr>
        <xdr:cNvPr id="664"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126746</xdr:rowOff>
    </xdr:from>
    <xdr:to>
      <xdr:col>116</xdr:col>
      <xdr:colOff>114300</xdr:colOff>
      <xdr:row>84</xdr:row>
      <xdr:rowOff>56896</xdr:rowOff>
    </xdr:to>
    <xdr:sp macro="" textlink="">
      <xdr:nvSpPr>
        <xdr:cNvPr id="670" name="楕円 669"/>
        <xdr:cNvSpPr/>
      </xdr:nvSpPr>
      <xdr:spPr>
        <a:xfrm>
          <a:off x="22110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105173</xdr:rowOff>
    </xdr:from>
    <xdr:ext cx="469744" cy="259045"/>
    <xdr:sp macro="" textlink="">
      <xdr:nvSpPr>
        <xdr:cNvPr id="671" name="【消防施設】&#10;一人当たり面積該当値テキスト"/>
        <xdr:cNvSpPr txBox="1"/>
      </xdr:nvSpPr>
      <xdr:spPr>
        <a:xfrm>
          <a:off x="22199600" y="1433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2" name="テキスト ボックス 68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4" name="テキスト ボックス 68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4" name="テキスト ボックス 69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97" name="直線コネクタ 696"/>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9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99" name="直線コネクタ 69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00"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01" name="直線コネクタ 700"/>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02"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03" name="フローチャート: 判断 70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04" name="フローチャート: 判断 703"/>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37391</xdr:rowOff>
    </xdr:from>
    <xdr:ext cx="405111" cy="259045"/>
    <xdr:sp macro="" textlink="">
      <xdr:nvSpPr>
        <xdr:cNvPr id="705"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152763</xdr:rowOff>
    </xdr:from>
    <xdr:to>
      <xdr:col>76</xdr:col>
      <xdr:colOff>165100</xdr:colOff>
      <xdr:row>105</xdr:row>
      <xdr:rowOff>82913</xdr:rowOff>
    </xdr:to>
    <xdr:sp macro="" textlink="">
      <xdr:nvSpPr>
        <xdr:cNvPr id="706" name="フローチャート: 判断 705"/>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99440</xdr:rowOff>
    </xdr:from>
    <xdr:ext cx="405111" cy="259045"/>
    <xdr:sp macro="" textlink="">
      <xdr:nvSpPr>
        <xdr:cNvPr id="707"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156029</xdr:rowOff>
    </xdr:from>
    <xdr:to>
      <xdr:col>72</xdr:col>
      <xdr:colOff>38100</xdr:colOff>
      <xdr:row>105</xdr:row>
      <xdr:rowOff>86179</xdr:rowOff>
    </xdr:to>
    <xdr:sp macro="" textlink="">
      <xdr:nvSpPr>
        <xdr:cNvPr id="708" name="フローチャート: 判断 707"/>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102706</xdr:rowOff>
    </xdr:from>
    <xdr:ext cx="405111" cy="259045"/>
    <xdr:sp macro="" textlink="">
      <xdr:nvSpPr>
        <xdr:cNvPr id="709"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13970</xdr:rowOff>
    </xdr:from>
    <xdr:to>
      <xdr:col>67</xdr:col>
      <xdr:colOff>101600</xdr:colOff>
      <xdr:row>105</xdr:row>
      <xdr:rowOff>115570</xdr:rowOff>
    </xdr:to>
    <xdr:sp macro="" textlink="">
      <xdr:nvSpPr>
        <xdr:cNvPr id="710" name="フローチャート: 判断 709"/>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132097</xdr:rowOff>
    </xdr:from>
    <xdr:ext cx="405111" cy="259045"/>
    <xdr:sp macro="" textlink="">
      <xdr:nvSpPr>
        <xdr:cNvPr id="711"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2" name="テキスト ボックス 7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38463</xdr:rowOff>
    </xdr:from>
    <xdr:to>
      <xdr:col>85</xdr:col>
      <xdr:colOff>177800</xdr:colOff>
      <xdr:row>107</xdr:row>
      <xdr:rowOff>140063</xdr:rowOff>
    </xdr:to>
    <xdr:sp macro="" textlink="">
      <xdr:nvSpPr>
        <xdr:cNvPr id="717" name="楕円 716"/>
        <xdr:cNvSpPr/>
      </xdr:nvSpPr>
      <xdr:spPr>
        <a:xfrm>
          <a:off x="162687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16890</xdr:rowOff>
    </xdr:from>
    <xdr:ext cx="405111" cy="259045"/>
    <xdr:sp macro="" textlink="">
      <xdr:nvSpPr>
        <xdr:cNvPr id="718" name="【庁舎】&#10;有形固定資産減価償却率該当値テキスト"/>
        <xdr:cNvSpPr txBox="1"/>
      </xdr:nvSpPr>
      <xdr:spPr>
        <a:xfrm>
          <a:off x="16357600"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29" name="テキスト ボックス 7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30" name="直線コネクタ 7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1" name="テキスト ボックス 7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2" name="直線コネクタ 7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3" name="テキスト ボックス 7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4" name="直線コネクタ 7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5" name="テキスト ボックス 7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6" name="直線コネクタ 7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7" name="テキスト ボックス 7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8" name="直線コネクタ 7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9" name="テキスト ボックス 7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0" name="直線コネクタ 7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1" name="テキスト ボックス 7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745" name="直線コネクタ 74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74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747" name="直線コネクタ 74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4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49" name="直線コネクタ 74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750" name="【庁舎】&#10;一人当たり面積平均値テキスト"/>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751" name="フローチャート: 判断 75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752" name="フローチャート: 判断 75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34126</xdr:rowOff>
    </xdr:from>
    <xdr:ext cx="469744" cy="259045"/>
    <xdr:sp macro="" textlink="">
      <xdr:nvSpPr>
        <xdr:cNvPr id="753"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126637</xdr:rowOff>
    </xdr:from>
    <xdr:to>
      <xdr:col>107</xdr:col>
      <xdr:colOff>101600</xdr:colOff>
      <xdr:row>107</xdr:row>
      <xdr:rowOff>56787</xdr:rowOff>
    </xdr:to>
    <xdr:sp macro="" textlink="">
      <xdr:nvSpPr>
        <xdr:cNvPr id="754" name="フローチャート: 判断 753"/>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73314</xdr:rowOff>
    </xdr:from>
    <xdr:ext cx="469744" cy="259045"/>
    <xdr:sp macro="" textlink="">
      <xdr:nvSpPr>
        <xdr:cNvPr id="755"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142966</xdr:rowOff>
    </xdr:from>
    <xdr:to>
      <xdr:col>102</xdr:col>
      <xdr:colOff>165100</xdr:colOff>
      <xdr:row>107</xdr:row>
      <xdr:rowOff>73116</xdr:rowOff>
    </xdr:to>
    <xdr:sp macro="" textlink="">
      <xdr:nvSpPr>
        <xdr:cNvPr id="756" name="フローチャート: 判断 755"/>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89643</xdr:rowOff>
    </xdr:from>
    <xdr:ext cx="469744" cy="259045"/>
    <xdr:sp macro="" textlink="">
      <xdr:nvSpPr>
        <xdr:cNvPr id="757"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152763</xdr:rowOff>
    </xdr:from>
    <xdr:to>
      <xdr:col>98</xdr:col>
      <xdr:colOff>38100</xdr:colOff>
      <xdr:row>107</xdr:row>
      <xdr:rowOff>82913</xdr:rowOff>
    </xdr:to>
    <xdr:sp macro="" textlink="">
      <xdr:nvSpPr>
        <xdr:cNvPr id="758" name="フローチャート: 判断 757"/>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99440</xdr:rowOff>
    </xdr:from>
    <xdr:ext cx="469744" cy="259045"/>
    <xdr:sp macro="" textlink="">
      <xdr:nvSpPr>
        <xdr:cNvPr id="759"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76019</xdr:rowOff>
    </xdr:from>
    <xdr:to>
      <xdr:col>116</xdr:col>
      <xdr:colOff>114300</xdr:colOff>
      <xdr:row>106</xdr:row>
      <xdr:rowOff>6169</xdr:rowOff>
    </xdr:to>
    <xdr:sp macro="" textlink="">
      <xdr:nvSpPr>
        <xdr:cNvPr id="765" name="楕円 764"/>
        <xdr:cNvSpPr/>
      </xdr:nvSpPr>
      <xdr:spPr>
        <a:xfrm>
          <a:off x="22110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98896</xdr:rowOff>
    </xdr:from>
    <xdr:ext cx="469744" cy="259045"/>
    <xdr:sp macro="" textlink="">
      <xdr:nvSpPr>
        <xdr:cNvPr id="766" name="【庁舎】&#10;一人当たり面積該当値テキスト"/>
        <xdr:cNvSpPr txBox="1"/>
      </xdr:nvSpPr>
      <xdr:spPr>
        <a:xfrm>
          <a:off x="22199600" y="179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7" name="正方形/長方形 7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8" name="正方形/長方形 7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9" name="テキスト ボックス 7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類似団体に比べて有形固定資産減価償却率が低い施設のうち，図書館及び消防施設は，東日本大震災で被災した気仙沼図書館及び沿岸部の消防屯所を再建したことによるものである。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保健センター・保健所については，旧本吉町との合併時に策定した新市基本計画に基づき，平成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年に本吉保健福祉センターを整備したことにより有形固定資産償却率が低くなっている。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市民会館については，平成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年に大規模改修を実施したため有形固定資産償却率が低くなっている。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庁舎については，本庁舎の老朽化が著しく，現在，新庁舎の建設を進めている。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61,445
60,832
332.44
112,336,828
89,603,322
3,548,768
18,365,906
40,145,892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東日本大震災後の急激な人口減少に加え，産業構造により，個人・法人市民税収額が低水準で推移していること等から，財政力指数は類似団体平均を下回る</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震災後は市税収入が減少し，財政力指数が低下傾向にあったが，平成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年度以降は復旧・復興の進捗による固定資産税等の市税収入の増等に伴い，上昇傾向に転じた。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引き続き，歳出の抑制を図るため，行政事務の効率化や事務・事業の見直しに取り組んでいく。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44450</xdr:rowOff>
    </xdr:to>
    <xdr:cxnSp macro="">
      <xdr:nvCxnSpPr>
        <xdr:cNvPr id="69" name="直線コネクタ 68"/>
        <xdr:cNvCxnSpPr/>
      </xdr:nvCxnSpPr>
      <xdr:spPr>
        <a:xfrm flipV="1">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71261</xdr:rowOff>
    </xdr:to>
    <xdr:cxnSp macro="">
      <xdr:nvCxnSpPr>
        <xdr:cNvPr id="75" name="直線コネクタ 74"/>
        <xdr:cNvCxnSpPr/>
      </xdr:nvCxnSpPr>
      <xdr:spPr>
        <a:xfrm flipV="1">
          <a:off x="2336800" y="758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71261</xdr:rowOff>
    </xdr:from>
    <xdr:to>
      <xdr:col>11</xdr:col>
      <xdr:colOff>31750</xdr:colOff>
      <xdr:row>44</xdr:row>
      <xdr:rowOff>98072</xdr:rowOff>
    </xdr:to>
    <xdr:cxnSp macro="">
      <xdr:nvCxnSpPr>
        <xdr:cNvPr id="78" name="直線コネクタ 77"/>
        <xdr:cNvCxnSpPr/>
      </xdr:nvCxnSpPr>
      <xdr:spPr>
        <a:xfrm flipV="1">
          <a:off x="1447800" y="76150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9"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20461</xdr:rowOff>
    </xdr:from>
    <xdr:to>
      <xdr:col>11</xdr:col>
      <xdr:colOff>82550</xdr:colOff>
      <xdr:row>44</xdr:row>
      <xdr:rowOff>122061</xdr:rowOff>
    </xdr:to>
    <xdr:sp macro="" textlink="">
      <xdr:nvSpPr>
        <xdr:cNvPr id="94" name="楕円 93"/>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106838</xdr:rowOff>
    </xdr:from>
    <xdr:ext cx="762000" cy="259045"/>
    <xdr:sp macro="" textlink="">
      <xdr:nvSpPr>
        <xdr:cNvPr id="95" name="テキスト ボックス 94"/>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47272</xdr:rowOff>
    </xdr:from>
    <xdr:to>
      <xdr:col>7</xdr:col>
      <xdr:colOff>31750</xdr:colOff>
      <xdr:row>44</xdr:row>
      <xdr:rowOff>148872</xdr:rowOff>
    </xdr:to>
    <xdr:sp macro="" textlink="">
      <xdr:nvSpPr>
        <xdr:cNvPr id="96" name="楕円 95"/>
        <xdr:cNvSpPr/>
      </xdr:nvSpPr>
      <xdr:spPr>
        <a:xfrm>
          <a:off x="1397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133649</xdr:rowOff>
    </xdr:from>
    <xdr:ext cx="762000" cy="259045"/>
    <xdr:sp macro="" textlink="">
      <xdr:nvSpPr>
        <xdr:cNvPr id="97" name="テキスト ボックス 96"/>
        <xdr:cNvSpPr txBox="1"/>
      </xdr:nvSpPr>
      <xdr:spPr>
        <a:xfrm>
          <a:off x="1066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の影響による市税の減収により，経常収支比率が通常より高くなっている。個人所得の回復による市民税の増や課税免除区域の縮小により，税収は近年回復傾向にあるが，復興事業に対応するため職員数が多いこと等により令和２年度の経常収支比率は３年連続で</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今後は，復興事業により整備した施設の維持管理費の増加が見込まれることから，老朽化した施設の統廃合も含め，既存事業の廃止・縮小による経常経費の縮減を図り，適正な財政運営に努める。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160972</xdr:rowOff>
    </xdr:from>
    <xdr:to>
      <xdr:col>23</xdr:col>
      <xdr:colOff>133350</xdr:colOff>
      <xdr:row>67</xdr:row>
      <xdr:rowOff>7620</xdr:rowOff>
    </xdr:to>
    <xdr:cxnSp macro="">
      <xdr:nvCxnSpPr>
        <xdr:cNvPr id="128" name="直線コネクタ 127"/>
        <xdr:cNvCxnSpPr/>
      </xdr:nvCxnSpPr>
      <xdr:spPr>
        <a:xfrm>
          <a:off x="4114800" y="1147667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160972</xdr:rowOff>
    </xdr:from>
    <xdr:to>
      <xdr:col>19</xdr:col>
      <xdr:colOff>133350</xdr:colOff>
      <xdr:row>67</xdr:row>
      <xdr:rowOff>37782</xdr:rowOff>
    </xdr:to>
    <xdr:cxnSp macro="">
      <xdr:nvCxnSpPr>
        <xdr:cNvPr id="131" name="直線コネクタ 130"/>
        <xdr:cNvCxnSpPr/>
      </xdr:nvCxnSpPr>
      <xdr:spPr>
        <a:xfrm flipV="1">
          <a:off x="3225800" y="114766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67</xdr:row>
      <xdr:rowOff>37782</xdr:rowOff>
    </xdr:to>
    <xdr:cxnSp macro="">
      <xdr:nvCxnSpPr>
        <xdr:cNvPr id="134" name="直線コネクタ 133"/>
        <xdr:cNvCxnSpPr/>
      </xdr:nvCxnSpPr>
      <xdr:spPr>
        <a:xfrm>
          <a:off x="2336800" y="11277600"/>
          <a:ext cx="889000" cy="2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65</xdr:row>
      <xdr:rowOff>139382</xdr:rowOff>
    </xdr:to>
    <xdr:cxnSp macro="">
      <xdr:nvCxnSpPr>
        <xdr:cNvPr id="137" name="直線コネクタ 136"/>
        <xdr:cNvCxnSpPr/>
      </xdr:nvCxnSpPr>
      <xdr:spPr>
        <a:xfrm flipV="1">
          <a:off x="1447800" y="112776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128270</xdr:rowOff>
    </xdr:from>
    <xdr:to>
      <xdr:col>23</xdr:col>
      <xdr:colOff>184150</xdr:colOff>
      <xdr:row>67</xdr:row>
      <xdr:rowOff>58420</xdr:rowOff>
    </xdr:to>
    <xdr:sp macro="" textlink="">
      <xdr:nvSpPr>
        <xdr:cNvPr id="147" name="楕円 146"/>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24147</xdr:rowOff>
    </xdr:from>
    <xdr:ext cx="762000" cy="259045"/>
    <xdr:sp macro="" textlink="">
      <xdr:nvSpPr>
        <xdr:cNvPr id="148" name="財政構造の弾力性該当値テキスト"/>
        <xdr:cNvSpPr txBox="1"/>
      </xdr:nvSpPr>
      <xdr:spPr>
        <a:xfrm>
          <a:off x="5041900" y="1133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110172</xdr:rowOff>
    </xdr:from>
    <xdr:to>
      <xdr:col>19</xdr:col>
      <xdr:colOff>184150</xdr:colOff>
      <xdr:row>67</xdr:row>
      <xdr:rowOff>40322</xdr:rowOff>
    </xdr:to>
    <xdr:sp macro="" textlink="">
      <xdr:nvSpPr>
        <xdr:cNvPr id="149" name="楕円 148"/>
        <xdr:cNvSpPr/>
      </xdr:nvSpPr>
      <xdr:spPr>
        <a:xfrm>
          <a:off x="4064000" y="114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25099</xdr:rowOff>
    </xdr:from>
    <xdr:ext cx="736600" cy="259045"/>
    <xdr:sp macro="" textlink="">
      <xdr:nvSpPr>
        <xdr:cNvPr id="150" name="テキスト ボックス 149"/>
        <xdr:cNvSpPr txBox="1"/>
      </xdr:nvSpPr>
      <xdr:spPr>
        <a:xfrm>
          <a:off x="3733800" y="1151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158432</xdr:rowOff>
    </xdr:from>
    <xdr:to>
      <xdr:col>15</xdr:col>
      <xdr:colOff>133350</xdr:colOff>
      <xdr:row>67</xdr:row>
      <xdr:rowOff>88582</xdr:rowOff>
    </xdr:to>
    <xdr:sp macro="" textlink="">
      <xdr:nvSpPr>
        <xdr:cNvPr id="151" name="楕円 150"/>
        <xdr:cNvSpPr/>
      </xdr:nvSpPr>
      <xdr:spPr>
        <a:xfrm>
          <a:off x="3175000" y="114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73359</xdr:rowOff>
    </xdr:from>
    <xdr:ext cx="762000" cy="259045"/>
    <xdr:sp macro="" textlink="">
      <xdr:nvSpPr>
        <xdr:cNvPr id="152" name="テキスト ボックス 151"/>
        <xdr:cNvSpPr txBox="1"/>
      </xdr:nvSpPr>
      <xdr:spPr>
        <a:xfrm>
          <a:off x="2844800" y="1156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3" name="楕円 152"/>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4" name="テキスト ボックス 153"/>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88582</xdr:rowOff>
    </xdr:from>
    <xdr:to>
      <xdr:col>7</xdr:col>
      <xdr:colOff>31750</xdr:colOff>
      <xdr:row>66</xdr:row>
      <xdr:rowOff>18732</xdr:rowOff>
    </xdr:to>
    <xdr:sp macro="" textlink="">
      <xdr:nvSpPr>
        <xdr:cNvPr id="155" name="楕円 154"/>
        <xdr:cNvSpPr/>
      </xdr:nvSpPr>
      <xdr:spPr>
        <a:xfrm>
          <a:off x="1397000" y="112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3509</xdr:rowOff>
    </xdr:from>
    <xdr:ext cx="762000" cy="259045"/>
    <xdr:sp macro="" textlink="">
      <xdr:nvSpPr>
        <xdr:cNvPr id="156" name="テキスト ボックス 155"/>
        <xdr:cNvSpPr txBox="1"/>
      </xdr:nvSpPr>
      <xdr:spPr>
        <a:xfrm>
          <a:off x="1066800" y="1131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の決算額が類似団体平均を上回っているのは，物件費が要因となっている。これは，被災者の生活再建支援や心のケアといった各種支援業務を委託により実施していること等により震災関連での歳出が多額と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また，人件費についても，震災関連業務に対応するための任期付職員の採用等により通常より増加している。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復興事業終了までは同様の状況が続く見通しであるが，各施設管理に係る経費の見直し等に努めていく。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54553</xdr:rowOff>
    </xdr:from>
    <xdr:to>
      <xdr:col>23</xdr:col>
      <xdr:colOff>133350</xdr:colOff>
      <xdr:row>86</xdr:row>
      <xdr:rowOff>40584</xdr:rowOff>
    </xdr:to>
    <xdr:cxnSp macro="">
      <xdr:nvCxnSpPr>
        <xdr:cNvPr id="191" name="直線コネクタ 190"/>
        <xdr:cNvCxnSpPr/>
      </xdr:nvCxnSpPr>
      <xdr:spPr>
        <a:xfrm>
          <a:off x="4114800" y="14627803"/>
          <a:ext cx="838200" cy="15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54553</xdr:rowOff>
    </xdr:from>
    <xdr:to>
      <xdr:col>19</xdr:col>
      <xdr:colOff>133350</xdr:colOff>
      <xdr:row>85</xdr:row>
      <xdr:rowOff>108370</xdr:rowOff>
    </xdr:to>
    <xdr:cxnSp macro="">
      <xdr:nvCxnSpPr>
        <xdr:cNvPr id="194" name="直線コネクタ 193"/>
        <xdr:cNvCxnSpPr/>
      </xdr:nvCxnSpPr>
      <xdr:spPr>
        <a:xfrm flipV="1">
          <a:off x="3225800" y="14627803"/>
          <a:ext cx="889000" cy="5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112342</xdr:rowOff>
    </xdr:from>
    <xdr:to>
      <xdr:col>15</xdr:col>
      <xdr:colOff>82550</xdr:colOff>
      <xdr:row>85</xdr:row>
      <xdr:rowOff>108370</xdr:rowOff>
    </xdr:to>
    <xdr:cxnSp macro="">
      <xdr:nvCxnSpPr>
        <xdr:cNvPr id="197" name="直線コネクタ 196"/>
        <xdr:cNvCxnSpPr/>
      </xdr:nvCxnSpPr>
      <xdr:spPr>
        <a:xfrm>
          <a:off x="2336800" y="14514142"/>
          <a:ext cx="889000" cy="16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112342</xdr:rowOff>
    </xdr:from>
    <xdr:to>
      <xdr:col>11</xdr:col>
      <xdr:colOff>31750</xdr:colOff>
      <xdr:row>85</xdr:row>
      <xdr:rowOff>67647</xdr:rowOff>
    </xdr:to>
    <xdr:cxnSp macro="">
      <xdr:nvCxnSpPr>
        <xdr:cNvPr id="200" name="直線コネクタ 199"/>
        <xdr:cNvCxnSpPr/>
      </xdr:nvCxnSpPr>
      <xdr:spPr>
        <a:xfrm flipV="1">
          <a:off x="1447800" y="14514142"/>
          <a:ext cx="889000" cy="12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161234</xdr:rowOff>
    </xdr:from>
    <xdr:to>
      <xdr:col>23</xdr:col>
      <xdr:colOff>184150</xdr:colOff>
      <xdr:row>86</xdr:row>
      <xdr:rowOff>91384</xdr:rowOff>
    </xdr:to>
    <xdr:sp macro="" textlink="">
      <xdr:nvSpPr>
        <xdr:cNvPr id="210" name="楕円 209"/>
        <xdr:cNvSpPr/>
      </xdr:nvSpPr>
      <xdr:spPr>
        <a:xfrm>
          <a:off x="4902200" y="1473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133311</xdr:rowOff>
    </xdr:from>
    <xdr:ext cx="762000" cy="259045"/>
    <xdr:sp macro="" textlink="">
      <xdr:nvSpPr>
        <xdr:cNvPr id="211" name="人件費・物件費等の状況該当値テキスト"/>
        <xdr:cNvSpPr txBox="1"/>
      </xdr:nvSpPr>
      <xdr:spPr>
        <a:xfrm>
          <a:off x="5041900" y="1470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3753</xdr:rowOff>
    </xdr:from>
    <xdr:to>
      <xdr:col>19</xdr:col>
      <xdr:colOff>184150</xdr:colOff>
      <xdr:row>85</xdr:row>
      <xdr:rowOff>105353</xdr:rowOff>
    </xdr:to>
    <xdr:sp macro="" textlink="">
      <xdr:nvSpPr>
        <xdr:cNvPr id="212" name="楕円 211"/>
        <xdr:cNvSpPr/>
      </xdr:nvSpPr>
      <xdr:spPr>
        <a:xfrm>
          <a:off x="4064000" y="145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90130</xdr:rowOff>
    </xdr:from>
    <xdr:ext cx="736600" cy="259045"/>
    <xdr:sp macro="" textlink="">
      <xdr:nvSpPr>
        <xdr:cNvPr id="213" name="テキスト ボックス 212"/>
        <xdr:cNvSpPr txBox="1"/>
      </xdr:nvSpPr>
      <xdr:spPr>
        <a:xfrm>
          <a:off x="3733800" y="14663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57570</xdr:rowOff>
    </xdr:from>
    <xdr:to>
      <xdr:col>15</xdr:col>
      <xdr:colOff>133350</xdr:colOff>
      <xdr:row>85</xdr:row>
      <xdr:rowOff>159170</xdr:rowOff>
    </xdr:to>
    <xdr:sp macro="" textlink="">
      <xdr:nvSpPr>
        <xdr:cNvPr id="214" name="楕円 213"/>
        <xdr:cNvSpPr/>
      </xdr:nvSpPr>
      <xdr:spPr>
        <a:xfrm>
          <a:off x="3175000" y="146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143947</xdr:rowOff>
    </xdr:from>
    <xdr:ext cx="762000" cy="259045"/>
    <xdr:sp macro="" textlink="">
      <xdr:nvSpPr>
        <xdr:cNvPr id="215" name="テキスト ボックス 214"/>
        <xdr:cNvSpPr txBox="1"/>
      </xdr:nvSpPr>
      <xdr:spPr>
        <a:xfrm>
          <a:off x="2844800" y="1471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61542</xdr:rowOff>
    </xdr:from>
    <xdr:to>
      <xdr:col>11</xdr:col>
      <xdr:colOff>82550</xdr:colOff>
      <xdr:row>84</xdr:row>
      <xdr:rowOff>163142</xdr:rowOff>
    </xdr:to>
    <xdr:sp macro="" textlink="">
      <xdr:nvSpPr>
        <xdr:cNvPr id="216" name="楕円 215"/>
        <xdr:cNvSpPr/>
      </xdr:nvSpPr>
      <xdr:spPr>
        <a:xfrm>
          <a:off x="2286000" y="144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147919</xdr:rowOff>
    </xdr:from>
    <xdr:ext cx="762000" cy="259045"/>
    <xdr:sp macro="" textlink="">
      <xdr:nvSpPr>
        <xdr:cNvPr id="217" name="テキスト ボックス 216"/>
        <xdr:cNvSpPr txBox="1"/>
      </xdr:nvSpPr>
      <xdr:spPr>
        <a:xfrm>
          <a:off x="1955800" y="1454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16847</xdr:rowOff>
    </xdr:from>
    <xdr:to>
      <xdr:col>7</xdr:col>
      <xdr:colOff>31750</xdr:colOff>
      <xdr:row>85</xdr:row>
      <xdr:rowOff>118447</xdr:rowOff>
    </xdr:to>
    <xdr:sp macro="" textlink="">
      <xdr:nvSpPr>
        <xdr:cNvPr id="218" name="楕円 217"/>
        <xdr:cNvSpPr/>
      </xdr:nvSpPr>
      <xdr:spPr>
        <a:xfrm>
          <a:off x="1397000" y="1459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103224</xdr:rowOff>
    </xdr:from>
    <xdr:ext cx="762000" cy="259045"/>
    <xdr:sp macro="" textlink="">
      <xdr:nvSpPr>
        <xdr:cNvPr id="219" name="テキスト ボックス 218"/>
        <xdr:cNvSpPr txBox="1"/>
      </xdr:nvSpPr>
      <xdr:spPr>
        <a:xfrm>
          <a:off x="1066800" y="1467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ポイント下回っているのは，退職者数と新規採用者数の割合等による，職員の年齢構成の違いによるものである。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50095</xdr:rowOff>
    </xdr:from>
    <xdr:to>
      <xdr:col>81</xdr:col>
      <xdr:colOff>44450</xdr:colOff>
      <xdr:row>82</xdr:row>
      <xdr:rowOff>63500</xdr:rowOff>
    </xdr:to>
    <xdr:cxnSp macro="">
      <xdr:nvCxnSpPr>
        <xdr:cNvPr id="253" name="直線コネクタ 252"/>
        <xdr:cNvCxnSpPr/>
      </xdr:nvCxnSpPr>
      <xdr:spPr>
        <a:xfrm>
          <a:off x="16179800" y="141089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50095</xdr:rowOff>
    </xdr:from>
    <xdr:to>
      <xdr:col>77</xdr:col>
      <xdr:colOff>44450</xdr:colOff>
      <xdr:row>82</xdr:row>
      <xdr:rowOff>50095</xdr:rowOff>
    </xdr:to>
    <xdr:cxnSp macro="">
      <xdr:nvCxnSpPr>
        <xdr:cNvPr id="256" name="直線コネクタ 255"/>
        <xdr:cNvCxnSpPr/>
      </xdr:nvCxnSpPr>
      <xdr:spPr>
        <a:xfrm>
          <a:off x="15290800" y="14108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141111</xdr:rowOff>
    </xdr:from>
    <xdr:to>
      <xdr:col>72</xdr:col>
      <xdr:colOff>203200</xdr:colOff>
      <xdr:row>82</xdr:row>
      <xdr:rowOff>50095</xdr:rowOff>
    </xdr:to>
    <xdr:cxnSp macro="">
      <xdr:nvCxnSpPr>
        <xdr:cNvPr id="259" name="直線コネクタ 258"/>
        <xdr:cNvCxnSpPr/>
      </xdr:nvCxnSpPr>
      <xdr:spPr>
        <a:xfrm>
          <a:off x="14401800" y="140285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141111</xdr:rowOff>
    </xdr:from>
    <xdr:to>
      <xdr:col>68</xdr:col>
      <xdr:colOff>152400</xdr:colOff>
      <xdr:row>82</xdr:row>
      <xdr:rowOff>63500</xdr:rowOff>
    </xdr:to>
    <xdr:cxnSp macro="">
      <xdr:nvCxnSpPr>
        <xdr:cNvPr id="262" name="直線コネクタ 261"/>
        <xdr:cNvCxnSpPr/>
      </xdr:nvCxnSpPr>
      <xdr:spPr>
        <a:xfrm flipV="1">
          <a:off x="13512800" y="140285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2" name="楕円 271"/>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3"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170745</xdr:rowOff>
    </xdr:from>
    <xdr:to>
      <xdr:col>77</xdr:col>
      <xdr:colOff>95250</xdr:colOff>
      <xdr:row>82</xdr:row>
      <xdr:rowOff>100895</xdr:rowOff>
    </xdr:to>
    <xdr:sp macro="" textlink="">
      <xdr:nvSpPr>
        <xdr:cNvPr id="274" name="楕円 273"/>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111072</xdr:rowOff>
    </xdr:from>
    <xdr:ext cx="736600" cy="259045"/>
    <xdr:sp macro="" textlink="">
      <xdr:nvSpPr>
        <xdr:cNvPr id="275" name="テキスト ボックス 274"/>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170745</xdr:rowOff>
    </xdr:from>
    <xdr:to>
      <xdr:col>73</xdr:col>
      <xdr:colOff>44450</xdr:colOff>
      <xdr:row>82</xdr:row>
      <xdr:rowOff>100895</xdr:rowOff>
    </xdr:to>
    <xdr:sp macro="" textlink="">
      <xdr:nvSpPr>
        <xdr:cNvPr id="276" name="楕円 275"/>
        <xdr:cNvSpPr/>
      </xdr:nvSpPr>
      <xdr:spPr>
        <a:xfrm>
          <a:off x="15240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111072</xdr:rowOff>
    </xdr:from>
    <xdr:ext cx="762000" cy="259045"/>
    <xdr:sp macro="" textlink="">
      <xdr:nvSpPr>
        <xdr:cNvPr id="277" name="テキスト ボックス 276"/>
        <xdr:cNvSpPr txBox="1"/>
      </xdr:nvSpPr>
      <xdr:spPr>
        <a:xfrm>
          <a:off x="14909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90311</xdr:rowOff>
    </xdr:from>
    <xdr:to>
      <xdr:col>68</xdr:col>
      <xdr:colOff>203200</xdr:colOff>
      <xdr:row>82</xdr:row>
      <xdr:rowOff>20461</xdr:rowOff>
    </xdr:to>
    <xdr:sp macro="" textlink="">
      <xdr:nvSpPr>
        <xdr:cNvPr id="278" name="楕円 277"/>
        <xdr:cNvSpPr/>
      </xdr:nvSpPr>
      <xdr:spPr>
        <a:xfrm>
          <a:off x="14351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30638</xdr:rowOff>
    </xdr:from>
    <xdr:ext cx="762000" cy="259045"/>
    <xdr:sp macro="" textlink="">
      <xdr:nvSpPr>
        <xdr:cNvPr id="279" name="テキスト ボックス 278"/>
        <xdr:cNvSpPr txBox="1"/>
      </xdr:nvSpPr>
      <xdr:spPr>
        <a:xfrm>
          <a:off x="14020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0" name="楕円 279"/>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1" name="テキスト ボックス 280"/>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震災関連業務に対応するための任期付職員を含めた職員数の増により，類似団体平均を上回っている。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今後も復興事業等への対応のため，当面は大幅な職員数の削減が難しい状況にあるが，業務の効率化を進めるなどの取組を実施し，職員数の適正化を図るよう努める。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54398</xdr:rowOff>
    </xdr:from>
    <xdr:to>
      <xdr:col>81</xdr:col>
      <xdr:colOff>44450</xdr:colOff>
      <xdr:row>67</xdr:row>
      <xdr:rowOff>9631</xdr:rowOff>
    </xdr:to>
    <xdr:cxnSp macro="">
      <xdr:nvCxnSpPr>
        <xdr:cNvPr id="316" name="直線コネクタ 315"/>
        <xdr:cNvCxnSpPr/>
      </xdr:nvCxnSpPr>
      <xdr:spPr>
        <a:xfrm flipV="1">
          <a:off x="16179800" y="11370098"/>
          <a:ext cx="8382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9631</xdr:rowOff>
    </xdr:from>
    <xdr:to>
      <xdr:col>77</xdr:col>
      <xdr:colOff>44450</xdr:colOff>
      <xdr:row>67</xdr:row>
      <xdr:rowOff>23706</xdr:rowOff>
    </xdr:to>
    <xdr:cxnSp macro="">
      <xdr:nvCxnSpPr>
        <xdr:cNvPr id="319" name="直線コネクタ 318"/>
        <xdr:cNvCxnSpPr/>
      </xdr:nvCxnSpPr>
      <xdr:spPr>
        <a:xfrm flipV="1">
          <a:off x="15290800" y="1149678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5609</xdr:rowOff>
    </xdr:from>
    <xdr:to>
      <xdr:col>72</xdr:col>
      <xdr:colOff>203200</xdr:colOff>
      <xdr:row>67</xdr:row>
      <xdr:rowOff>23706</xdr:rowOff>
    </xdr:to>
    <xdr:cxnSp macro="">
      <xdr:nvCxnSpPr>
        <xdr:cNvPr id="322" name="直線コネクタ 321"/>
        <xdr:cNvCxnSpPr/>
      </xdr:nvCxnSpPr>
      <xdr:spPr>
        <a:xfrm>
          <a:off x="14401800" y="1149275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36301</xdr:rowOff>
    </xdr:from>
    <xdr:to>
      <xdr:col>68</xdr:col>
      <xdr:colOff>152400</xdr:colOff>
      <xdr:row>67</xdr:row>
      <xdr:rowOff>5609</xdr:rowOff>
    </xdr:to>
    <xdr:cxnSp macro="">
      <xdr:nvCxnSpPr>
        <xdr:cNvPr id="325" name="直線コネクタ 324"/>
        <xdr:cNvCxnSpPr/>
      </xdr:nvCxnSpPr>
      <xdr:spPr>
        <a:xfrm>
          <a:off x="13512800" y="11352001"/>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3598</xdr:rowOff>
    </xdr:from>
    <xdr:to>
      <xdr:col>81</xdr:col>
      <xdr:colOff>95250</xdr:colOff>
      <xdr:row>66</xdr:row>
      <xdr:rowOff>105198</xdr:rowOff>
    </xdr:to>
    <xdr:sp macro="" textlink="">
      <xdr:nvSpPr>
        <xdr:cNvPr id="335" name="楕円 334"/>
        <xdr:cNvSpPr/>
      </xdr:nvSpPr>
      <xdr:spPr>
        <a:xfrm>
          <a:off x="169672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70925</xdr:rowOff>
    </xdr:from>
    <xdr:ext cx="762000" cy="259045"/>
    <xdr:sp macro="" textlink="">
      <xdr:nvSpPr>
        <xdr:cNvPr id="336" name="定員管理の状況該当値テキスト"/>
        <xdr:cNvSpPr txBox="1"/>
      </xdr:nvSpPr>
      <xdr:spPr>
        <a:xfrm>
          <a:off x="17106900" y="1121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130281</xdr:rowOff>
    </xdr:from>
    <xdr:to>
      <xdr:col>77</xdr:col>
      <xdr:colOff>95250</xdr:colOff>
      <xdr:row>67</xdr:row>
      <xdr:rowOff>60431</xdr:rowOff>
    </xdr:to>
    <xdr:sp macro="" textlink="">
      <xdr:nvSpPr>
        <xdr:cNvPr id="337" name="楕円 336"/>
        <xdr:cNvSpPr/>
      </xdr:nvSpPr>
      <xdr:spPr>
        <a:xfrm>
          <a:off x="16129000" y="114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45208</xdr:rowOff>
    </xdr:from>
    <xdr:ext cx="736600" cy="259045"/>
    <xdr:sp macro="" textlink="">
      <xdr:nvSpPr>
        <xdr:cNvPr id="338" name="テキスト ボックス 337"/>
        <xdr:cNvSpPr txBox="1"/>
      </xdr:nvSpPr>
      <xdr:spPr>
        <a:xfrm>
          <a:off x="15798800" y="11532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144356</xdr:rowOff>
    </xdr:from>
    <xdr:to>
      <xdr:col>73</xdr:col>
      <xdr:colOff>44450</xdr:colOff>
      <xdr:row>67</xdr:row>
      <xdr:rowOff>74506</xdr:rowOff>
    </xdr:to>
    <xdr:sp macro="" textlink="">
      <xdr:nvSpPr>
        <xdr:cNvPr id="339" name="楕円 338"/>
        <xdr:cNvSpPr/>
      </xdr:nvSpPr>
      <xdr:spPr>
        <a:xfrm>
          <a:off x="15240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59283</xdr:rowOff>
    </xdr:from>
    <xdr:ext cx="762000" cy="259045"/>
    <xdr:sp macro="" textlink="">
      <xdr:nvSpPr>
        <xdr:cNvPr id="340" name="テキスト ボックス 339"/>
        <xdr:cNvSpPr txBox="1"/>
      </xdr:nvSpPr>
      <xdr:spPr>
        <a:xfrm>
          <a:off x="14909800"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126259</xdr:rowOff>
    </xdr:from>
    <xdr:to>
      <xdr:col>68</xdr:col>
      <xdr:colOff>203200</xdr:colOff>
      <xdr:row>67</xdr:row>
      <xdr:rowOff>56409</xdr:rowOff>
    </xdr:to>
    <xdr:sp macro="" textlink="">
      <xdr:nvSpPr>
        <xdr:cNvPr id="341" name="楕円 340"/>
        <xdr:cNvSpPr/>
      </xdr:nvSpPr>
      <xdr:spPr>
        <a:xfrm>
          <a:off x="14351000" y="114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41186</xdr:rowOff>
    </xdr:from>
    <xdr:ext cx="762000" cy="259045"/>
    <xdr:sp macro="" textlink="">
      <xdr:nvSpPr>
        <xdr:cNvPr id="342" name="テキスト ボックス 341"/>
        <xdr:cNvSpPr txBox="1"/>
      </xdr:nvSpPr>
      <xdr:spPr>
        <a:xfrm>
          <a:off x="14020800" y="1152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156951</xdr:rowOff>
    </xdr:from>
    <xdr:to>
      <xdr:col>64</xdr:col>
      <xdr:colOff>152400</xdr:colOff>
      <xdr:row>66</xdr:row>
      <xdr:rowOff>87101</xdr:rowOff>
    </xdr:to>
    <xdr:sp macro="" textlink="">
      <xdr:nvSpPr>
        <xdr:cNvPr id="343" name="楕円 342"/>
        <xdr:cNvSpPr/>
      </xdr:nvSpPr>
      <xdr:spPr>
        <a:xfrm>
          <a:off x="13462000" y="113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71878</xdr:rowOff>
    </xdr:from>
    <xdr:ext cx="762000" cy="259045"/>
    <xdr:sp macro="" textlink="">
      <xdr:nvSpPr>
        <xdr:cNvPr id="344" name="テキスト ボックス 343"/>
        <xdr:cNvSpPr txBox="1"/>
      </xdr:nvSpPr>
      <xdr:spPr>
        <a:xfrm>
          <a:off x="13131800" y="1138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過去に発行した地方債の償還完了により元利償還金が減少し，実質公債費比率は昨年度より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今後の新規事業については，優先度とニーズを的確に把握したうえで事業選択し，地方債の発行抑制に努める。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148590</xdr:rowOff>
    </xdr:to>
    <xdr:cxnSp macro="">
      <xdr:nvCxnSpPr>
        <xdr:cNvPr id="376" name="直線コネクタ 375"/>
        <xdr:cNvCxnSpPr/>
      </xdr:nvCxnSpPr>
      <xdr:spPr>
        <a:xfrm flipV="1">
          <a:off x="16179800" y="71490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54356</xdr:rowOff>
    </xdr:to>
    <xdr:cxnSp macro="">
      <xdr:nvCxnSpPr>
        <xdr:cNvPr id="379" name="直線コネクタ 378"/>
        <xdr:cNvCxnSpPr/>
      </xdr:nvCxnSpPr>
      <xdr:spPr>
        <a:xfrm flipV="1">
          <a:off x="15290800" y="71780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160528</xdr:rowOff>
    </xdr:to>
    <xdr:cxnSp macro="">
      <xdr:nvCxnSpPr>
        <xdr:cNvPr id="382" name="直線コネクタ 381"/>
        <xdr:cNvCxnSpPr/>
      </xdr:nvCxnSpPr>
      <xdr:spPr>
        <a:xfrm flipV="1">
          <a:off x="14401800" y="72552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160528</xdr:rowOff>
    </xdr:from>
    <xdr:to>
      <xdr:col>68</xdr:col>
      <xdr:colOff>152400</xdr:colOff>
      <xdr:row>43</xdr:row>
      <xdr:rowOff>56642</xdr:rowOff>
    </xdr:to>
    <xdr:cxnSp macro="">
      <xdr:nvCxnSpPr>
        <xdr:cNvPr id="385" name="直線コネクタ 384"/>
        <xdr:cNvCxnSpPr/>
      </xdr:nvCxnSpPr>
      <xdr:spPr>
        <a:xfrm flipV="1">
          <a:off x="13512800" y="73614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5" name="楕円 394"/>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6"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97" name="楕円 396"/>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98" name="テキスト ボックス 397"/>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399" name="楕円 398"/>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400" name="テキスト ボックス 399"/>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1" name="楕円 400"/>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2" name="テキスト ボックス 401"/>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5842</xdr:rowOff>
    </xdr:from>
    <xdr:to>
      <xdr:col>64</xdr:col>
      <xdr:colOff>152400</xdr:colOff>
      <xdr:row>43</xdr:row>
      <xdr:rowOff>107442</xdr:rowOff>
    </xdr:to>
    <xdr:sp macro="" textlink="">
      <xdr:nvSpPr>
        <xdr:cNvPr id="403" name="楕円 402"/>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92219</xdr:rowOff>
    </xdr:from>
    <xdr:ext cx="762000" cy="259045"/>
    <xdr:sp macro="" textlink="">
      <xdr:nvSpPr>
        <xdr:cNvPr id="404" name="テキスト ボックス 403"/>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類似団体平均を下回っている。要因は，市営住宅基金残高の増により充当可能基金残高が大きくなっているためである。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今後も新規事業については，優先度とニーズを的確に把握したうえで事業選択し，地方債の発行抑制など後年度負担の軽減を図り，健全な財政運営に努める。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5" name="テキスト ボックス 444"/>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154559</xdr:rowOff>
    </xdr:from>
    <xdr:to>
      <xdr:col>68</xdr:col>
      <xdr:colOff>203200</xdr:colOff>
      <xdr:row>14</xdr:row>
      <xdr:rowOff>84709</xdr:rowOff>
    </xdr:to>
    <xdr:sp macro="" textlink="">
      <xdr:nvSpPr>
        <xdr:cNvPr id="453" name="楕円 452"/>
        <xdr:cNvSpPr/>
      </xdr:nvSpPr>
      <xdr:spPr>
        <a:xfrm>
          <a:off x="143510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94886</xdr:rowOff>
    </xdr:from>
    <xdr:ext cx="762000" cy="259045"/>
    <xdr:sp macro="" textlink="">
      <xdr:nvSpPr>
        <xdr:cNvPr id="454" name="テキスト ボックス 453"/>
        <xdr:cNvSpPr txBox="1"/>
      </xdr:nvSpPr>
      <xdr:spPr>
        <a:xfrm>
          <a:off x="14020800" y="215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61,445
60,832
332.44
112,336,828
89,603,322
3,548,768
18,365,906
40,145,892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復興事業対応のため，任期付職員を含めた職員数の増により，類似団体と比べ職員数が多いためである。復興事業が続く間は，職員数の大幅な削減は難しいが，今後は可能な業務については，民間委託を進める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99568</xdr:rowOff>
    </xdr:from>
    <xdr:to>
      <xdr:col>24</xdr:col>
      <xdr:colOff>25400</xdr:colOff>
      <xdr:row>38</xdr:row>
      <xdr:rowOff>145288</xdr:rowOff>
    </xdr:to>
    <xdr:cxnSp macro="">
      <xdr:nvCxnSpPr>
        <xdr:cNvPr id="64" name="直線コネクタ 63"/>
        <xdr:cNvCxnSpPr/>
      </xdr:nvCxnSpPr>
      <xdr:spPr>
        <a:xfrm flipV="1">
          <a:off x="3987800" y="66146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99568</xdr:rowOff>
    </xdr:from>
    <xdr:to>
      <xdr:col>19</xdr:col>
      <xdr:colOff>187325</xdr:colOff>
      <xdr:row>38</xdr:row>
      <xdr:rowOff>145288</xdr:rowOff>
    </xdr:to>
    <xdr:cxnSp macro="">
      <xdr:nvCxnSpPr>
        <xdr:cNvPr id="67" name="直線コネクタ 66"/>
        <xdr:cNvCxnSpPr/>
      </xdr:nvCxnSpPr>
      <xdr:spPr>
        <a:xfrm>
          <a:off x="3098800" y="66146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99568</xdr:rowOff>
    </xdr:to>
    <xdr:cxnSp macro="">
      <xdr:nvCxnSpPr>
        <xdr:cNvPr id="70" name="直線コネクタ 69"/>
        <xdr:cNvCxnSpPr/>
      </xdr:nvCxnSpPr>
      <xdr:spPr>
        <a:xfrm>
          <a:off x="2209800" y="65323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117856</xdr:rowOff>
    </xdr:to>
    <xdr:cxnSp macro="">
      <xdr:nvCxnSpPr>
        <xdr:cNvPr id="73" name="直線コネクタ 72"/>
        <xdr:cNvCxnSpPr/>
      </xdr:nvCxnSpPr>
      <xdr:spPr>
        <a:xfrm flipV="1">
          <a:off x="1320800" y="65323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48768</xdr:rowOff>
    </xdr:from>
    <xdr:to>
      <xdr:col>24</xdr:col>
      <xdr:colOff>76200</xdr:colOff>
      <xdr:row>38</xdr:row>
      <xdr:rowOff>150368</xdr:rowOff>
    </xdr:to>
    <xdr:sp macro="" textlink="">
      <xdr:nvSpPr>
        <xdr:cNvPr id="83" name="楕円 82"/>
        <xdr:cNvSpPr/>
      </xdr:nvSpPr>
      <xdr:spPr>
        <a:xfrm>
          <a:off x="4775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20845</xdr:rowOff>
    </xdr:from>
    <xdr:ext cx="762000" cy="259045"/>
    <xdr:sp macro="" textlink="">
      <xdr:nvSpPr>
        <xdr:cNvPr id="84" name="人件費該当値テキスト"/>
        <xdr:cNvSpPr txBox="1"/>
      </xdr:nvSpPr>
      <xdr:spPr>
        <a:xfrm>
          <a:off x="4914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94488</xdr:rowOff>
    </xdr:from>
    <xdr:to>
      <xdr:col>20</xdr:col>
      <xdr:colOff>38100</xdr:colOff>
      <xdr:row>39</xdr:row>
      <xdr:rowOff>24638</xdr:rowOff>
    </xdr:to>
    <xdr:sp macro="" textlink="">
      <xdr:nvSpPr>
        <xdr:cNvPr id="85" name="楕円 84"/>
        <xdr:cNvSpPr/>
      </xdr:nvSpPr>
      <xdr:spPr>
        <a:xfrm>
          <a:off x="3937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86" name="テキスト ボックス 85"/>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48768</xdr:rowOff>
    </xdr:from>
    <xdr:to>
      <xdr:col>15</xdr:col>
      <xdr:colOff>149225</xdr:colOff>
      <xdr:row>38</xdr:row>
      <xdr:rowOff>150368</xdr:rowOff>
    </xdr:to>
    <xdr:sp macro="" textlink="">
      <xdr:nvSpPr>
        <xdr:cNvPr id="87" name="楕円 86"/>
        <xdr:cNvSpPr/>
      </xdr:nvSpPr>
      <xdr:spPr>
        <a:xfrm>
          <a:off x="3048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135145</xdr:rowOff>
    </xdr:from>
    <xdr:ext cx="762000" cy="259045"/>
    <xdr:sp macro="" textlink="">
      <xdr:nvSpPr>
        <xdr:cNvPr id="88" name="テキスト ボックス 87"/>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これは，道路維持修繕等について直営実施の業務が多いなど，行政サービスの提供形態の違いによるためである。今後は可能な業務については，民間委託を進めていく。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69850</xdr:rowOff>
    </xdr:to>
    <xdr:cxnSp macro="">
      <xdr:nvCxnSpPr>
        <xdr:cNvPr id="125" name="直線コネクタ 124"/>
        <xdr:cNvCxnSpPr/>
      </xdr:nvCxnSpPr>
      <xdr:spPr>
        <a:xfrm>
          <a:off x="15671800" y="2961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46990</xdr:rowOff>
    </xdr:to>
    <xdr:cxnSp macro="">
      <xdr:nvCxnSpPr>
        <xdr:cNvPr id="128" name="直線コネクタ 127"/>
        <xdr:cNvCxnSpPr/>
      </xdr:nvCxnSpPr>
      <xdr:spPr>
        <a:xfrm>
          <a:off x="14782800" y="291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17</xdr:row>
      <xdr:rowOff>1270</xdr:rowOff>
    </xdr:to>
    <xdr:cxnSp macro="">
      <xdr:nvCxnSpPr>
        <xdr:cNvPr id="131" name="直線コネクタ 130"/>
        <xdr:cNvCxnSpPr/>
      </xdr:nvCxnSpPr>
      <xdr:spPr>
        <a:xfrm>
          <a:off x="13893800" y="2847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104140</xdr:rowOff>
    </xdr:to>
    <xdr:cxnSp macro="">
      <xdr:nvCxnSpPr>
        <xdr:cNvPr id="134" name="直線コネクタ 133"/>
        <xdr:cNvCxnSpPr/>
      </xdr:nvCxnSpPr>
      <xdr:spPr>
        <a:xfrm>
          <a:off x="13004800" y="282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5"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6" name="楕円 145"/>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47" name="テキスト ボックス 146"/>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8" name="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9" name="テキスト ボックス 148"/>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1" name="テキスト ボックス 150"/>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3" name="テキスト ボックス 152"/>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今後については，さらに高齢化が進むことによる生活保護費等の増が予想されるため，引き続き適正な資格審査等により，扶助費の増加抑制に努める。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53</xdr:row>
      <xdr:rowOff>15422</xdr:rowOff>
    </xdr:to>
    <xdr:cxnSp macro="">
      <xdr:nvCxnSpPr>
        <xdr:cNvPr id="188" name="直線コネクタ 187"/>
        <xdr:cNvCxnSpPr/>
      </xdr:nvCxnSpPr>
      <xdr:spPr>
        <a:xfrm>
          <a:off x="3987800" y="90805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143328</xdr:rowOff>
    </xdr:from>
    <xdr:to>
      <xdr:col>19</xdr:col>
      <xdr:colOff>187325</xdr:colOff>
      <xdr:row>52</xdr:row>
      <xdr:rowOff>165100</xdr:rowOff>
    </xdr:to>
    <xdr:cxnSp macro="">
      <xdr:nvCxnSpPr>
        <xdr:cNvPr id="191" name="直線コネクタ 190"/>
        <xdr:cNvCxnSpPr/>
      </xdr:nvCxnSpPr>
      <xdr:spPr>
        <a:xfrm>
          <a:off x="3098800" y="9058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121557</xdr:rowOff>
    </xdr:from>
    <xdr:to>
      <xdr:col>15</xdr:col>
      <xdr:colOff>98425</xdr:colOff>
      <xdr:row>52</xdr:row>
      <xdr:rowOff>143328</xdr:rowOff>
    </xdr:to>
    <xdr:cxnSp macro="">
      <xdr:nvCxnSpPr>
        <xdr:cNvPr id="194" name="直線コネクタ 193"/>
        <xdr:cNvCxnSpPr/>
      </xdr:nvCxnSpPr>
      <xdr:spPr>
        <a:xfrm>
          <a:off x="2209800" y="9036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56243</xdr:rowOff>
    </xdr:from>
    <xdr:to>
      <xdr:col>11</xdr:col>
      <xdr:colOff>9525</xdr:colOff>
      <xdr:row>52</xdr:row>
      <xdr:rowOff>121557</xdr:rowOff>
    </xdr:to>
    <xdr:cxnSp macro="">
      <xdr:nvCxnSpPr>
        <xdr:cNvPr id="197" name="直線コネクタ 196"/>
        <xdr:cNvCxnSpPr/>
      </xdr:nvCxnSpPr>
      <xdr:spPr>
        <a:xfrm>
          <a:off x="1320800" y="8971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136072</xdr:rowOff>
    </xdr:from>
    <xdr:to>
      <xdr:col>24</xdr:col>
      <xdr:colOff>76200</xdr:colOff>
      <xdr:row>53</xdr:row>
      <xdr:rowOff>66222</xdr:rowOff>
    </xdr:to>
    <xdr:sp macro="" textlink="">
      <xdr:nvSpPr>
        <xdr:cNvPr id="207" name="楕円 206"/>
        <xdr:cNvSpPr/>
      </xdr:nvSpPr>
      <xdr:spPr>
        <a:xfrm>
          <a:off x="47752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44649</xdr:rowOff>
    </xdr:from>
    <xdr:ext cx="762000" cy="259045"/>
    <xdr:sp macro="" textlink="">
      <xdr:nvSpPr>
        <xdr:cNvPr id="208" name="扶助費該当値テキスト"/>
        <xdr:cNvSpPr txBox="1"/>
      </xdr:nvSpPr>
      <xdr:spPr>
        <a:xfrm>
          <a:off x="4914900" y="896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114300</xdr:rowOff>
    </xdr:from>
    <xdr:to>
      <xdr:col>20</xdr:col>
      <xdr:colOff>38100</xdr:colOff>
      <xdr:row>53</xdr:row>
      <xdr:rowOff>44450</xdr:rowOff>
    </xdr:to>
    <xdr:sp macro="" textlink="">
      <xdr:nvSpPr>
        <xdr:cNvPr id="209" name="楕円 208"/>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54627</xdr:rowOff>
    </xdr:from>
    <xdr:ext cx="736600" cy="259045"/>
    <xdr:sp macro="" textlink="">
      <xdr:nvSpPr>
        <xdr:cNvPr id="210" name="テキスト ボックス 209"/>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92528</xdr:rowOff>
    </xdr:from>
    <xdr:to>
      <xdr:col>15</xdr:col>
      <xdr:colOff>149225</xdr:colOff>
      <xdr:row>53</xdr:row>
      <xdr:rowOff>22678</xdr:rowOff>
    </xdr:to>
    <xdr:sp macro="" textlink="">
      <xdr:nvSpPr>
        <xdr:cNvPr id="211" name="楕円 210"/>
        <xdr:cNvSpPr/>
      </xdr:nvSpPr>
      <xdr:spPr>
        <a:xfrm>
          <a:off x="3048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32855</xdr:rowOff>
    </xdr:from>
    <xdr:ext cx="762000" cy="259045"/>
    <xdr:sp macro="" textlink="">
      <xdr:nvSpPr>
        <xdr:cNvPr id="212" name="テキスト ボックス 211"/>
        <xdr:cNvSpPr txBox="1"/>
      </xdr:nvSpPr>
      <xdr:spPr>
        <a:xfrm>
          <a:off x="2717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70757</xdr:rowOff>
    </xdr:from>
    <xdr:to>
      <xdr:col>11</xdr:col>
      <xdr:colOff>60325</xdr:colOff>
      <xdr:row>53</xdr:row>
      <xdr:rowOff>907</xdr:rowOff>
    </xdr:to>
    <xdr:sp macro="" textlink="">
      <xdr:nvSpPr>
        <xdr:cNvPr id="213" name="楕円 212"/>
        <xdr:cNvSpPr/>
      </xdr:nvSpPr>
      <xdr:spPr>
        <a:xfrm>
          <a:off x="2159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11084</xdr:rowOff>
    </xdr:from>
    <xdr:ext cx="762000" cy="259045"/>
    <xdr:sp macro="" textlink="">
      <xdr:nvSpPr>
        <xdr:cNvPr id="214" name="テキスト ボックス 213"/>
        <xdr:cNvSpPr txBox="1"/>
      </xdr:nvSpPr>
      <xdr:spPr>
        <a:xfrm>
          <a:off x="1828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5443</xdr:rowOff>
    </xdr:from>
    <xdr:to>
      <xdr:col>6</xdr:col>
      <xdr:colOff>171450</xdr:colOff>
      <xdr:row>52</xdr:row>
      <xdr:rowOff>107043</xdr:rowOff>
    </xdr:to>
    <xdr:sp macro="" textlink="">
      <xdr:nvSpPr>
        <xdr:cNvPr id="215" name="楕円 214"/>
        <xdr:cNvSpPr/>
      </xdr:nvSpPr>
      <xdr:spPr>
        <a:xfrm>
          <a:off x="1270000" y="89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117220</xdr:rowOff>
    </xdr:from>
    <xdr:ext cx="762000" cy="259045"/>
    <xdr:sp macro="" textlink="">
      <xdr:nvSpPr>
        <xdr:cNvPr id="216" name="テキスト ボックス 215"/>
        <xdr:cNvSpPr txBox="1"/>
      </xdr:nvSpPr>
      <xdr:spPr>
        <a:xfrm>
          <a:off x="939800" y="868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これは，保険事業会計に加えて魚市場特別会計に対する繰出金が影響している。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普通会計の繰出金による負担が過大とならないよう，各事業において，より健全な運営に努める。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142240</xdr:rowOff>
    </xdr:from>
    <xdr:to>
      <xdr:col>82</xdr:col>
      <xdr:colOff>107950</xdr:colOff>
      <xdr:row>59</xdr:row>
      <xdr:rowOff>39370</xdr:rowOff>
    </xdr:to>
    <xdr:cxnSp macro="">
      <xdr:nvCxnSpPr>
        <xdr:cNvPr id="244" name="直線コネクタ 243"/>
        <xdr:cNvCxnSpPr/>
      </xdr:nvCxnSpPr>
      <xdr:spPr>
        <a:xfrm flipV="1">
          <a:off x="16510000" y="905764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11447</xdr:rowOff>
    </xdr:from>
    <xdr:ext cx="762000" cy="259045"/>
    <xdr:sp macro="" textlink="">
      <xdr:nvSpPr>
        <xdr:cNvPr id="245" name="その他最小値テキスト"/>
        <xdr:cNvSpPr txBox="1"/>
      </xdr:nvSpPr>
      <xdr:spPr>
        <a:xfrm>
          <a:off x="165989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39370</xdr:rowOff>
    </xdr:from>
    <xdr:to>
      <xdr:col>82</xdr:col>
      <xdr:colOff>196850</xdr:colOff>
      <xdr:row>59</xdr:row>
      <xdr:rowOff>39370</xdr:rowOff>
    </xdr:to>
    <xdr:cxnSp macro="">
      <xdr:nvCxnSpPr>
        <xdr:cNvPr id="246" name="直線コネクタ 245"/>
        <xdr:cNvCxnSpPr/>
      </xdr:nvCxnSpPr>
      <xdr:spPr>
        <a:xfrm>
          <a:off x="16421100" y="1015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57167</xdr:rowOff>
    </xdr:from>
    <xdr:ext cx="762000" cy="259045"/>
    <xdr:sp macro="" textlink="">
      <xdr:nvSpPr>
        <xdr:cNvPr id="247"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142240</xdr:rowOff>
    </xdr:from>
    <xdr:to>
      <xdr:col>82</xdr:col>
      <xdr:colOff>196850</xdr:colOff>
      <xdr:row>52</xdr:row>
      <xdr:rowOff>142240</xdr:rowOff>
    </xdr:to>
    <xdr:cxnSp macro="">
      <xdr:nvCxnSpPr>
        <xdr:cNvPr id="248" name="直線コネクタ 247"/>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39370</xdr:rowOff>
    </xdr:from>
    <xdr:to>
      <xdr:col>82</xdr:col>
      <xdr:colOff>107950</xdr:colOff>
      <xdr:row>59</xdr:row>
      <xdr:rowOff>107950</xdr:rowOff>
    </xdr:to>
    <xdr:cxnSp macro="">
      <xdr:nvCxnSpPr>
        <xdr:cNvPr id="249" name="直線コネクタ 248"/>
        <xdr:cNvCxnSpPr/>
      </xdr:nvCxnSpPr>
      <xdr:spPr>
        <a:xfrm flipV="1">
          <a:off x="15671800" y="10154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0"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1" name="フローチャート: 判断 250"/>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60</xdr:row>
      <xdr:rowOff>50800</xdr:rowOff>
    </xdr:to>
    <xdr:cxnSp macro="">
      <xdr:nvCxnSpPr>
        <xdr:cNvPr id="252" name="直線コネクタ 251"/>
        <xdr:cNvCxnSpPr/>
      </xdr:nvCxnSpPr>
      <xdr:spPr>
        <a:xfrm flipV="1">
          <a:off x="14782800" y="1022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3" name="フローチャート: 判断 252"/>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4" name="テキスト ボックス 253"/>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60</xdr:row>
      <xdr:rowOff>50800</xdr:rowOff>
    </xdr:to>
    <xdr:cxnSp macro="">
      <xdr:nvCxnSpPr>
        <xdr:cNvPr id="255" name="直線コネクタ 254"/>
        <xdr:cNvCxnSpPr/>
      </xdr:nvCxnSpPr>
      <xdr:spPr>
        <a:xfrm>
          <a:off x="13893800" y="10253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6" name="フローチャート: 判断 255"/>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7" name="テキスト ボックス 256"/>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138430</xdr:rowOff>
    </xdr:from>
    <xdr:to>
      <xdr:col>69</xdr:col>
      <xdr:colOff>92075</xdr:colOff>
      <xdr:row>59</xdr:row>
      <xdr:rowOff>161290</xdr:rowOff>
    </xdr:to>
    <xdr:cxnSp macro="">
      <xdr:nvCxnSpPr>
        <xdr:cNvPr id="258" name="直線コネクタ 257"/>
        <xdr:cNvCxnSpPr/>
      </xdr:nvCxnSpPr>
      <xdr:spPr>
        <a:xfrm flipV="1">
          <a:off x="13004800" y="1025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1" name="フローチャート: 判断 260"/>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2" name="テキスト ボックス 26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68" name="楕円 267"/>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68597</xdr:rowOff>
    </xdr:from>
    <xdr:ext cx="762000" cy="259045"/>
    <xdr:sp macro="" textlink="">
      <xdr:nvSpPr>
        <xdr:cNvPr id="269" name="その他該当値テキスト"/>
        <xdr:cNvSpPr txBox="1"/>
      </xdr:nvSpPr>
      <xdr:spPr>
        <a:xfrm>
          <a:off x="16598900" y="1001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0" name="楕円 269"/>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1" name="テキスト ボックス 270"/>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2" name="楕円 271"/>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3" name="テキスト ボックス 272"/>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74" name="楕円 273"/>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75" name="テキスト ボックス 274"/>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76" name="楕円 275"/>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77" name="テキスト ボックス 276"/>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これは，一部事務組合への負担金，水道事業会計や病院事業会計等の公営企業会計への補助金等が多いためである。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今後は，企業会計の更なる経営改善に取り組み，補助費等の削減に努める。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2" name="直線コネクタ 301"/>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3"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4" name="直線コネクタ 303"/>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5"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6" name="直線コネクタ 305"/>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92710</xdr:rowOff>
    </xdr:to>
    <xdr:cxnSp macro="">
      <xdr:nvCxnSpPr>
        <xdr:cNvPr id="307" name="直線コネクタ 306"/>
        <xdr:cNvCxnSpPr/>
      </xdr:nvCxnSpPr>
      <xdr:spPr>
        <a:xfrm>
          <a:off x="15671800" y="64226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8"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9" name="フローチャート: 判断 308"/>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78994</xdr:rowOff>
    </xdr:to>
    <xdr:cxnSp macro="">
      <xdr:nvCxnSpPr>
        <xdr:cNvPr id="310" name="直線コネクタ 309"/>
        <xdr:cNvCxnSpPr/>
      </xdr:nvCxnSpPr>
      <xdr:spPr>
        <a:xfrm>
          <a:off x="14782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1" name="フローチャート: 判断 310"/>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2" name="テキスト ボックス 311"/>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74422</xdr:rowOff>
    </xdr:to>
    <xdr:cxnSp macro="">
      <xdr:nvCxnSpPr>
        <xdr:cNvPr id="313" name="直線コネクタ 312"/>
        <xdr:cNvCxnSpPr/>
      </xdr:nvCxnSpPr>
      <xdr:spPr>
        <a:xfrm>
          <a:off x="13893800" y="6363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4" name="フローチャート: 判断 313"/>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5" name="テキスト ボックス 314"/>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19558</xdr:rowOff>
    </xdr:to>
    <xdr:cxnSp macro="">
      <xdr:nvCxnSpPr>
        <xdr:cNvPr id="316" name="直線コネクタ 315"/>
        <xdr:cNvCxnSpPr/>
      </xdr:nvCxnSpPr>
      <xdr:spPr>
        <a:xfrm>
          <a:off x="13004800" y="6317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7" name="フローチャート: 判断 316"/>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18" name="テキスト ボックス 317"/>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6" name="楕円 325"/>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7"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8" name="楕円 327"/>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9" name="テキスト ボックス 328"/>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30" name="楕円 329"/>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31" name="テキスト ボックス 33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2" name="楕円 331"/>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3" name="テキスト ボックス 332"/>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4" name="楕円 333"/>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5" name="テキスト ボックス 334"/>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公債費に係る経常収支比率は，類似団体平均とほぼ同じである。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今後実施する事業については，優先度を明確化し，地方債の新規発行の抑制に努める。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0" name="直線コネクタ 359"/>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1"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2" name="直線コネクタ 361"/>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3"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4" name="直線コネクタ 363"/>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97282</xdr:rowOff>
    </xdr:to>
    <xdr:cxnSp macro="">
      <xdr:nvCxnSpPr>
        <xdr:cNvPr id="365" name="直線コネクタ 364"/>
        <xdr:cNvCxnSpPr/>
      </xdr:nvCxnSpPr>
      <xdr:spPr>
        <a:xfrm>
          <a:off x="3987800" y="1325778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6"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7" name="フローチャート: 判断 366"/>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88137</xdr:rowOff>
    </xdr:to>
    <xdr:cxnSp macro="">
      <xdr:nvCxnSpPr>
        <xdr:cNvPr id="368" name="直線コネクタ 367"/>
        <xdr:cNvCxnSpPr/>
      </xdr:nvCxnSpPr>
      <xdr:spPr>
        <a:xfrm flipV="1">
          <a:off x="3098800" y="132577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69" name="フローチャート: 判断 368"/>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0" name="テキスト ボックス 369"/>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97282</xdr:rowOff>
    </xdr:to>
    <xdr:cxnSp macro="">
      <xdr:nvCxnSpPr>
        <xdr:cNvPr id="371" name="直線コネクタ 370"/>
        <xdr:cNvCxnSpPr/>
      </xdr:nvCxnSpPr>
      <xdr:spPr>
        <a:xfrm flipV="1">
          <a:off x="2209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2" name="フローチャート: 判断 371"/>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3" name="テキスト ボックス 372"/>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77</xdr:row>
      <xdr:rowOff>124713</xdr:rowOff>
    </xdr:to>
    <xdr:cxnSp macro="">
      <xdr:nvCxnSpPr>
        <xdr:cNvPr id="374" name="直線コネクタ 373"/>
        <xdr:cNvCxnSpPr/>
      </xdr:nvCxnSpPr>
      <xdr:spPr>
        <a:xfrm flipV="1">
          <a:off x="1320800" y="13298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5" name="フローチャート: 判断 374"/>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76" name="テキスト ボックス 375"/>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7" name="フローチャート: 判断 376"/>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8" name="テキスト ボックス 377"/>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84" name="楕円 383"/>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85" name="公債費該当値テキスト"/>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86" name="楕円 385"/>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87" name="テキスト ボックス 386"/>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8" name="楕円 387"/>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9" name="テキスト ボックス 388"/>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90" name="楕円 389"/>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91" name="テキスト ボックス 390"/>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2" name="楕円 391"/>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93" name="テキスト ボックス 392"/>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公債費以外の経常収支比率は，類似団体平均を上回っているのは，人件費及び繰出金の比率が高いためである。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今後は，可能な業務について民間委託を進め，人件費の抑制に努める。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また，保険事業会計においては，予防事業による給付費の縮減や事務的経費の削減に努めるなど，繰出金による負担が過大とならないよう，各事業についてより健全な運営に努める。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19" name="直線コネクタ 418"/>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0"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1" name="直線コネクタ 420"/>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2"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3" name="直線コネクタ 422"/>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58420</xdr:rowOff>
    </xdr:from>
    <xdr:to>
      <xdr:col>82</xdr:col>
      <xdr:colOff>107950</xdr:colOff>
      <xdr:row>80</xdr:row>
      <xdr:rowOff>85852</xdr:rowOff>
    </xdr:to>
    <xdr:cxnSp macro="">
      <xdr:nvCxnSpPr>
        <xdr:cNvPr id="424" name="直線コネクタ 423"/>
        <xdr:cNvCxnSpPr/>
      </xdr:nvCxnSpPr>
      <xdr:spPr>
        <a:xfrm flipV="1">
          <a:off x="15671800" y="137744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5"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26" name="フローチャート: 判断 425"/>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85852</xdr:rowOff>
    </xdr:from>
    <xdr:to>
      <xdr:col>78</xdr:col>
      <xdr:colOff>69850</xdr:colOff>
      <xdr:row>80</xdr:row>
      <xdr:rowOff>90424</xdr:rowOff>
    </xdr:to>
    <xdr:cxnSp macro="">
      <xdr:nvCxnSpPr>
        <xdr:cNvPr id="427" name="直線コネクタ 426"/>
        <xdr:cNvCxnSpPr/>
      </xdr:nvCxnSpPr>
      <xdr:spPr>
        <a:xfrm flipV="1">
          <a:off x="14782800" y="138018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28" name="フローチャート: 判断 427"/>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29" name="テキスト ボックス 428"/>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65278</xdr:rowOff>
    </xdr:from>
    <xdr:to>
      <xdr:col>73</xdr:col>
      <xdr:colOff>180975</xdr:colOff>
      <xdr:row>80</xdr:row>
      <xdr:rowOff>90424</xdr:rowOff>
    </xdr:to>
    <xdr:cxnSp macro="">
      <xdr:nvCxnSpPr>
        <xdr:cNvPr id="430" name="直線コネクタ 429"/>
        <xdr:cNvCxnSpPr/>
      </xdr:nvCxnSpPr>
      <xdr:spPr>
        <a:xfrm>
          <a:off x="13893800" y="1360982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1" name="フローチャート: 判断 43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2" name="テキスト ボックス 43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42418</xdr:rowOff>
    </xdr:from>
    <xdr:to>
      <xdr:col>69</xdr:col>
      <xdr:colOff>92075</xdr:colOff>
      <xdr:row>79</xdr:row>
      <xdr:rowOff>65278</xdr:rowOff>
    </xdr:to>
    <xdr:cxnSp macro="">
      <xdr:nvCxnSpPr>
        <xdr:cNvPr id="433" name="直線コネクタ 432"/>
        <xdr:cNvCxnSpPr/>
      </xdr:nvCxnSpPr>
      <xdr:spPr>
        <a:xfrm>
          <a:off x="13004800" y="135869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4" name="フローチャート: 判断 433"/>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5" name="テキスト ボックス 434"/>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6" name="フローチャート: 判断 43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37" name="テキスト ボックス 436"/>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43" name="楕円 442"/>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151147</xdr:rowOff>
    </xdr:from>
    <xdr:ext cx="762000" cy="259045"/>
    <xdr:sp macro="" textlink="">
      <xdr:nvSpPr>
        <xdr:cNvPr id="444" name="公債費以外該当値テキスト"/>
        <xdr:cNvSpPr txBox="1"/>
      </xdr:nvSpPr>
      <xdr:spPr>
        <a:xfrm>
          <a:off x="165989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35052</xdr:rowOff>
    </xdr:from>
    <xdr:to>
      <xdr:col>78</xdr:col>
      <xdr:colOff>120650</xdr:colOff>
      <xdr:row>80</xdr:row>
      <xdr:rowOff>136652</xdr:rowOff>
    </xdr:to>
    <xdr:sp macro="" textlink="">
      <xdr:nvSpPr>
        <xdr:cNvPr id="445" name="楕円 444"/>
        <xdr:cNvSpPr/>
      </xdr:nvSpPr>
      <xdr:spPr>
        <a:xfrm>
          <a:off x="15621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121429</xdr:rowOff>
    </xdr:from>
    <xdr:ext cx="736600" cy="259045"/>
    <xdr:sp macro="" textlink="">
      <xdr:nvSpPr>
        <xdr:cNvPr id="446" name="テキスト ボックス 445"/>
        <xdr:cNvSpPr txBox="1"/>
      </xdr:nvSpPr>
      <xdr:spPr>
        <a:xfrm>
          <a:off x="15290800" y="1383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39624</xdr:rowOff>
    </xdr:from>
    <xdr:to>
      <xdr:col>74</xdr:col>
      <xdr:colOff>31750</xdr:colOff>
      <xdr:row>80</xdr:row>
      <xdr:rowOff>141224</xdr:rowOff>
    </xdr:to>
    <xdr:sp macro="" textlink="">
      <xdr:nvSpPr>
        <xdr:cNvPr id="447" name="楕円 446"/>
        <xdr:cNvSpPr/>
      </xdr:nvSpPr>
      <xdr:spPr>
        <a:xfrm>
          <a:off x="14732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126001</xdr:rowOff>
    </xdr:from>
    <xdr:ext cx="762000" cy="259045"/>
    <xdr:sp macro="" textlink="">
      <xdr:nvSpPr>
        <xdr:cNvPr id="448" name="テキスト ボックス 447"/>
        <xdr:cNvSpPr txBox="1"/>
      </xdr:nvSpPr>
      <xdr:spPr>
        <a:xfrm>
          <a:off x="14401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xdr:rowOff>
    </xdr:from>
    <xdr:to>
      <xdr:col>69</xdr:col>
      <xdr:colOff>142875</xdr:colOff>
      <xdr:row>79</xdr:row>
      <xdr:rowOff>116078</xdr:rowOff>
    </xdr:to>
    <xdr:sp macro="" textlink="">
      <xdr:nvSpPr>
        <xdr:cNvPr id="449" name="楕円 448"/>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50" name="テキスト ボックス 449"/>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163068</xdr:rowOff>
    </xdr:from>
    <xdr:to>
      <xdr:col>65</xdr:col>
      <xdr:colOff>53975</xdr:colOff>
      <xdr:row>79</xdr:row>
      <xdr:rowOff>93218</xdr:rowOff>
    </xdr:to>
    <xdr:sp macro="" textlink="">
      <xdr:nvSpPr>
        <xdr:cNvPr id="451" name="楕円 450"/>
        <xdr:cNvSpPr/>
      </xdr:nvSpPr>
      <xdr:spPr>
        <a:xfrm>
          <a:off x="12954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77995</xdr:rowOff>
    </xdr:from>
    <xdr:ext cx="762000" cy="259045"/>
    <xdr:sp macro="" textlink="">
      <xdr:nvSpPr>
        <xdr:cNvPr id="452" name="テキスト ボックス 451"/>
        <xdr:cNvSpPr txBox="1"/>
      </xdr:nvSpPr>
      <xdr:spPr>
        <a:xfrm>
          <a:off x="12623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87594</xdr:rowOff>
    </xdr:from>
    <xdr:to>
      <xdr:col>29</xdr:col>
      <xdr:colOff>127000</xdr:colOff>
      <xdr:row>11</xdr:row>
      <xdr:rowOff>161546</xdr:rowOff>
    </xdr:to>
    <xdr:cxnSp macro="">
      <xdr:nvCxnSpPr>
        <xdr:cNvPr id="52" name="直線コネクタ 51"/>
        <xdr:cNvCxnSpPr/>
      </xdr:nvCxnSpPr>
      <xdr:spPr bwMode="auto">
        <a:xfrm flipV="1">
          <a:off x="5003800" y="2021169"/>
          <a:ext cx="647700" cy="73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161546</xdr:rowOff>
    </xdr:from>
    <xdr:to>
      <xdr:col>26</xdr:col>
      <xdr:colOff>50800</xdr:colOff>
      <xdr:row>12</xdr:row>
      <xdr:rowOff>44094</xdr:rowOff>
    </xdr:to>
    <xdr:cxnSp macro="">
      <xdr:nvCxnSpPr>
        <xdr:cNvPr id="55" name="直線コネクタ 54"/>
        <xdr:cNvCxnSpPr/>
      </xdr:nvCxnSpPr>
      <xdr:spPr bwMode="auto">
        <a:xfrm flipV="1">
          <a:off x="4305300" y="2095121"/>
          <a:ext cx="698500" cy="53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44094</xdr:rowOff>
    </xdr:from>
    <xdr:to>
      <xdr:col>22</xdr:col>
      <xdr:colOff>114300</xdr:colOff>
      <xdr:row>12</xdr:row>
      <xdr:rowOff>142703</xdr:rowOff>
    </xdr:to>
    <xdr:cxnSp macro="">
      <xdr:nvCxnSpPr>
        <xdr:cNvPr id="58" name="直線コネクタ 57"/>
        <xdr:cNvCxnSpPr/>
      </xdr:nvCxnSpPr>
      <xdr:spPr bwMode="auto">
        <a:xfrm flipV="1">
          <a:off x="3606800" y="2149119"/>
          <a:ext cx="698500" cy="98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142703</xdr:rowOff>
    </xdr:from>
    <xdr:to>
      <xdr:col>18</xdr:col>
      <xdr:colOff>177800</xdr:colOff>
      <xdr:row>13</xdr:row>
      <xdr:rowOff>24076</xdr:rowOff>
    </xdr:to>
    <xdr:cxnSp macro="">
      <xdr:nvCxnSpPr>
        <xdr:cNvPr id="61" name="直線コネクタ 60"/>
        <xdr:cNvCxnSpPr/>
      </xdr:nvCxnSpPr>
      <xdr:spPr bwMode="auto">
        <a:xfrm flipV="1">
          <a:off x="2908300" y="2247728"/>
          <a:ext cx="698500" cy="52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36794</xdr:rowOff>
    </xdr:from>
    <xdr:to>
      <xdr:col>29</xdr:col>
      <xdr:colOff>177800</xdr:colOff>
      <xdr:row>11</xdr:row>
      <xdr:rowOff>138394</xdr:rowOff>
    </xdr:to>
    <xdr:sp macro="" textlink="">
      <xdr:nvSpPr>
        <xdr:cNvPr id="71" name="楕円 70"/>
        <xdr:cNvSpPr/>
      </xdr:nvSpPr>
      <xdr:spPr bwMode="auto">
        <a:xfrm>
          <a:off x="5600700" y="1970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116821</xdr:rowOff>
    </xdr:from>
    <xdr:ext cx="762000" cy="259045"/>
    <xdr:sp macro="" textlink="">
      <xdr:nvSpPr>
        <xdr:cNvPr id="72" name="人口1人当たり決算額の推移該当値テキスト130"/>
        <xdr:cNvSpPr txBox="1"/>
      </xdr:nvSpPr>
      <xdr:spPr>
        <a:xfrm>
          <a:off x="5740400" y="187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110746</xdr:rowOff>
    </xdr:from>
    <xdr:to>
      <xdr:col>26</xdr:col>
      <xdr:colOff>101600</xdr:colOff>
      <xdr:row>12</xdr:row>
      <xdr:rowOff>40896</xdr:rowOff>
    </xdr:to>
    <xdr:sp macro="" textlink="">
      <xdr:nvSpPr>
        <xdr:cNvPr id="73" name="楕円 72"/>
        <xdr:cNvSpPr/>
      </xdr:nvSpPr>
      <xdr:spPr bwMode="auto">
        <a:xfrm>
          <a:off x="4953000" y="204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51073</xdr:rowOff>
    </xdr:from>
    <xdr:ext cx="736600" cy="259045"/>
    <xdr:sp macro="" textlink="">
      <xdr:nvSpPr>
        <xdr:cNvPr id="74" name="テキスト ボックス 73"/>
        <xdr:cNvSpPr txBox="1"/>
      </xdr:nvSpPr>
      <xdr:spPr>
        <a:xfrm>
          <a:off x="4622800" y="181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164744</xdr:rowOff>
    </xdr:from>
    <xdr:to>
      <xdr:col>22</xdr:col>
      <xdr:colOff>165100</xdr:colOff>
      <xdr:row>12</xdr:row>
      <xdr:rowOff>94894</xdr:rowOff>
    </xdr:to>
    <xdr:sp macro="" textlink="">
      <xdr:nvSpPr>
        <xdr:cNvPr id="75" name="楕円 74"/>
        <xdr:cNvSpPr/>
      </xdr:nvSpPr>
      <xdr:spPr bwMode="auto">
        <a:xfrm>
          <a:off x="4254500" y="2098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105071</xdr:rowOff>
    </xdr:from>
    <xdr:ext cx="762000" cy="259045"/>
    <xdr:sp macro="" textlink="">
      <xdr:nvSpPr>
        <xdr:cNvPr id="76" name="テキスト ボックス 75"/>
        <xdr:cNvSpPr txBox="1"/>
      </xdr:nvSpPr>
      <xdr:spPr>
        <a:xfrm>
          <a:off x="3924300" y="186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91903</xdr:rowOff>
    </xdr:from>
    <xdr:to>
      <xdr:col>19</xdr:col>
      <xdr:colOff>38100</xdr:colOff>
      <xdr:row>13</xdr:row>
      <xdr:rowOff>22053</xdr:rowOff>
    </xdr:to>
    <xdr:sp macro="" textlink="">
      <xdr:nvSpPr>
        <xdr:cNvPr id="77" name="楕円 76"/>
        <xdr:cNvSpPr/>
      </xdr:nvSpPr>
      <xdr:spPr bwMode="auto">
        <a:xfrm>
          <a:off x="3556000" y="219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32230</xdr:rowOff>
    </xdr:from>
    <xdr:ext cx="762000" cy="259045"/>
    <xdr:sp macro="" textlink="">
      <xdr:nvSpPr>
        <xdr:cNvPr id="78" name="テキスト ボックス 77"/>
        <xdr:cNvSpPr txBox="1"/>
      </xdr:nvSpPr>
      <xdr:spPr>
        <a:xfrm>
          <a:off x="3225800" y="19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144726</xdr:rowOff>
    </xdr:from>
    <xdr:to>
      <xdr:col>15</xdr:col>
      <xdr:colOff>101600</xdr:colOff>
      <xdr:row>13</xdr:row>
      <xdr:rowOff>74876</xdr:rowOff>
    </xdr:to>
    <xdr:sp macro="" textlink="">
      <xdr:nvSpPr>
        <xdr:cNvPr id="79" name="楕円 78"/>
        <xdr:cNvSpPr/>
      </xdr:nvSpPr>
      <xdr:spPr bwMode="auto">
        <a:xfrm>
          <a:off x="2857500" y="224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85053</xdr:rowOff>
    </xdr:from>
    <xdr:ext cx="762000" cy="259045"/>
    <xdr:sp macro="" textlink="">
      <xdr:nvSpPr>
        <xdr:cNvPr id="80" name="テキスト ボックス 79"/>
        <xdr:cNvSpPr txBox="1"/>
      </xdr:nvSpPr>
      <xdr:spPr>
        <a:xfrm>
          <a:off x="2527300" y="201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67678</xdr:rowOff>
    </xdr:from>
    <xdr:to>
      <xdr:col>29</xdr:col>
      <xdr:colOff>127000</xdr:colOff>
      <xdr:row>35</xdr:row>
      <xdr:rowOff>85357</xdr:rowOff>
    </xdr:to>
    <xdr:cxnSp macro="">
      <xdr:nvCxnSpPr>
        <xdr:cNvPr id="114" name="直線コネクタ 113"/>
        <xdr:cNvCxnSpPr/>
      </xdr:nvCxnSpPr>
      <xdr:spPr bwMode="auto">
        <a:xfrm>
          <a:off x="5003800" y="6678028"/>
          <a:ext cx="647700" cy="17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54991</xdr:rowOff>
    </xdr:from>
    <xdr:to>
      <xdr:col>26</xdr:col>
      <xdr:colOff>50800</xdr:colOff>
      <xdr:row>35</xdr:row>
      <xdr:rowOff>67678</xdr:rowOff>
    </xdr:to>
    <xdr:cxnSp macro="">
      <xdr:nvCxnSpPr>
        <xdr:cNvPr id="117" name="直線コネクタ 116"/>
        <xdr:cNvCxnSpPr/>
      </xdr:nvCxnSpPr>
      <xdr:spPr bwMode="auto">
        <a:xfrm>
          <a:off x="4305300" y="6665341"/>
          <a:ext cx="6985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54343</xdr:rowOff>
    </xdr:from>
    <xdr:to>
      <xdr:col>22</xdr:col>
      <xdr:colOff>114300</xdr:colOff>
      <xdr:row>35</xdr:row>
      <xdr:rowOff>54991</xdr:rowOff>
    </xdr:to>
    <xdr:cxnSp macro="">
      <xdr:nvCxnSpPr>
        <xdr:cNvPr id="120" name="直線コネクタ 119"/>
        <xdr:cNvCxnSpPr/>
      </xdr:nvCxnSpPr>
      <xdr:spPr bwMode="auto">
        <a:xfrm>
          <a:off x="3606800" y="6664693"/>
          <a:ext cx="6985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220955</xdr:rowOff>
    </xdr:from>
    <xdr:to>
      <xdr:col>18</xdr:col>
      <xdr:colOff>177800</xdr:colOff>
      <xdr:row>35</xdr:row>
      <xdr:rowOff>54343</xdr:rowOff>
    </xdr:to>
    <xdr:cxnSp macro="">
      <xdr:nvCxnSpPr>
        <xdr:cNvPr id="123" name="直線コネクタ 122"/>
        <xdr:cNvCxnSpPr/>
      </xdr:nvCxnSpPr>
      <xdr:spPr bwMode="auto">
        <a:xfrm>
          <a:off x="2908300" y="6488405"/>
          <a:ext cx="698500" cy="176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34557</xdr:rowOff>
    </xdr:from>
    <xdr:to>
      <xdr:col>29</xdr:col>
      <xdr:colOff>177800</xdr:colOff>
      <xdr:row>35</xdr:row>
      <xdr:rowOff>136157</xdr:rowOff>
    </xdr:to>
    <xdr:sp macro="" textlink="">
      <xdr:nvSpPr>
        <xdr:cNvPr id="133" name="楕円 132"/>
        <xdr:cNvSpPr/>
      </xdr:nvSpPr>
      <xdr:spPr bwMode="auto">
        <a:xfrm>
          <a:off x="5600700" y="6644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222534</xdr:rowOff>
    </xdr:from>
    <xdr:ext cx="762000" cy="259045"/>
    <xdr:sp macro="" textlink="">
      <xdr:nvSpPr>
        <xdr:cNvPr id="134" name="人口1人当たり決算額の推移該当値テキスト445"/>
        <xdr:cNvSpPr txBox="1"/>
      </xdr:nvSpPr>
      <xdr:spPr>
        <a:xfrm>
          <a:off x="5740400" y="648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16878</xdr:rowOff>
    </xdr:from>
    <xdr:to>
      <xdr:col>26</xdr:col>
      <xdr:colOff>101600</xdr:colOff>
      <xdr:row>35</xdr:row>
      <xdr:rowOff>118478</xdr:rowOff>
    </xdr:to>
    <xdr:sp macro="" textlink="">
      <xdr:nvSpPr>
        <xdr:cNvPr id="135" name="楕円 134"/>
        <xdr:cNvSpPr/>
      </xdr:nvSpPr>
      <xdr:spPr bwMode="auto">
        <a:xfrm>
          <a:off x="4953000" y="662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128655</xdr:rowOff>
    </xdr:from>
    <xdr:ext cx="736600" cy="259045"/>
    <xdr:sp macro="" textlink="">
      <xdr:nvSpPr>
        <xdr:cNvPr id="136" name="テキスト ボックス 135"/>
        <xdr:cNvSpPr txBox="1"/>
      </xdr:nvSpPr>
      <xdr:spPr>
        <a:xfrm>
          <a:off x="4622800" y="63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4191</xdr:rowOff>
    </xdr:from>
    <xdr:to>
      <xdr:col>22</xdr:col>
      <xdr:colOff>165100</xdr:colOff>
      <xdr:row>35</xdr:row>
      <xdr:rowOff>105791</xdr:rowOff>
    </xdr:to>
    <xdr:sp macro="" textlink="">
      <xdr:nvSpPr>
        <xdr:cNvPr id="137" name="楕円 136"/>
        <xdr:cNvSpPr/>
      </xdr:nvSpPr>
      <xdr:spPr bwMode="auto">
        <a:xfrm>
          <a:off x="4254500" y="6614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115968</xdr:rowOff>
    </xdr:from>
    <xdr:ext cx="762000" cy="259045"/>
    <xdr:sp macro="" textlink="">
      <xdr:nvSpPr>
        <xdr:cNvPr id="138" name="テキスト ボックス 137"/>
        <xdr:cNvSpPr txBox="1"/>
      </xdr:nvSpPr>
      <xdr:spPr>
        <a:xfrm>
          <a:off x="3924300" y="638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3543</xdr:rowOff>
    </xdr:from>
    <xdr:to>
      <xdr:col>19</xdr:col>
      <xdr:colOff>38100</xdr:colOff>
      <xdr:row>35</xdr:row>
      <xdr:rowOff>105143</xdr:rowOff>
    </xdr:to>
    <xdr:sp macro="" textlink="">
      <xdr:nvSpPr>
        <xdr:cNvPr id="139" name="楕円 138"/>
        <xdr:cNvSpPr/>
      </xdr:nvSpPr>
      <xdr:spPr bwMode="auto">
        <a:xfrm>
          <a:off x="3556000" y="6613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115320</xdr:rowOff>
    </xdr:from>
    <xdr:ext cx="762000" cy="259045"/>
    <xdr:sp macro="" textlink="">
      <xdr:nvSpPr>
        <xdr:cNvPr id="140" name="テキスト ボックス 139"/>
        <xdr:cNvSpPr txBox="1"/>
      </xdr:nvSpPr>
      <xdr:spPr>
        <a:xfrm>
          <a:off x="3225800" y="63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170155</xdr:rowOff>
    </xdr:from>
    <xdr:to>
      <xdr:col>15</xdr:col>
      <xdr:colOff>101600</xdr:colOff>
      <xdr:row>34</xdr:row>
      <xdr:rowOff>271755</xdr:rowOff>
    </xdr:to>
    <xdr:sp macro="" textlink="">
      <xdr:nvSpPr>
        <xdr:cNvPr id="141" name="楕円 140"/>
        <xdr:cNvSpPr/>
      </xdr:nvSpPr>
      <xdr:spPr bwMode="auto">
        <a:xfrm>
          <a:off x="2857500" y="6437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281932</xdr:rowOff>
    </xdr:from>
    <xdr:ext cx="762000" cy="259045"/>
    <xdr:sp macro="" textlink="">
      <xdr:nvSpPr>
        <xdr:cNvPr id="142" name="テキスト ボックス 141"/>
        <xdr:cNvSpPr txBox="1"/>
      </xdr:nvSpPr>
      <xdr:spPr>
        <a:xfrm>
          <a:off x="2527300" y="620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61,445
60,832
332.44
112,336,828
89,603,322
3,548,768
18,365,906
40,145,892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72644</xdr:rowOff>
    </xdr:from>
    <xdr:to>
      <xdr:col>24</xdr:col>
      <xdr:colOff>63500</xdr:colOff>
      <xdr:row>32</xdr:row>
      <xdr:rowOff>13798</xdr:rowOff>
    </xdr:to>
    <xdr:cxnSp macro="">
      <xdr:nvCxnSpPr>
        <xdr:cNvPr id="61" name="直線コネクタ 60"/>
        <xdr:cNvCxnSpPr/>
      </xdr:nvCxnSpPr>
      <xdr:spPr>
        <a:xfrm flipV="1">
          <a:off x="3797300" y="5387594"/>
          <a:ext cx="838200" cy="1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13798</xdr:rowOff>
    </xdr:from>
    <xdr:to>
      <xdr:col>19</xdr:col>
      <xdr:colOff>177800</xdr:colOff>
      <xdr:row>32</xdr:row>
      <xdr:rowOff>72530</xdr:rowOff>
    </xdr:to>
    <xdr:cxnSp macro="">
      <xdr:nvCxnSpPr>
        <xdr:cNvPr id="64" name="直線コネクタ 63"/>
        <xdr:cNvCxnSpPr/>
      </xdr:nvCxnSpPr>
      <xdr:spPr>
        <a:xfrm flipV="1">
          <a:off x="2908300" y="5500198"/>
          <a:ext cx="889000" cy="5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72530</xdr:rowOff>
    </xdr:from>
    <xdr:to>
      <xdr:col>15</xdr:col>
      <xdr:colOff>50800</xdr:colOff>
      <xdr:row>32</xdr:row>
      <xdr:rowOff>148444</xdr:rowOff>
    </xdr:to>
    <xdr:cxnSp macro="">
      <xdr:nvCxnSpPr>
        <xdr:cNvPr id="67" name="直線コネクタ 66"/>
        <xdr:cNvCxnSpPr/>
      </xdr:nvCxnSpPr>
      <xdr:spPr>
        <a:xfrm flipV="1">
          <a:off x="2019300" y="5558930"/>
          <a:ext cx="889000" cy="7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148444</xdr:rowOff>
    </xdr:from>
    <xdr:to>
      <xdr:col>10</xdr:col>
      <xdr:colOff>114300</xdr:colOff>
      <xdr:row>33</xdr:row>
      <xdr:rowOff>82379</xdr:rowOff>
    </xdr:to>
    <xdr:cxnSp macro="">
      <xdr:nvCxnSpPr>
        <xdr:cNvPr id="70" name="直線コネクタ 69"/>
        <xdr:cNvCxnSpPr/>
      </xdr:nvCxnSpPr>
      <xdr:spPr>
        <a:xfrm flipV="1">
          <a:off x="1130300" y="5634844"/>
          <a:ext cx="889000" cy="1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21844</xdr:rowOff>
    </xdr:from>
    <xdr:to>
      <xdr:col>24</xdr:col>
      <xdr:colOff>114300</xdr:colOff>
      <xdr:row>31</xdr:row>
      <xdr:rowOff>123444</xdr:rowOff>
    </xdr:to>
    <xdr:sp macro="" textlink="">
      <xdr:nvSpPr>
        <xdr:cNvPr id="80" name="楕円 79"/>
        <xdr:cNvSpPr/>
      </xdr:nvSpPr>
      <xdr:spPr>
        <a:xfrm>
          <a:off x="4584700" y="53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146321</xdr:rowOff>
    </xdr:from>
    <xdr:ext cx="599010" cy="259045"/>
    <xdr:sp macro="" textlink="">
      <xdr:nvSpPr>
        <xdr:cNvPr id="81" name="人件費該当値テキスト"/>
        <xdr:cNvSpPr txBox="1"/>
      </xdr:nvSpPr>
      <xdr:spPr>
        <a:xfrm>
          <a:off x="4686300" y="528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134448</xdr:rowOff>
    </xdr:from>
    <xdr:to>
      <xdr:col>20</xdr:col>
      <xdr:colOff>38100</xdr:colOff>
      <xdr:row>32</xdr:row>
      <xdr:rowOff>64598</xdr:rowOff>
    </xdr:to>
    <xdr:sp macro="" textlink="">
      <xdr:nvSpPr>
        <xdr:cNvPr id="82" name="楕円 81"/>
        <xdr:cNvSpPr/>
      </xdr:nvSpPr>
      <xdr:spPr>
        <a:xfrm>
          <a:off x="3746500" y="544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81125</xdr:rowOff>
    </xdr:from>
    <xdr:ext cx="599010" cy="259045"/>
    <xdr:sp macro="" textlink="">
      <xdr:nvSpPr>
        <xdr:cNvPr id="83" name="テキスト ボックス 82"/>
        <xdr:cNvSpPr txBox="1"/>
      </xdr:nvSpPr>
      <xdr:spPr>
        <a:xfrm>
          <a:off x="3497795" y="522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21730</xdr:rowOff>
    </xdr:from>
    <xdr:to>
      <xdr:col>15</xdr:col>
      <xdr:colOff>101600</xdr:colOff>
      <xdr:row>32</xdr:row>
      <xdr:rowOff>123330</xdr:rowOff>
    </xdr:to>
    <xdr:sp macro="" textlink="">
      <xdr:nvSpPr>
        <xdr:cNvPr id="84" name="楕円 83"/>
        <xdr:cNvSpPr/>
      </xdr:nvSpPr>
      <xdr:spPr>
        <a:xfrm>
          <a:off x="2857500" y="55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139857</xdr:rowOff>
    </xdr:from>
    <xdr:ext cx="599010" cy="259045"/>
    <xdr:sp macro="" textlink="">
      <xdr:nvSpPr>
        <xdr:cNvPr id="85" name="テキスト ボックス 84"/>
        <xdr:cNvSpPr txBox="1"/>
      </xdr:nvSpPr>
      <xdr:spPr>
        <a:xfrm>
          <a:off x="2608795" y="528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97644</xdr:rowOff>
    </xdr:from>
    <xdr:to>
      <xdr:col>10</xdr:col>
      <xdr:colOff>165100</xdr:colOff>
      <xdr:row>33</xdr:row>
      <xdr:rowOff>27794</xdr:rowOff>
    </xdr:to>
    <xdr:sp macro="" textlink="">
      <xdr:nvSpPr>
        <xdr:cNvPr id="86" name="楕円 85"/>
        <xdr:cNvSpPr/>
      </xdr:nvSpPr>
      <xdr:spPr>
        <a:xfrm>
          <a:off x="1968500" y="55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44321</xdr:rowOff>
    </xdr:from>
    <xdr:ext cx="534377" cy="259045"/>
    <xdr:sp macro="" textlink="">
      <xdr:nvSpPr>
        <xdr:cNvPr id="87" name="テキスト ボックス 86"/>
        <xdr:cNvSpPr txBox="1"/>
      </xdr:nvSpPr>
      <xdr:spPr>
        <a:xfrm>
          <a:off x="1752111" y="535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31579</xdr:rowOff>
    </xdr:from>
    <xdr:to>
      <xdr:col>6</xdr:col>
      <xdr:colOff>38100</xdr:colOff>
      <xdr:row>33</xdr:row>
      <xdr:rowOff>133179</xdr:rowOff>
    </xdr:to>
    <xdr:sp macro="" textlink="">
      <xdr:nvSpPr>
        <xdr:cNvPr id="88" name="楕円 87"/>
        <xdr:cNvSpPr/>
      </xdr:nvSpPr>
      <xdr:spPr>
        <a:xfrm>
          <a:off x="1079500" y="56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149706</xdr:rowOff>
    </xdr:from>
    <xdr:ext cx="534377" cy="259045"/>
    <xdr:sp macro="" textlink="">
      <xdr:nvSpPr>
        <xdr:cNvPr id="89" name="テキスト ボックス 88"/>
        <xdr:cNvSpPr txBox="1"/>
      </xdr:nvSpPr>
      <xdr:spPr>
        <a:xfrm>
          <a:off x="863111" y="54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100554</xdr:rowOff>
    </xdr:from>
    <xdr:to>
      <xdr:col>24</xdr:col>
      <xdr:colOff>63500</xdr:colOff>
      <xdr:row>56</xdr:row>
      <xdr:rowOff>45352</xdr:rowOff>
    </xdr:to>
    <xdr:cxnSp macro="">
      <xdr:nvCxnSpPr>
        <xdr:cNvPr id="117" name="直線コネクタ 116"/>
        <xdr:cNvCxnSpPr/>
      </xdr:nvCxnSpPr>
      <xdr:spPr>
        <a:xfrm flipV="1">
          <a:off x="3797300" y="9530304"/>
          <a:ext cx="838200" cy="11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127941</xdr:rowOff>
    </xdr:from>
    <xdr:to>
      <xdr:col>19</xdr:col>
      <xdr:colOff>177800</xdr:colOff>
      <xdr:row>56</xdr:row>
      <xdr:rowOff>45352</xdr:rowOff>
    </xdr:to>
    <xdr:cxnSp macro="">
      <xdr:nvCxnSpPr>
        <xdr:cNvPr id="120" name="直線コネクタ 119"/>
        <xdr:cNvCxnSpPr/>
      </xdr:nvCxnSpPr>
      <xdr:spPr>
        <a:xfrm>
          <a:off x="2908300" y="9557691"/>
          <a:ext cx="889000" cy="8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127941</xdr:rowOff>
    </xdr:from>
    <xdr:to>
      <xdr:col>15</xdr:col>
      <xdr:colOff>50800</xdr:colOff>
      <xdr:row>56</xdr:row>
      <xdr:rowOff>83291</xdr:rowOff>
    </xdr:to>
    <xdr:cxnSp macro="">
      <xdr:nvCxnSpPr>
        <xdr:cNvPr id="123" name="直線コネクタ 122"/>
        <xdr:cNvCxnSpPr/>
      </xdr:nvCxnSpPr>
      <xdr:spPr>
        <a:xfrm flipV="1">
          <a:off x="2019300" y="9557691"/>
          <a:ext cx="889000" cy="12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74320</xdr:rowOff>
    </xdr:from>
    <xdr:to>
      <xdr:col>10</xdr:col>
      <xdr:colOff>114300</xdr:colOff>
      <xdr:row>56</xdr:row>
      <xdr:rowOff>83291</xdr:rowOff>
    </xdr:to>
    <xdr:cxnSp macro="">
      <xdr:nvCxnSpPr>
        <xdr:cNvPr id="126" name="直線コネクタ 125"/>
        <xdr:cNvCxnSpPr/>
      </xdr:nvCxnSpPr>
      <xdr:spPr>
        <a:xfrm>
          <a:off x="1130300" y="9504070"/>
          <a:ext cx="889000" cy="18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23692</xdr:rowOff>
    </xdr:from>
    <xdr:ext cx="534377" cy="259045"/>
    <xdr:sp macro="" textlink="">
      <xdr:nvSpPr>
        <xdr:cNvPr id="130" name="テキスト ボックス 129"/>
        <xdr:cNvSpPr txBox="1"/>
      </xdr:nvSpPr>
      <xdr:spPr>
        <a:xfrm>
          <a:off x="863111" y="99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49754</xdr:rowOff>
    </xdr:from>
    <xdr:to>
      <xdr:col>24</xdr:col>
      <xdr:colOff>114300</xdr:colOff>
      <xdr:row>55</xdr:row>
      <xdr:rowOff>151354</xdr:rowOff>
    </xdr:to>
    <xdr:sp macro="" textlink="">
      <xdr:nvSpPr>
        <xdr:cNvPr id="136" name="楕円 135"/>
        <xdr:cNvSpPr/>
      </xdr:nvSpPr>
      <xdr:spPr>
        <a:xfrm>
          <a:off x="4584700" y="94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72631</xdr:rowOff>
    </xdr:from>
    <xdr:ext cx="599010" cy="259045"/>
    <xdr:sp macro="" textlink="">
      <xdr:nvSpPr>
        <xdr:cNvPr id="137" name="物件費該当値テキスト"/>
        <xdr:cNvSpPr txBox="1"/>
      </xdr:nvSpPr>
      <xdr:spPr>
        <a:xfrm>
          <a:off x="4686300" y="933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166002</xdr:rowOff>
    </xdr:from>
    <xdr:to>
      <xdr:col>20</xdr:col>
      <xdr:colOff>38100</xdr:colOff>
      <xdr:row>56</xdr:row>
      <xdr:rowOff>96152</xdr:rowOff>
    </xdr:to>
    <xdr:sp macro="" textlink="">
      <xdr:nvSpPr>
        <xdr:cNvPr id="138" name="楕円 137"/>
        <xdr:cNvSpPr/>
      </xdr:nvSpPr>
      <xdr:spPr>
        <a:xfrm>
          <a:off x="3746500" y="95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112679</xdr:rowOff>
    </xdr:from>
    <xdr:ext cx="534377" cy="259045"/>
    <xdr:sp macro="" textlink="">
      <xdr:nvSpPr>
        <xdr:cNvPr id="139" name="テキスト ボックス 138"/>
        <xdr:cNvSpPr txBox="1"/>
      </xdr:nvSpPr>
      <xdr:spPr>
        <a:xfrm>
          <a:off x="3530111" y="937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77141</xdr:rowOff>
    </xdr:from>
    <xdr:to>
      <xdr:col>15</xdr:col>
      <xdr:colOff>101600</xdr:colOff>
      <xdr:row>56</xdr:row>
      <xdr:rowOff>7291</xdr:rowOff>
    </xdr:to>
    <xdr:sp macro="" textlink="">
      <xdr:nvSpPr>
        <xdr:cNvPr id="140" name="楕円 139"/>
        <xdr:cNvSpPr/>
      </xdr:nvSpPr>
      <xdr:spPr>
        <a:xfrm>
          <a:off x="2857500" y="950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23818</xdr:rowOff>
    </xdr:from>
    <xdr:ext cx="599010" cy="259045"/>
    <xdr:sp macro="" textlink="">
      <xdr:nvSpPr>
        <xdr:cNvPr id="141" name="テキスト ボックス 140"/>
        <xdr:cNvSpPr txBox="1"/>
      </xdr:nvSpPr>
      <xdr:spPr>
        <a:xfrm>
          <a:off x="2608795" y="928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32491</xdr:rowOff>
    </xdr:from>
    <xdr:to>
      <xdr:col>10</xdr:col>
      <xdr:colOff>165100</xdr:colOff>
      <xdr:row>56</xdr:row>
      <xdr:rowOff>134091</xdr:rowOff>
    </xdr:to>
    <xdr:sp macro="" textlink="">
      <xdr:nvSpPr>
        <xdr:cNvPr id="142" name="楕円 141"/>
        <xdr:cNvSpPr/>
      </xdr:nvSpPr>
      <xdr:spPr>
        <a:xfrm>
          <a:off x="1968500" y="96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150618</xdr:rowOff>
    </xdr:from>
    <xdr:ext cx="534377" cy="259045"/>
    <xdr:sp macro="" textlink="">
      <xdr:nvSpPr>
        <xdr:cNvPr id="143" name="テキスト ボックス 142"/>
        <xdr:cNvSpPr txBox="1"/>
      </xdr:nvSpPr>
      <xdr:spPr>
        <a:xfrm>
          <a:off x="1752111" y="940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23520</xdr:rowOff>
    </xdr:from>
    <xdr:to>
      <xdr:col>6</xdr:col>
      <xdr:colOff>38100</xdr:colOff>
      <xdr:row>55</xdr:row>
      <xdr:rowOff>125120</xdr:rowOff>
    </xdr:to>
    <xdr:sp macro="" textlink="">
      <xdr:nvSpPr>
        <xdr:cNvPr id="144" name="楕円 143"/>
        <xdr:cNvSpPr/>
      </xdr:nvSpPr>
      <xdr:spPr>
        <a:xfrm>
          <a:off x="1079500" y="94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141647</xdr:rowOff>
    </xdr:from>
    <xdr:ext cx="599010" cy="259045"/>
    <xdr:sp macro="" textlink="">
      <xdr:nvSpPr>
        <xdr:cNvPr id="145" name="テキスト ボックス 144"/>
        <xdr:cNvSpPr txBox="1"/>
      </xdr:nvSpPr>
      <xdr:spPr>
        <a:xfrm>
          <a:off x="830795" y="922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2369</xdr:rowOff>
    </xdr:from>
    <xdr:to>
      <xdr:col>24</xdr:col>
      <xdr:colOff>63500</xdr:colOff>
      <xdr:row>76</xdr:row>
      <xdr:rowOff>73806</xdr:rowOff>
    </xdr:to>
    <xdr:cxnSp macro="">
      <xdr:nvCxnSpPr>
        <xdr:cNvPr id="170" name="直線コネクタ 169"/>
        <xdr:cNvCxnSpPr/>
      </xdr:nvCxnSpPr>
      <xdr:spPr>
        <a:xfrm flipV="1">
          <a:off x="3797300" y="13032569"/>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73806</xdr:rowOff>
    </xdr:from>
    <xdr:to>
      <xdr:col>19</xdr:col>
      <xdr:colOff>177800</xdr:colOff>
      <xdr:row>76</xdr:row>
      <xdr:rowOff>95808</xdr:rowOff>
    </xdr:to>
    <xdr:cxnSp macro="">
      <xdr:nvCxnSpPr>
        <xdr:cNvPr id="173" name="直線コネクタ 172"/>
        <xdr:cNvCxnSpPr/>
      </xdr:nvCxnSpPr>
      <xdr:spPr>
        <a:xfrm flipV="1">
          <a:off x="2908300" y="13104006"/>
          <a:ext cx="889000" cy="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95808</xdr:rowOff>
    </xdr:from>
    <xdr:to>
      <xdr:col>15</xdr:col>
      <xdr:colOff>50800</xdr:colOff>
      <xdr:row>76</xdr:row>
      <xdr:rowOff>166732</xdr:rowOff>
    </xdr:to>
    <xdr:cxnSp macro="">
      <xdr:nvCxnSpPr>
        <xdr:cNvPr id="176" name="直線コネクタ 175"/>
        <xdr:cNvCxnSpPr/>
      </xdr:nvCxnSpPr>
      <xdr:spPr>
        <a:xfrm flipV="1">
          <a:off x="2019300" y="13126008"/>
          <a:ext cx="889000" cy="7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166732</xdr:rowOff>
    </xdr:from>
    <xdr:to>
      <xdr:col>10</xdr:col>
      <xdr:colOff>114300</xdr:colOff>
      <xdr:row>77</xdr:row>
      <xdr:rowOff>21286</xdr:rowOff>
    </xdr:to>
    <xdr:cxnSp macro="">
      <xdr:nvCxnSpPr>
        <xdr:cNvPr id="179" name="直線コネクタ 178"/>
        <xdr:cNvCxnSpPr/>
      </xdr:nvCxnSpPr>
      <xdr:spPr>
        <a:xfrm flipV="1">
          <a:off x="1130300" y="13196932"/>
          <a:ext cx="889000" cy="2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123019</xdr:rowOff>
    </xdr:from>
    <xdr:to>
      <xdr:col>24</xdr:col>
      <xdr:colOff>114300</xdr:colOff>
      <xdr:row>76</xdr:row>
      <xdr:rowOff>53169</xdr:rowOff>
    </xdr:to>
    <xdr:sp macro="" textlink="">
      <xdr:nvSpPr>
        <xdr:cNvPr id="189" name="楕円 188"/>
        <xdr:cNvSpPr/>
      </xdr:nvSpPr>
      <xdr:spPr>
        <a:xfrm>
          <a:off x="4584700" y="129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145896</xdr:rowOff>
    </xdr:from>
    <xdr:ext cx="469744" cy="259045"/>
    <xdr:sp macro="" textlink="">
      <xdr:nvSpPr>
        <xdr:cNvPr id="190" name="維持補修費該当値テキスト"/>
        <xdr:cNvSpPr txBox="1"/>
      </xdr:nvSpPr>
      <xdr:spPr>
        <a:xfrm>
          <a:off x="4686300" y="1283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23006</xdr:rowOff>
    </xdr:from>
    <xdr:to>
      <xdr:col>20</xdr:col>
      <xdr:colOff>38100</xdr:colOff>
      <xdr:row>76</xdr:row>
      <xdr:rowOff>124606</xdr:rowOff>
    </xdr:to>
    <xdr:sp macro="" textlink="">
      <xdr:nvSpPr>
        <xdr:cNvPr id="191" name="楕円 190"/>
        <xdr:cNvSpPr/>
      </xdr:nvSpPr>
      <xdr:spPr>
        <a:xfrm>
          <a:off x="3746500" y="130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141133</xdr:rowOff>
    </xdr:from>
    <xdr:ext cx="469744" cy="259045"/>
    <xdr:sp macro="" textlink="">
      <xdr:nvSpPr>
        <xdr:cNvPr id="192" name="テキスト ボックス 191"/>
        <xdr:cNvSpPr txBox="1"/>
      </xdr:nvSpPr>
      <xdr:spPr>
        <a:xfrm>
          <a:off x="3562428" y="1282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45008</xdr:rowOff>
    </xdr:from>
    <xdr:to>
      <xdr:col>15</xdr:col>
      <xdr:colOff>101600</xdr:colOff>
      <xdr:row>76</xdr:row>
      <xdr:rowOff>146608</xdr:rowOff>
    </xdr:to>
    <xdr:sp macro="" textlink="">
      <xdr:nvSpPr>
        <xdr:cNvPr id="193" name="楕円 192"/>
        <xdr:cNvSpPr/>
      </xdr:nvSpPr>
      <xdr:spPr>
        <a:xfrm>
          <a:off x="2857500" y="130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163136</xdr:rowOff>
    </xdr:from>
    <xdr:ext cx="469744" cy="259045"/>
    <xdr:sp macro="" textlink="">
      <xdr:nvSpPr>
        <xdr:cNvPr id="194" name="テキスト ボックス 193"/>
        <xdr:cNvSpPr txBox="1"/>
      </xdr:nvSpPr>
      <xdr:spPr>
        <a:xfrm>
          <a:off x="2673428" y="128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115932</xdr:rowOff>
    </xdr:from>
    <xdr:to>
      <xdr:col>10</xdr:col>
      <xdr:colOff>165100</xdr:colOff>
      <xdr:row>77</xdr:row>
      <xdr:rowOff>46082</xdr:rowOff>
    </xdr:to>
    <xdr:sp macro="" textlink="">
      <xdr:nvSpPr>
        <xdr:cNvPr id="195" name="楕円 194"/>
        <xdr:cNvSpPr/>
      </xdr:nvSpPr>
      <xdr:spPr>
        <a:xfrm>
          <a:off x="1968500" y="131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37209</xdr:rowOff>
    </xdr:from>
    <xdr:ext cx="469744" cy="259045"/>
    <xdr:sp macro="" textlink="">
      <xdr:nvSpPr>
        <xdr:cNvPr id="196" name="テキスト ボックス 195"/>
        <xdr:cNvSpPr txBox="1"/>
      </xdr:nvSpPr>
      <xdr:spPr>
        <a:xfrm>
          <a:off x="1784428" y="132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141936</xdr:rowOff>
    </xdr:from>
    <xdr:to>
      <xdr:col>6</xdr:col>
      <xdr:colOff>38100</xdr:colOff>
      <xdr:row>77</xdr:row>
      <xdr:rowOff>72086</xdr:rowOff>
    </xdr:to>
    <xdr:sp macro="" textlink="">
      <xdr:nvSpPr>
        <xdr:cNvPr id="197" name="楕円 196"/>
        <xdr:cNvSpPr/>
      </xdr:nvSpPr>
      <xdr:spPr>
        <a:xfrm>
          <a:off x="1079500" y="131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63213</xdr:rowOff>
    </xdr:from>
    <xdr:ext cx="469744" cy="259045"/>
    <xdr:sp macro="" textlink="">
      <xdr:nvSpPr>
        <xdr:cNvPr id="198" name="テキスト ボックス 197"/>
        <xdr:cNvSpPr txBox="1"/>
      </xdr:nvSpPr>
      <xdr:spPr>
        <a:xfrm>
          <a:off x="895428" y="132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104953</xdr:rowOff>
    </xdr:from>
    <xdr:to>
      <xdr:col>24</xdr:col>
      <xdr:colOff>63500</xdr:colOff>
      <xdr:row>99</xdr:row>
      <xdr:rowOff>3670</xdr:rowOff>
    </xdr:to>
    <xdr:cxnSp macro="">
      <xdr:nvCxnSpPr>
        <xdr:cNvPr id="228" name="直線コネクタ 227"/>
        <xdr:cNvCxnSpPr/>
      </xdr:nvCxnSpPr>
      <xdr:spPr>
        <a:xfrm flipV="1">
          <a:off x="3797300" y="16907053"/>
          <a:ext cx="8382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3670</xdr:rowOff>
    </xdr:from>
    <xdr:to>
      <xdr:col>19</xdr:col>
      <xdr:colOff>177800</xdr:colOff>
      <xdr:row>99</xdr:row>
      <xdr:rowOff>56414</xdr:rowOff>
    </xdr:to>
    <xdr:cxnSp macro="">
      <xdr:nvCxnSpPr>
        <xdr:cNvPr id="231" name="直線コネクタ 230"/>
        <xdr:cNvCxnSpPr/>
      </xdr:nvCxnSpPr>
      <xdr:spPr>
        <a:xfrm flipV="1">
          <a:off x="2908300" y="16977220"/>
          <a:ext cx="889000" cy="5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30468</xdr:rowOff>
    </xdr:from>
    <xdr:to>
      <xdr:col>15</xdr:col>
      <xdr:colOff>50800</xdr:colOff>
      <xdr:row>99</xdr:row>
      <xdr:rowOff>56414</xdr:rowOff>
    </xdr:to>
    <xdr:cxnSp macro="">
      <xdr:nvCxnSpPr>
        <xdr:cNvPr id="234" name="直線コネクタ 233"/>
        <xdr:cNvCxnSpPr/>
      </xdr:nvCxnSpPr>
      <xdr:spPr>
        <a:xfrm>
          <a:off x="2019300" y="17004018"/>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30468</xdr:rowOff>
    </xdr:from>
    <xdr:to>
      <xdr:col>10</xdr:col>
      <xdr:colOff>114300</xdr:colOff>
      <xdr:row>99</xdr:row>
      <xdr:rowOff>43090</xdr:rowOff>
    </xdr:to>
    <xdr:cxnSp macro="">
      <xdr:nvCxnSpPr>
        <xdr:cNvPr id="237" name="直線コネクタ 236"/>
        <xdr:cNvCxnSpPr/>
      </xdr:nvCxnSpPr>
      <xdr:spPr>
        <a:xfrm flipV="1">
          <a:off x="1130300" y="17004018"/>
          <a:ext cx="8890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54153</xdr:rowOff>
    </xdr:from>
    <xdr:to>
      <xdr:col>24</xdr:col>
      <xdr:colOff>114300</xdr:colOff>
      <xdr:row>98</xdr:row>
      <xdr:rowOff>155753</xdr:rowOff>
    </xdr:to>
    <xdr:sp macro="" textlink="">
      <xdr:nvSpPr>
        <xdr:cNvPr id="247" name="楕円 246"/>
        <xdr:cNvSpPr/>
      </xdr:nvSpPr>
      <xdr:spPr>
        <a:xfrm>
          <a:off x="4584700" y="168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32580</xdr:rowOff>
    </xdr:from>
    <xdr:ext cx="534377" cy="259045"/>
    <xdr:sp macro="" textlink="">
      <xdr:nvSpPr>
        <xdr:cNvPr id="248" name="扶助費該当値テキスト"/>
        <xdr:cNvSpPr txBox="1"/>
      </xdr:nvSpPr>
      <xdr:spPr>
        <a:xfrm>
          <a:off x="4686300" y="168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124320</xdr:rowOff>
    </xdr:from>
    <xdr:to>
      <xdr:col>20</xdr:col>
      <xdr:colOff>38100</xdr:colOff>
      <xdr:row>99</xdr:row>
      <xdr:rowOff>54470</xdr:rowOff>
    </xdr:to>
    <xdr:sp macro="" textlink="">
      <xdr:nvSpPr>
        <xdr:cNvPr id="249" name="楕円 248"/>
        <xdr:cNvSpPr/>
      </xdr:nvSpPr>
      <xdr:spPr>
        <a:xfrm>
          <a:off x="3746500" y="169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45597</xdr:rowOff>
    </xdr:from>
    <xdr:ext cx="534377" cy="259045"/>
    <xdr:sp macro="" textlink="">
      <xdr:nvSpPr>
        <xdr:cNvPr id="250" name="テキスト ボックス 249"/>
        <xdr:cNvSpPr txBox="1"/>
      </xdr:nvSpPr>
      <xdr:spPr>
        <a:xfrm>
          <a:off x="3530111" y="1701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5614</xdr:rowOff>
    </xdr:from>
    <xdr:to>
      <xdr:col>15</xdr:col>
      <xdr:colOff>101600</xdr:colOff>
      <xdr:row>99</xdr:row>
      <xdr:rowOff>107214</xdr:rowOff>
    </xdr:to>
    <xdr:sp macro="" textlink="">
      <xdr:nvSpPr>
        <xdr:cNvPr id="251" name="楕円 250"/>
        <xdr:cNvSpPr/>
      </xdr:nvSpPr>
      <xdr:spPr>
        <a:xfrm>
          <a:off x="2857500" y="1697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98341</xdr:rowOff>
    </xdr:from>
    <xdr:ext cx="534377" cy="259045"/>
    <xdr:sp macro="" textlink="">
      <xdr:nvSpPr>
        <xdr:cNvPr id="252" name="テキスト ボックス 251"/>
        <xdr:cNvSpPr txBox="1"/>
      </xdr:nvSpPr>
      <xdr:spPr>
        <a:xfrm>
          <a:off x="2641111" y="170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151118</xdr:rowOff>
    </xdr:from>
    <xdr:to>
      <xdr:col>10</xdr:col>
      <xdr:colOff>165100</xdr:colOff>
      <xdr:row>99</xdr:row>
      <xdr:rowOff>81268</xdr:rowOff>
    </xdr:to>
    <xdr:sp macro="" textlink="">
      <xdr:nvSpPr>
        <xdr:cNvPr id="253" name="楕円 252"/>
        <xdr:cNvSpPr/>
      </xdr:nvSpPr>
      <xdr:spPr>
        <a:xfrm>
          <a:off x="1968500" y="169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72395</xdr:rowOff>
    </xdr:from>
    <xdr:ext cx="534377" cy="259045"/>
    <xdr:sp macro="" textlink="">
      <xdr:nvSpPr>
        <xdr:cNvPr id="254" name="テキスト ボックス 253"/>
        <xdr:cNvSpPr txBox="1"/>
      </xdr:nvSpPr>
      <xdr:spPr>
        <a:xfrm>
          <a:off x="1752111" y="170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163740</xdr:rowOff>
    </xdr:from>
    <xdr:to>
      <xdr:col>6</xdr:col>
      <xdr:colOff>38100</xdr:colOff>
      <xdr:row>99</xdr:row>
      <xdr:rowOff>93890</xdr:rowOff>
    </xdr:to>
    <xdr:sp macro="" textlink="">
      <xdr:nvSpPr>
        <xdr:cNvPr id="255" name="楕円 254"/>
        <xdr:cNvSpPr/>
      </xdr:nvSpPr>
      <xdr:spPr>
        <a:xfrm>
          <a:off x="1079500" y="169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85017</xdr:rowOff>
    </xdr:from>
    <xdr:ext cx="534377" cy="259045"/>
    <xdr:sp macro="" textlink="">
      <xdr:nvSpPr>
        <xdr:cNvPr id="256" name="テキスト ボックス 255"/>
        <xdr:cNvSpPr txBox="1"/>
      </xdr:nvSpPr>
      <xdr:spPr>
        <a:xfrm>
          <a:off x="863111" y="1705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67751</xdr:rowOff>
    </xdr:from>
    <xdr:to>
      <xdr:col>55</xdr:col>
      <xdr:colOff>0</xdr:colOff>
      <xdr:row>36</xdr:row>
      <xdr:rowOff>45261</xdr:rowOff>
    </xdr:to>
    <xdr:cxnSp macro="">
      <xdr:nvCxnSpPr>
        <xdr:cNvPr id="283" name="直線コネクタ 282"/>
        <xdr:cNvCxnSpPr/>
      </xdr:nvCxnSpPr>
      <xdr:spPr>
        <a:xfrm flipV="1">
          <a:off x="9639300" y="5211251"/>
          <a:ext cx="838200" cy="100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164645</xdr:rowOff>
    </xdr:from>
    <xdr:to>
      <xdr:col>50</xdr:col>
      <xdr:colOff>114300</xdr:colOff>
      <xdr:row>36</xdr:row>
      <xdr:rowOff>45261</xdr:rowOff>
    </xdr:to>
    <xdr:cxnSp macro="">
      <xdr:nvCxnSpPr>
        <xdr:cNvPr id="286" name="直線コネクタ 285"/>
        <xdr:cNvCxnSpPr/>
      </xdr:nvCxnSpPr>
      <xdr:spPr>
        <a:xfrm>
          <a:off x="8750300" y="6165395"/>
          <a:ext cx="889000" cy="5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150376</xdr:rowOff>
    </xdr:from>
    <xdr:to>
      <xdr:col>45</xdr:col>
      <xdr:colOff>177800</xdr:colOff>
      <xdr:row>35</xdr:row>
      <xdr:rowOff>164645</xdr:rowOff>
    </xdr:to>
    <xdr:cxnSp macro="">
      <xdr:nvCxnSpPr>
        <xdr:cNvPr id="289" name="直線コネクタ 288"/>
        <xdr:cNvCxnSpPr/>
      </xdr:nvCxnSpPr>
      <xdr:spPr>
        <a:xfrm>
          <a:off x="7861300" y="6151126"/>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150376</xdr:rowOff>
    </xdr:from>
    <xdr:to>
      <xdr:col>41</xdr:col>
      <xdr:colOff>50800</xdr:colOff>
      <xdr:row>36</xdr:row>
      <xdr:rowOff>78901</xdr:rowOff>
    </xdr:to>
    <xdr:cxnSp macro="">
      <xdr:nvCxnSpPr>
        <xdr:cNvPr id="292" name="直線コネクタ 291"/>
        <xdr:cNvCxnSpPr/>
      </xdr:nvCxnSpPr>
      <xdr:spPr>
        <a:xfrm flipV="1">
          <a:off x="6972300" y="6151126"/>
          <a:ext cx="889000" cy="9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16951</xdr:rowOff>
    </xdr:from>
    <xdr:to>
      <xdr:col>55</xdr:col>
      <xdr:colOff>50800</xdr:colOff>
      <xdr:row>30</xdr:row>
      <xdr:rowOff>118551</xdr:rowOff>
    </xdr:to>
    <xdr:sp macro="" textlink="">
      <xdr:nvSpPr>
        <xdr:cNvPr id="302" name="楕円 301"/>
        <xdr:cNvSpPr/>
      </xdr:nvSpPr>
      <xdr:spPr>
        <a:xfrm>
          <a:off x="10426700" y="51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141428</xdr:rowOff>
    </xdr:from>
    <xdr:ext cx="599010" cy="259045"/>
    <xdr:sp macro="" textlink="">
      <xdr:nvSpPr>
        <xdr:cNvPr id="303" name="補助費等該当値テキスト"/>
        <xdr:cNvSpPr txBox="1"/>
      </xdr:nvSpPr>
      <xdr:spPr>
        <a:xfrm>
          <a:off x="10528300" y="511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165911</xdr:rowOff>
    </xdr:from>
    <xdr:to>
      <xdr:col>50</xdr:col>
      <xdr:colOff>165100</xdr:colOff>
      <xdr:row>36</xdr:row>
      <xdr:rowOff>96061</xdr:rowOff>
    </xdr:to>
    <xdr:sp macro="" textlink="">
      <xdr:nvSpPr>
        <xdr:cNvPr id="304" name="楕円 303"/>
        <xdr:cNvSpPr/>
      </xdr:nvSpPr>
      <xdr:spPr>
        <a:xfrm>
          <a:off x="9588500" y="616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112588</xdr:rowOff>
    </xdr:from>
    <xdr:ext cx="534377" cy="259045"/>
    <xdr:sp macro="" textlink="">
      <xdr:nvSpPr>
        <xdr:cNvPr id="305" name="テキスト ボックス 304"/>
        <xdr:cNvSpPr txBox="1"/>
      </xdr:nvSpPr>
      <xdr:spPr>
        <a:xfrm>
          <a:off x="9372111" y="594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113845</xdr:rowOff>
    </xdr:from>
    <xdr:to>
      <xdr:col>46</xdr:col>
      <xdr:colOff>38100</xdr:colOff>
      <xdr:row>36</xdr:row>
      <xdr:rowOff>43995</xdr:rowOff>
    </xdr:to>
    <xdr:sp macro="" textlink="">
      <xdr:nvSpPr>
        <xdr:cNvPr id="306" name="楕円 305"/>
        <xdr:cNvSpPr/>
      </xdr:nvSpPr>
      <xdr:spPr>
        <a:xfrm>
          <a:off x="8699500" y="611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60522</xdr:rowOff>
    </xdr:from>
    <xdr:ext cx="599010" cy="259045"/>
    <xdr:sp macro="" textlink="">
      <xdr:nvSpPr>
        <xdr:cNvPr id="307" name="テキスト ボックス 306"/>
        <xdr:cNvSpPr txBox="1"/>
      </xdr:nvSpPr>
      <xdr:spPr>
        <a:xfrm>
          <a:off x="8450795" y="588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99576</xdr:rowOff>
    </xdr:from>
    <xdr:to>
      <xdr:col>41</xdr:col>
      <xdr:colOff>101600</xdr:colOff>
      <xdr:row>36</xdr:row>
      <xdr:rowOff>29726</xdr:rowOff>
    </xdr:to>
    <xdr:sp macro="" textlink="">
      <xdr:nvSpPr>
        <xdr:cNvPr id="308" name="楕円 307"/>
        <xdr:cNvSpPr/>
      </xdr:nvSpPr>
      <xdr:spPr>
        <a:xfrm>
          <a:off x="7810500" y="61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46253</xdr:rowOff>
    </xdr:from>
    <xdr:ext cx="599010" cy="259045"/>
    <xdr:sp macro="" textlink="">
      <xdr:nvSpPr>
        <xdr:cNvPr id="309" name="テキスト ボックス 308"/>
        <xdr:cNvSpPr txBox="1"/>
      </xdr:nvSpPr>
      <xdr:spPr>
        <a:xfrm>
          <a:off x="7561795" y="587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28101</xdr:rowOff>
    </xdr:from>
    <xdr:to>
      <xdr:col>36</xdr:col>
      <xdr:colOff>165100</xdr:colOff>
      <xdr:row>36</xdr:row>
      <xdr:rowOff>129701</xdr:rowOff>
    </xdr:to>
    <xdr:sp macro="" textlink="">
      <xdr:nvSpPr>
        <xdr:cNvPr id="310" name="楕円 309"/>
        <xdr:cNvSpPr/>
      </xdr:nvSpPr>
      <xdr:spPr>
        <a:xfrm>
          <a:off x="6921500" y="620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146228</xdr:rowOff>
    </xdr:from>
    <xdr:ext cx="534377" cy="259045"/>
    <xdr:sp macro="" textlink="">
      <xdr:nvSpPr>
        <xdr:cNvPr id="311" name="テキスト ボックス 310"/>
        <xdr:cNvSpPr txBox="1"/>
      </xdr:nvSpPr>
      <xdr:spPr>
        <a:xfrm>
          <a:off x="6705111" y="597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1" name="テキスト ボックス 33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111033</xdr:rowOff>
    </xdr:from>
    <xdr:to>
      <xdr:col>54</xdr:col>
      <xdr:colOff>189865</xdr:colOff>
      <xdr:row>59</xdr:row>
      <xdr:rowOff>73477</xdr:rowOff>
    </xdr:to>
    <xdr:cxnSp macro="">
      <xdr:nvCxnSpPr>
        <xdr:cNvPr id="337" name="直線コネクタ 336"/>
        <xdr:cNvCxnSpPr/>
      </xdr:nvCxnSpPr>
      <xdr:spPr>
        <a:xfrm flipV="1">
          <a:off x="10475595" y="9712233"/>
          <a:ext cx="1270" cy="476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84042</xdr:rowOff>
    </xdr:from>
    <xdr:ext cx="534377" cy="259045"/>
    <xdr:sp macro="" textlink="">
      <xdr:nvSpPr>
        <xdr:cNvPr id="338" name="普通建設事業費最小値テキスト"/>
        <xdr:cNvSpPr txBox="1"/>
      </xdr:nvSpPr>
      <xdr:spPr>
        <a:xfrm>
          <a:off x="10528300" y="101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73477</xdr:rowOff>
    </xdr:from>
    <xdr:to>
      <xdr:col>55</xdr:col>
      <xdr:colOff>88900</xdr:colOff>
      <xdr:row>59</xdr:row>
      <xdr:rowOff>73477</xdr:rowOff>
    </xdr:to>
    <xdr:cxnSp macro="">
      <xdr:nvCxnSpPr>
        <xdr:cNvPr id="339" name="直線コネクタ 338"/>
        <xdr:cNvCxnSpPr/>
      </xdr:nvCxnSpPr>
      <xdr:spPr>
        <a:xfrm>
          <a:off x="10388600" y="1018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57710</xdr:rowOff>
    </xdr:from>
    <xdr:ext cx="599010" cy="259045"/>
    <xdr:sp macro="" textlink="">
      <xdr:nvSpPr>
        <xdr:cNvPr id="340" name="普通建設事業費最大値テキスト"/>
        <xdr:cNvSpPr txBox="1"/>
      </xdr:nvSpPr>
      <xdr:spPr>
        <a:xfrm>
          <a:off x="10528300" y="948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111033</xdr:rowOff>
    </xdr:from>
    <xdr:to>
      <xdr:col>55</xdr:col>
      <xdr:colOff>88900</xdr:colOff>
      <xdr:row>56</xdr:row>
      <xdr:rowOff>111033</xdr:rowOff>
    </xdr:to>
    <xdr:cxnSp macro="">
      <xdr:nvCxnSpPr>
        <xdr:cNvPr id="341" name="直線コネクタ 340"/>
        <xdr:cNvCxnSpPr/>
      </xdr:nvCxnSpPr>
      <xdr:spPr>
        <a:xfrm>
          <a:off x="10388600" y="9712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111033</xdr:rowOff>
    </xdr:from>
    <xdr:to>
      <xdr:col>55</xdr:col>
      <xdr:colOff>0</xdr:colOff>
      <xdr:row>56</xdr:row>
      <xdr:rowOff>157915</xdr:rowOff>
    </xdr:to>
    <xdr:cxnSp macro="">
      <xdr:nvCxnSpPr>
        <xdr:cNvPr id="342" name="直線コネクタ 341"/>
        <xdr:cNvCxnSpPr/>
      </xdr:nvCxnSpPr>
      <xdr:spPr>
        <a:xfrm flipV="1">
          <a:off x="9639300" y="9712233"/>
          <a:ext cx="8382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128491</xdr:rowOff>
    </xdr:from>
    <xdr:ext cx="534377" cy="259045"/>
    <xdr:sp macro="" textlink="">
      <xdr:nvSpPr>
        <xdr:cNvPr id="343" name="普通建設事業費平均値テキスト"/>
        <xdr:cNvSpPr txBox="1"/>
      </xdr:nvSpPr>
      <xdr:spPr>
        <a:xfrm>
          <a:off x="10528300" y="100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150064</xdr:rowOff>
    </xdr:from>
    <xdr:to>
      <xdr:col>55</xdr:col>
      <xdr:colOff>50800</xdr:colOff>
      <xdr:row>59</xdr:row>
      <xdr:rowOff>80214</xdr:rowOff>
    </xdr:to>
    <xdr:sp macro="" textlink="">
      <xdr:nvSpPr>
        <xdr:cNvPr id="344" name="フローチャート: 判断 343"/>
        <xdr:cNvSpPr/>
      </xdr:nvSpPr>
      <xdr:spPr>
        <a:xfrm>
          <a:off x="10426700" y="1009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49761</xdr:rowOff>
    </xdr:from>
    <xdr:to>
      <xdr:col>50</xdr:col>
      <xdr:colOff>114300</xdr:colOff>
      <xdr:row>56</xdr:row>
      <xdr:rowOff>157915</xdr:rowOff>
    </xdr:to>
    <xdr:cxnSp macro="">
      <xdr:nvCxnSpPr>
        <xdr:cNvPr id="345" name="直線コネクタ 344"/>
        <xdr:cNvCxnSpPr/>
      </xdr:nvCxnSpPr>
      <xdr:spPr>
        <a:xfrm>
          <a:off x="8750300" y="9650961"/>
          <a:ext cx="889000" cy="10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151620</xdr:rowOff>
    </xdr:from>
    <xdr:to>
      <xdr:col>50</xdr:col>
      <xdr:colOff>165100</xdr:colOff>
      <xdr:row>59</xdr:row>
      <xdr:rowOff>81770</xdr:rowOff>
    </xdr:to>
    <xdr:sp macro="" textlink="">
      <xdr:nvSpPr>
        <xdr:cNvPr id="346" name="フローチャート: 判断 345"/>
        <xdr:cNvSpPr/>
      </xdr:nvSpPr>
      <xdr:spPr>
        <a:xfrm>
          <a:off x="9588500" y="100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72897</xdr:rowOff>
    </xdr:from>
    <xdr:ext cx="534377" cy="259045"/>
    <xdr:sp macro="" textlink="">
      <xdr:nvSpPr>
        <xdr:cNvPr id="347" name="テキスト ボックス 346"/>
        <xdr:cNvSpPr txBox="1"/>
      </xdr:nvSpPr>
      <xdr:spPr>
        <a:xfrm>
          <a:off x="9372111" y="101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50852</xdr:rowOff>
    </xdr:from>
    <xdr:to>
      <xdr:col>45</xdr:col>
      <xdr:colOff>177800</xdr:colOff>
      <xdr:row>56</xdr:row>
      <xdr:rowOff>49761</xdr:rowOff>
    </xdr:to>
    <xdr:cxnSp macro="">
      <xdr:nvCxnSpPr>
        <xdr:cNvPr id="348" name="直線コネクタ 347"/>
        <xdr:cNvCxnSpPr/>
      </xdr:nvCxnSpPr>
      <xdr:spPr>
        <a:xfrm>
          <a:off x="7861300" y="9480602"/>
          <a:ext cx="889000" cy="17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160001</xdr:rowOff>
    </xdr:from>
    <xdr:to>
      <xdr:col>46</xdr:col>
      <xdr:colOff>38100</xdr:colOff>
      <xdr:row>59</xdr:row>
      <xdr:rowOff>90151</xdr:rowOff>
    </xdr:to>
    <xdr:sp macro="" textlink="">
      <xdr:nvSpPr>
        <xdr:cNvPr id="349" name="フローチャート: 判断 348"/>
        <xdr:cNvSpPr/>
      </xdr:nvSpPr>
      <xdr:spPr>
        <a:xfrm>
          <a:off x="8699500" y="101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81278</xdr:rowOff>
    </xdr:from>
    <xdr:ext cx="534377" cy="259045"/>
    <xdr:sp macro="" textlink="">
      <xdr:nvSpPr>
        <xdr:cNvPr id="350" name="テキスト ボックス 349"/>
        <xdr:cNvSpPr txBox="1"/>
      </xdr:nvSpPr>
      <xdr:spPr>
        <a:xfrm>
          <a:off x="8483111" y="1019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62526</xdr:rowOff>
    </xdr:from>
    <xdr:to>
      <xdr:col>41</xdr:col>
      <xdr:colOff>50800</xdr:colOff>
      <xdr:row>55</xdr:row>
      <xdr:rowOff>50852</xdr:rowOff>
    </xdr:to>
    <xdr:cxnSp macro="">
      <xdr:nvCxnSpPr>
        <xdr:cNvPr id="351" name="直線コネクタ 350"/>
        <xdr:cNvCxnSpPr/>
      </xdr:nvCxnSpPr>
      <xdr:spPr>
        <a:xfrm>
          <a:off x="6972300" y="8635026"/>
          <a:ext cx="889000" cy="84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160626</xdr:rowOff>
    </xdr:from>
    <xdr:to>
      <xdr:col>41</xdr:col>
      <xdr:colOff>101600</xdr:colOff>
      <xdr:row>59</xdr:row>
      <xdr:rowOff>90776</xdr:rowOff>
    </xdr:to>
    <xdr:sp macro="" textlink="">
      <xdr:nvSpPr>
        <xdr:cNvPr id="352" name="フローチャート: 判断 351"/>
        <xdr:cNvSpPr/>
      </xdr:nvSpPr>
      <xdr:spPr>
        <a:xfrm>
          <a:off x="7810500" y="1010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81903</xdr:rowOff>
    </xdr:from>
    <xdr:ext cx="534377" cy="259045"/>
    <xdr:sp macro="" textlink="">
      <xdr:nvSpPr>
        <xdr:cNvPr id="353" name="テキスト ボックス 352"/>
        <xdr:cNvSpPr txBox="1"/>
      </xdr:nvSpPr>
      <xdr:spPr>
        <a:xfrm>
          <a:off x="7594111" y="1019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157159</xdr:rowOff>
    </xdr:from>
    <xdr:to>
      <xdr:col>36</xdr:col>
      <xdr:colOff>165100</xdr:colOff>
      <xdr:row>59</xdr:row>
      <xdr:rowOff>87309</xdr:rowOff>
    </xdr:to>
    <xdr:sp macro="" textlink="">
      <xdr:nvSpPr>
        <xdr:cNvPr id="354" name="フローチャート: 判断 353"/>
        <xdr:cNvSpPr/>
      </xdr:nvSpPr>
      <xdr:spPr>
        <a:xfrm>
          <a:off x="69215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78436</xdr:rowOff>
    </xdr:from>
    <xdr:ext cx="534377" cy="259045"/>
    <xdr:sp macro="" textlink="">
      <xdr:nvSpPr>
        <xdr:cNvPr id="355" name="テキスト ボックス 354"/>
        <xdr:cNvSpPr txBox="1"/>
      </xdr:nvSpPr>
      <xdr:spPr>
        <a:xfrm>
          <a:off x="6705111" y="101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60233</xdr:rowOff>
    </xdr:from>
    <xdr:to>
      <xdr:col>55</xdr:col>
      <xdr:colOff>50800</xdr:colOff>
      <xdr:row>56</xdr:row>
      <xdr:rowOff>161833</xdr:rowOff>
    </xdr:to>
    <xdr:sp macro="" textlink="">
      <xdr:nvSpPr>
        <xdr:cNvPr id="361" name="楕円 360"/>
        <xdr:cNvSpPr/>
      </xdr:nvSpPr>
      <xdr:spPr>
        <a:xfrm>
          <a:off x="10426700" y="966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13260</xdr:rowOff>
    </xdr:from>
    <xdr:ext cx="599010" cy="259045"/>
    <xdr:sp macro="" textlink="">
      <xdr:nvSpPr>
        <xdr:cNvPr id="362" name="普通建設事業費該当値テキスト"/>
        <xdr:cNvSpPr txBox="1"/>
      </xdr:nvSpPr>
      <xdr:spPr>
        <a:xfrm>
          <a:off x="10528300" y="961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107115</xdr:rowOff>
    </xdr:from>
    <xdr:to>
      <xdr:col>50</xdr:col>
      <xdr:colOff>165100</xdr:colOff>
      <xdr:row>57</xdr:row>
      <xdr:rowOff>37265</xdr:rowOff>
    </xdr:to>
    <xdr:sp macro="" textlink="">
      <xdr:nvSpPr>
        <xdr:cNvPr id="363" name="楕円 362"/>
        <xdr:cNvSpPr/>
      </xdr:nvSpPr>
      <xdr:spPr>
        <a:xfrm>
          <a:off x="9588500" y="970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53792</xdr:rowOff>
    </xdr:from>
    <xdr:ext cx="599010" cy="259045"/>
    <xdr:sp macro="" textlink="">
      <xdr:nvSpPr>
        <xdr:cNvPr id="364" name="テキスト ボックス 363"/>
        <xdr:cNvSpPr txBox="1"/>
      </xdr:nvSpPr>
      <xdr:spPr>
        <a:xfrm>
          <a:off x="9339795" y="948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170411</xdr:rowOff>
    </xdr:from>
    <xdr:to>
      <xdr:col>46</xdr:col>
      <xdr:colOff>38100</xdr:colOff>
      <xdr:row>56</xdr:row>
      <xdr:rowOff>100561</xdr:rowOff>
    </xdr:to>
    <xdr:sp macro="" textlink="">
      <xdr:nvSpPr>
        <xdr:cNvPr id="365" name="楕円 364"/>
        <xdr:cNvSpPr/>
      </xdr:nvSpPr>
      <xdr:spPr>
        <a:xfrm>
          <a:off x="8699500" y="960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117088</xdr:rowOff>
    </xdr:from>
    <xdr:ext cx="599010" cy="259045"/>
    <xdr:sp macro="" textlink="">
      <xdr:nvSpPr>
        <xdr:cNvPr id="366" name="テキスト ボックス 365"/>
        <xdr:cNvSpPr txBox="1"/>
      </xdr:nvSpPr>
      <xdr:spPr>
        <a:xfrm>
          <a:off x="8450795" y="937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52</xdr:rowOff>
    </xdr:from>
    <xdr:to>
      <xdr:col>41</xdr:col>
      <xdr:colOff>101600</xdr:colOff>
      <xdr:row>55</xdr:row>
      <xdr:rowOff>101652</xdr:rowOff>
    </xdr:to>
    <xdr:sp macro="" textlink="">
      <xdr:nvSpPr>
        <xdr:cNvPr id="367" name="楕円 366"/>
        <xdr:cNvSpPr/>
      </xdr:nvSpPr>
      <xdr:spPr>
        <a:xfrm>
          <a:off x="7810500" y="94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118179</xdr:rowOff>
    </xdr:from>
    <xdr:ext cx="599010" cy="259045"/>
    <xdr:sp macro="" textlink="">
      <xdr:nvSpPr>
        <xdr:cNvPr id="368" name="テキスト ボックス 367"/>
        <xdr:cNvSpPr txBox="1"/>
      </xdr:nvSpPr>
      <xdr:spPr>
        <a:xfrm>
          <a:off x="7561795" y="920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11726</xdr:rowOff>
    </xdr:from>
    <xdr:to>
      <xdr:col>36</xdr:col>
      <xdr:colOff>165100</xdr:colOff>
      <xdr:row>50</xdr:row>
      <xdr:rowOff>113326</xdr:rowOff>
    </xdr:to>
    <xdr:sp macro="" textlink="">
      <xdr:nvSpPr>
        <xdr:cNvPr id="369" name="楕円 368"/>
        <xdr:cNvSpPr/>
      </xdr:nvSpPr>
      <xdr:spPr>
        <a:xfrm>
          <a:off x="6921500" y="85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48</xdr:row>
      <xdr:rowOff>129853</xdr:rowOff>
    </xdr:from>
    <xdr:ext cx="690189" cy="259045"/>
    <xdr:sp macro="" textlink="">
      <xdr:nvSpPr>
        <xdr:cNvPr id="370" name="テキスト ボックス 369"/>
        <xdr:cNvSpPr txBox="1"/>
      </xdr:nvSpPr>
      <xdr:spPr>
        <a:xfrm>
          <a:off x="6627205" y="83594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147112</xdr:rowOff>
    </xdr:from>
    <xdr:to>
      <xdr:col>54</xdr:col>
      <xdr:colOff>189865</xdr:colOff>
      <xdr:row>79</xdr:row>
      <xdr:rowOff>44450</xdr:rowOff>
    </xdr:to>
    <xdr:cxnSp macro="">
      <xdr:nvCxnSpPr>
        <xdr:cNvPr id="394" name="直線コネクタ 393"/>
        <xdr:cNvCxnSpPr/>
      </xdr:nvCxnSpPr>
      <xdr:spPr>
        <a:xfrm flipV="1">
          <a:off x="10475595" y="13177312"/>
          <a:ext cx="1270" cy="411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75525</xdr:rowOff>
    </xdr:from>
    <xdr:ext cx="249299" cy="259045"/>
    <xdr:sp macro="" textlink="">
      <xdr:nvSpPr>
        <xdr:cNvPr id="395" name="普通建設事業費 （ うち新規整備　）最小値テキスト"/>
        <xdr:cNvSpPr txBox="1"/>
      </xdr:nvSpPr>
      <xdr:spPr>
        <a:xfrm>
          <a:off x="10528300" y="13620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93789</xdr:rowOff>
    </xdr:from>
    <xdr:ext cx="599010" cy="259045"/>
    <xdr:sp macro="" textlink="">
      <xdr:nvSpPr>
        <xdr:cNvPr id="397" name="普通建設事業費 （ うち新規整備　）最大値テキスト"/>
        <xdr:cNvSpPr txBox="1"/>
      </xdr:nvSpPr>
      <xdr:spPr>
        <a:xfrm>
          <a:off x="10528300" y="1295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147112</xdr:rowOff>
    </xdr:from>
    <xdr:to>
      <xdr:col>55</xdr:col>
      <xdr:colOff>88900</xdr:colOff>
      <xdr:row>76</xdr:row>
      <xdr:rowOff>147112</xdr:rowOff>
    </xdr:to>
    <xdr:cxnSp macro="">
      <xdr:nvCxnSpPr>
        <xdr:cNvPr id="398" name="直線コネクタ 397"/>
        <xdr:cNvCxnSpPr/>
      </xdr:nvCxnSpPr>
      <xdr:spPr>
        <a:xfrm>
          <a:off x="10388600" y="1317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147112</xdr:rowOff>
    </xdr:from>
    <xdr:to>
      <xdr:col>55</xdr:col>
      <xdr:colOff>0</xdr:colOff>
      <xdr:row>77</xdr:row>
      <xdr:rowOff>22329</xdr:rowOff>
    </xdr:to>
    <xdr:cxnSp macro="">
      <xdr:nvCxnSpPr>
        <xdr:cNvPr id="399" name="直線コネクタ 398"/>
        <xdr:cNvCxnSpPr/>
      </xdr:nvCxnSpPr>
      <xdr:spPr>
        <a:xfrm flipV="1">
          <a:off x="9639300" y="13177312"/>
          <a:ext cx="8382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119975</xdr:rowOff>
    </xdr:from>
    <xdr:ext cx="534377" cy="259045"/>
    <xdr:sp macro="" textlink="">
      <xdr:nvSpPr>
        <xdr:cNvPr id="400" name="普通建設事業費 （ うち新規整備　）平均値テキスト"/>
        <xdr:cNvSpPr txBox="1"/>
      </xdr:nvSpPr>
      <xdr:spPr>
        <a:xfrm>
          <a:off x="10528300" y="13493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141548</xdr:rowOff>
    </xdr:from>
    <xdr:to>
      <xdr:col>55</xdr:col>
      <xdr:colOff>50800</xdr:colOff>
      <xdr:row>79</xdr:row>
      <xdr:rowOff>71698</xdr:rowOff>
    </xdr:to>
    <xdr:sp macro="" textlink="">
      <xdr:nvSpPr>
        <xdr:cNvPr id="401" name="フローチャート: 判断 400"/>
        <xdr:cNvSpPr/>
      </xdr:nvSpPr>
      <xdr:spPr>
        <a:xfrm>
          <a:off x="10426700" y="1351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156353</xdr:rowOff>
    </xdr:from>
    <xdr:to>
      <xdr:col>50</xdr:col>
      <xdr:colOff>114300</xdr:colOff>
      <xdr:row>77</xdr:row>
      <xdr:rowOff>22329</xdr:rowOff>
    </xdr:to>
    <xdr:cxnSp macro="">
      <xdr:nvCxnSpPr>
        <xdr:cNvPr id="402" name="直線コネクタ 401"/>
        <xdr:cNvCxnSpPr/>
      </xdr:nvCxnSpPr>
      <xdr:spPr>
        <a:xfrm>
          <a:off x="8750300" y="13015103"/>
          <a:ext cx="889000" cy="20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143001</xdr:rowOff>
    </xdr:from>
    <xdr:to>
      <xdr:col>50</xdr:col>
      <xdr:colOff>165100</xdr:colOff>
      <xdr:row>79</xdr:row>
      <xdr:rowOff>73151</xdr:rowOff>
    </xdr:to>
    <xdr:sp macro="" textlink="">
      <xdr:nvSpPr>
        <xdr:cNvPr id="403" name="フローチャート: 判断 402"/>
        <xdr:cNvSpPr/>
      </xdr:nvSpPr>
      <xdr:spPr>
        <a:xfrm>
          <a:off x="9588500" y="1351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64278</xdr:rowOff>
    </xdr:from>
    <xdr:ext cx="534377" cy="259045"/>
    <xdr:sp macro="" textlink="">
      <xdr:nvSpPr>
        <xdr:cNvPr id="404" name="テキスト ボックス 403"/>
        <xdr:cNvSpPr txBox="1"/>
      </xdr:nvSpPr>
      <xdr:spPr>
        <a:xfrm>
          <a:off x="9372111" y="1360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53575</xdr:rowOff>
    </xdr:from>
    <xdr:to>
      <xdr:col>45</xdr:col>
      <xdr:colOff>177800</xdr:colOff>
      <xdr:row>75</xdr:row>
      <xdr:rowOff>156353</xdr:rowOff>
    </xdr:to>
    <xdr:cxnSp macro="">
      <xdr:nvCxnSpPr>
        <xdr:cNvPr id="405" name="直線コネクタ 404"/>
        <xdr:cNvCxnSpPr/>
      </xdr:nvCxnSpPr>
      <xdr:spPr>
        <a:xfrm>
          <a:off x="7861300" y="12912325"/>
          <a:ext cx="889000" cy="10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147121</xdr:rowOff>
    </xdr:from>
    <xdr:to>
      <xdr:col>46</xdr:col>
      <xdr:colOff>38100</xdr:colOff>
      <xdr:row>79</xdr:row>
      <xdr:rowOff>77271</xdr:rowOff>
    </xdr:to>
    <xdr:sp macro="" textlink="">
      <xdr:nvSpPr>
        <xdr:cNvPr id="406" name="フローチャート: 判断 405"/>
        <xdr:cNvSpPr/>
      </xdr:nvSpPr>
      <xdr:spPr>
        <a:xfrm>
          <a:off x="8699500" y="1352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68398</xdr:rowOff>
    </xdr:from>
    <xdr:ext cx="534377" cy="259045"/>
    <xdr:sp macro="" textlink="">
      <xdr:nvSpPr>
        <xdr:cNvPr id="407" name="テキスト ボックス 406"/>
        <xdr:cNvSpPr txBox="1"/>
      </xdr:nvSpPr>
      <xdr:spPr>
        <a:xfrm>
          <a:off x="8483111" y="1361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150961</xdr:rowOff>
    </xdr:from>
    <xdr:to>
      <xdr:col>41</xdr:col>
      <xdr:colOff>50800</xdr:colOff>
      <xdr:row>75</xdr:row>
      <xdr:rowOff>53575</xdr:rowOff>
    </xdr:to>
    <xdr:cxnSp macro="">
      <xdr:nvCxnSpPr>
        <xdr:cNvPr id="408" name="直線コネクタ 407"/>
        <xdr:cNvCxnSpPr/>
      </xdr:nvCxnSpPr>
      <xdr:spPr>
        <a:xfrm>
          <a:off x="6972300" y="12152461"/>
          <a:ext cx="889000" cy="75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144656</xdr:rowOff>
    </xdr:from>
    <xdr:to>
      <xdr:col>41</xdr:col>
      <xdr:colOff>101600</xdr:colOff>
      <xdr:row>79</xdr:row>
      <xdr:rowOff>74806</xdr:rowOff>
    </xdr:to>
    <xdr:sp macro="" textlink="">
      <xdr:nvSpPr>
        <xdr:cNvPr id="409" name="フローチャート: 判断 408"/>
        <xdr:cNvSpPr/>
      </xdr:nvSpPr>
      <xdr:spPr>
        <a:xfrm>
          <a:off x="7810500" y="135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65933</xdr:rowOff>
    </xdr:from>
    <xdr:ext cx="534377" cy="259045"/>
    <xdr:sp macro="" textlink="">
      <xdr:nvSpPr>
        <xdr:cNvPr id="410" name="テキスト ボックス 409"/>
        <xdr:cNvSpPr txBox="1"/>
      </xdr:nvSpPr>
      <xdr:spPr>
        <a:xfrm>
          <a:off x="7594111" y="136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140195</xdr:rowOff>
    </xdr:from>
    <xdr:to>
      <xdr:col>36</xdr:col>
      <xdr:colOff>165100</xdr:colOff>
      <xdr:row>79</xdr:row>
      <xdr:rowOff>70345</xdr:rowOff>
    </xdr:to>
    <xdr:sp macro="" textlink="">
      <xdr:nvSpPr>
        <xdr:cNvPr id="411" name="フローチャート: 判断 410"/>
        <xdr:cNvSpPr/>
      </xdr:nvSpPr>
      <xdr:spPr>
        <a:xfrm>
          <a:off x="69215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61472</xdr:rowOff>
    </xdr:from>
    <xdr:ext cx="534377" cy="259045"/>
    <xdr:sp macro="" textlink="">
      <xdr:nvSpPr>
        <xdr:cNvPr id="412" name="テキスト ボックス 411"/>
        <xdr:cNvSpPr txBox="1"/>
      </xdr:nvSpPr>
      <xdr:spPr>
        <a:xfrm>
          <a:off x="6705111" y="1360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96312</xdr:rowOff>
    </xdr:from>
    <xdr:to>
      <xdr:col>55</xdr:col>
      <xdr:colOff>50800</xdr:colOff>
      <xdr:row>77</xdr:row>
      <xdr:rowOff>26462</xdr:rowOff>
    </xdr:to>
    <xdr:sp macro="" textlink="">
      <xdr:nvSpPr>
        <xdr:cNvPr id="418" name="楕円 417"/>
        <xdr:cNvSpPr/>
      </xdr:nvSpPr>
      <xdr:spPr>
        <a:xfrm>
          <a:off x="10426700" y="1312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49339</xdr:rowOff>
    </xdr:from>
    <xdr:ext cx="599010" cy="259045"/>
    <xdr:sp macro="" textlink="">
      <xdr:nvSpPr>
        <xdr:cNvPr id="419" name="普通建設事業費 （ うち新規整備　）該当値テキスト"/>
        <xdr:cNvSpPr txBox="1"/>
      </xdr:nvSpPr>
      <xdr:spPr>
        <a:xfrm>
          <a:off x="10528300" y="1307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142979</xdr:rowOff>
    </xdr:from>
    <xdr:to>
      <xdr:col>50</xdr:col>
      <xdr:colOff>165100</xdr:colOff>
      <xdr:row>77</xdr:row>
      <xdr:rowOff>73129</xdr:rowOff>
    </xdr:to>
    <xdr:sp macro="" textlink="">
      <xdr:nvSpPr>
        <xdr:cNvPr id="420" name="楕円 419"/>
        <xdr:cNvSpPr/>
      </xdr:nvSpPr>
      <xdr:spPr>
        <a:xfrm>
          <a:off x="9588500" y="1317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89656</xdr:rowOff>
    </xdr:from>
    <xdr:ext cx="599010" cy="259045"/>
    <xdr:sp macro="" textlink="">
      <xdr:nvSpPr>
        <xdr:cNvPr id="421" name="テキスト ボックス 420"/>
        <xdr:cNvSpPr txBox="1"/>
      </xdr:nvSpPr>
      <xdr:spPr>
        <a:xfrm>
          <a:off x="9339795" y="1294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105553</xdr:rowOff>
    </xdr:from>
    <xdr:to>
      <xdr:col>46</xdr:col>
      <xdr:colOff>38100</xdr:colOff>
      <xdr:row>76</xdr:row>
      <xdr:rowOff>35703</xdr:rowOff>
    </xdr:to>
    <xdr:sp macro="" textlink="">
      <xdr:nvSpPr>
        <xdr:cNvPr id="422" name="楕円 421"/>
        <xdr:cNvSpPr/>
      </xdr:nvSpPr>
      <xdr:spPr>
        <a:xfrm>
          <a:off x="8699500" y="1296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52230</xdr:rowOff>
    </xdr:from>
    <xdr:ext cx="599010" cy="259045"/>
    <xdr:sp macro="" textlink="">
      <xdr:nvSpPr>
        <xdr:cNvPr id="423" name="テキスト ボックス 422"/>
        <xdr:cNvSpPr txBox="1"/>
      </xdr:nvSpPr>
      <xdr:spPr>
        <a:xfrm>
          <a:off x="8450795" y="1273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2775</xdr:rowOff>
    </xdr:from>
    <xdr:to>
      <xdr:col>41</xdr:col>
      <xdr:colOff>101600</xdr:colOff>
      <xdr:row>75</xdr:row>
      <xdr:rowOff>104375</xdr:rowOff>
    </xdr:to>
    <xdr:sp macro="" textlink="">
      <xdr:nvSpPr>
        <xdr:cNvPr id="424" name="楕円 423"/>
        <xdr:cNvSpPr/>
      </xdr:nvSpPr>
      <xdr:spPr>
        <a:xfrm>
          <a:off x="7810500" y="128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120902</xdr:rowOff>
    </xdr:from>
    <xdr:ext cx="599010" cy="259045"/>
    <xdr:sp macro="" textlink="">
      <xdr:nvSpPr>
        <xdr:cNvPr id="425" name="テキスト ボックス 424"/>
        <xdr:cNvSpPr txBox="1"/>
      </xdr:nvSpPr>
      <xdr:spPr>
        <a:xfrm>
          <a:off x="7561795" y="1263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100161</xdr:rowOff>
    </xdr:from>
    <xdr:to>
      <xdr:col>36</xdr:col>
      <xdr:colOff>165100</xdr:colOff>
      <xdr:row>71</xdr:row>
      <xdr:rowOff>30311</xdr:rowOff>
    </xdr:to>
    <xdr:sp macro="" textlink="">
      <xdr:nvSpPr>
        <xdr:cNvPr id="426" name="楕円 425"/>
        <xdr:cNvSpPr/>
      </xdr:nvSpPr>
      <xdr:spPr>
        <a:xfrm>
          <a:off x="6921500" y="121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69</xdr:row>
      <xdr:rowOff>46838</xdr:rowOff>
    </xdr:from>
    <xdr:ext cx="690189" cy="259045"/>
    <xdr:sp macro="" textlink="">
      <xdr:nvSpPr>
        <xdr:cNvPr id="427" name="テキスト ボックス 426"/>
        <xdr:cNvSpPr txBox="1"/>
      </xdr:nvSpPr>
      <xdr:spPr>
        <a:xfrm>
          <a:off x="6627205" y="118768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3" name="直線コネクタ 452"/>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4"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5" name="直線コネクタ 454"/>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6"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7" name="直線コネクタ 456"/>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107969</xdr:rowOff>
    </xdr:from>
    <xdr:to>
      <xdr:col>55</xdr:col>
      <xdr:colOff>0</xdr:colOff>
      <xdr:row>94</xdr:row>
      <xdr:rowOff>162375</xdr:rowOff>
    </xdr:to>
    <xdr:cxnSp macro="">
      <xdr:nvCxnSpPr>
        <xdr:cNvPr id="458" name="直線コネクタ 457"/>
        <xdr:cNvCxnSpPr/>
      </xdr:nvCxnSpPr>
      <xdr:spPr>
        <a:xfrm flipV="1">
          <a:off x="9639300" y="15881369"/>
          <a:ext cx="838200" cy="39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9"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60" name="フローチャート: 判断 459"/>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162375</xdr:rowOff>
    </xdr:from>
    <xdr:to>
      <xdr:col>50</xdr:col>
      <xdr:colOff>114300</xdr:colOff>
      <xdr:row>98</xdr:row>
      <xdr:rowOff>58122</xdr:rowOff>
    </xdr:to>
    <xdr:cxnSp macro="">
      <xdr:nvCxnSpPr>
        <xdr:cNvPr id="461" name="直線コネクタ 460"/>
        <xdr:cNvCxnSpPr/>
      </xdr:nvCxnSpPr>
      <xdr:spPr>
        <a:xfrm flipV="1">
          <a:off x="8750300" y="16278675"/>
          <a:ext cx="889000" cy="58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2" name="フローチャート: 判断 461"/>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3" name="テキスト ボックス 462"/>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58122</xdr:rowOff>
    </xdr:from>
    <xdr:to>
      <xdr:col>45</xdr:col>
      <xdr:colOff>177800</xdr:colOff>
      <xdr:row>98</xdr:row>
      <xdr:rowOff>71163</xdr:rowOff>
    </xdr:to>
    <xdr:cxnSp macro="">
      <xdr:nvCxnSpPr>
        <xdr:cNvPr id="464" name="直線コネクタ 463"/>
        <xdr:cNvCxnSpPr/>
      </xdr:nvCxnSpPr>
      <xdr:spPr>
        <a:xfrm flipV="1">
          <a:off x="7861300" y="16860222"/>
          <a:ext cx="8890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5" name="フローチャート: 判断 464"/>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6" name="テキスト ボックス 465"/>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105922</xdr:rowOff>
    </xdr:from>
    <xdr:to>
      <xdr:col>41</xdr:col>
      <xdr:colOff>50800</xdr:colOff>
      <xdr:row>98</xdr:row>
      <xdr:rowOff>71163</xdr:rowOff>
    </xdr:to>
    <xdr:cxnSp macro="">
      <xdr:nvCxnSpPr>
        <xdr:cNvPr id="467" name="直線コネクタ 466"/>
        <xdr:cNvCxnSpPr/>
      </xdr:nvCxnSpPr>
      <xdr:spPr>
        <a:xfrm>
          <a:off x="6972300" y="16222222"/>
          <a:ext cx="889000" cy="65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8" name="フローチャート: 判断 467"/>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9" name="テキスト ボックス 468"/>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70" name="フローチャート: 判断 469"/>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71" name="テキスト ボックス 470"/>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57169</xdr:rowOff>
    </xdr:from>
    <xdr:to>
      <xdr:col>55</xdr:col>
      <xdr:colOff>50800</xdr:colOff>
      <xdr:row>92</xdr:row>
      <xdr:rowOff>158769</xdr:rowOff>
    </xdr:to>
    <xdr:sp macro="" textlink="">
      <xdr:nvSpPr>
        <xdr:cNvPr id="477" name="楕円 476"/>
        <xdr:cNvSpPr/>
      </xdr:nvSpPr>
      <xdr:spPr>
        <a:xfrm>
          <a:off x="10426700" y="158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80046</xdr:rowOff>
    </xdr:from>
    <xdr:ext cx="599010" cy="259045"/>
    <xdr:sp macro="" textlink="">
      <xdr:nvSpPr>
        <xdr:cNvPr id="478" name="普通建設事業費 （ うち更新整備　）該当値テキスト"/>
        <xdr:cNvSpPr txBox="1"/>
      </xdr:nvSpPr>
      <xdr:spPr>
        <a:xfrm>
          <a:off x="10528300" y="1568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111575</xdr:rowOff>
    </xdr:from>
    <xdr:to>
      <xdr:col>50</xdr:col>
      <xdr:colOff>165100</xdr:colOff>
      <xdr:row>95</xdr:row>
      <xdr:rowOff>41725</xdr:rowOff>
    </xdr:to>
    <xdr:sp macro="" textlink="">
      <xdr:nvSpPr>
        <xdr:cNvPr id="479" name="楕円 478"/>
        <xdr:cNvSpPr/>
      </xdr:nvSpPr>
      <xdr:spPr>
        <a:xfrm>
          <a:off x="9588500" y="162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58252</xdr:rowOff>
    </xdr:from>
    <xdr:ext cx="534377" cy="259045"/>
    <xdr:sp macro="" textlink="">
      <xdr:nvSpPr>
        <xdr:cNvPr id="480" name="テキスト ボックス 479"/>
        <xdr:cNvSpPr txBox="1"/>
      </xdr:nvSpPr>
      <xdr:spPr>
        <a:xfrm>
          <a:off x="9372111" y="1600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7322</xdr:rowOff>
    </xdr:from>
    <xdr:to>
      <xdr:col>46</xdr:col>
      <xdr:colOff>38100</xdr:colOff>
      <xdr:row>98</xdr:row>
      <xdr:rowOff>108922</xdr:rowOff>
    </xdr:to>
    <xdr:sp macro="" textlink="">
      <xdr:nvSpPr>
        <xdr:cNvPr id="481" name="楕円 480"/>
        <xdr:cNvSpPr/>
      </xdr:nvSpPr>
      <xdr:spPr>
        <a:xfrm>
          <a:off x="8699500" y="168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100049</xdr:rowOff>
    </xdr:from>
    <xdr:ext cx="534377" cy="259045"/>
    <xdr:sp macro="" textlink="">
      <xdr:nvSpPr>
        <xdr:cNvPr id="482" name="テキスト ボックス 481"/>
        <xdr:cNvSpPr txBox="1"/>
      </xdr:nvSpPr>
      <xdr:spPr>
        <a:xfrm>
          <a:off x="8483111" y="1690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20363</xdr:rowOff>
    </xdr:from>
    <xdr:to>
      <xdr:col>41</xdr:col>
      <xdr:colOff>101600</xdr:colOff>
      <xdr:row>98</xdr:row>
      <xdr:rowOff>121963</xdr:rowOff>
    </xdr:to>
    <xdr:sp macro="" textlink="">
      <xdr:nvSpPr>
        <xdr:cNvPr id="483" name="楕円 482"/>
        <xdr:cNvSpPr/>
      </xdr:nvSpPr>
      <xdr:spPr>
        <a:xfrm>
          <a:off x="7810500" y="168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113090</xdr:rowOff>
    </xdr:from>
    <xdr:ext cx="534377" cy="259045"/>
    <xdr:sp macro="" textlink="">
      <xdr:nvSpPr>
        <xdr:cNvPr id="484" name="テキスト ボックス 483"/>
        <xdr:cNvSpPr txBox="1"/>
      </xdr:nvSpPr>
      <xdr:spPr>
        <a:xfrm>
          <a:off x="7594111" y="1691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55122</xdr:rowOff>
    </xdr:from>
    <xdr:to>
      <xdr:col>36</xdr:col>
      <xdr:colOff>165100</xdr:colOff>
      <xdr:row>94</xdr:row>
      <xdr:rowOff>156722</xdr:rowOff>
    </xdr:to>
    <xdr:sp macro="" textlink="">
      <xdr:nvSpPr>
        <xdr:cNvPr id="485" name="楕円 484"/>
        <xdr:cNvSpPr/>
      </xdr:nvSpPr>
      <xdr:spPr>
        <a:xfrm>
          <a:off x="6921500" y="1617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1799</xdr:rowOff>
    </xdr:from>
    <xdr:ext cx="534377" cy="259045"/>
    <xdr:sp macro="" textlink="">
      <xdr:nvSpPr>
        <xdr:cNvPr id="486" name="テキスト ボックス 485"/>
        <xdr:cNvSpPr txBox="1"/>
      </xdr:nvSpPr>
      <xdr:spPr>
        <a:xfrm>
          <a:off x="6705111" y="159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10" name="直線コネクタ 509"/>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11"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3"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4" name="直線コネクタ 513"/>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144470</xdr:rowOff>
    </xdr:from>
    <xdr:to>
      <xdr:col>85</xdr:col>
      <xdr:colOff>127000</xdr:colOff>
      <xdr:row>33</xdr:row>
      <xdr:rowOff>92692</xdr:rowOff>
    </xdr:to>
    <xdr:cxnSp macro="">
      <xdr:nvCxnSpPr>
        <xdr:cNvPr id="515" name="直線コネクタ 514"/>
        <xdr:cNvCxnSpPr/>
      </xdr:nvCxnSpPr>
      <xdr:spPr>
        <a:xfrm flipV="1">
          <a:off x="15481300" y="5459420"/>
          <a:ext cx="838200" cy="2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110715</xdr:rowOff>
    </xdr:from>
    <xdr:ext cx="469744" cy="259045"/>
    <xdr:sp macro="" textlink="">
      <xdr:nvSpPr>
        <xdr:cNvPr id="516" name="災害復旧事業費平均値テキスト"/>
        <xdr:cNvSpPr txBox="1"/>
      </xdr:nvSpPr>
      <xdr:spPr>
        <a:xfrm>
          <a:off x="16370300" y="662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7" name="フローチャート: 判断 516"/>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92692</xdr:rowOff>
    </xdr:from>
    <xdr:to>
      <xdr:col>81</xdr:col>
      <xdr:colOff>50800</xdr:colOff>
      <xdr:row>33</xdr:row>
      <xdr:rowOff>148249</xdr:rowOff>
    </xdr:to>
    <xdr:cxnSp macro="">
      <xdr:nvCxnSpPr>
        <xdr:cNvPr id="518" name="直線コネクタ 517"/>
        <xdr:cNvCxnSpPr/>
      </xdr:nvCxnSpPr>
      <xdr:spPr>
        <a:xfrm flipV="1">
          <a:off x="14592300" y="5750542"/>
          <a:ext cx="889000" cy="5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9" name="フローチャート: 判断 518"/>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20" name="テキスト ボックス 519"/>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119256</xdr:rowOff>
    </xdr:from>
    <xdr:to>
      <xdr:col>76</xdr:col>
      <xdr:colOff>114300</xdr:colOff>
      <xdr:row>33</xdr:row>
      <xdr:rowOff>148249</xdr:rowOff>
    </xdr:to>
    <xdr:cxnSp macro="">
      <xdr:nvCxnSpPr>
        <xdr:cNvPr id="521" name="直線コネクタ 520"/>
        <xdr:cNvCxnSpPr/>
      </xdr:nvCxnSpPr>
      <xdr:spPr>
        <a:xfrm>
          <a:off x="13703300" y="5777106"/>
          <a:ext cx="889000" cy="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2" name="フローチャート: 判断 521"/>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3" name="テキスト ボックス 522"/>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119256</xdr:rowOff>
    </xdr:from>
    <xdr:to>
      <xdr:col>71</xdr:col>
      <xdr:colOff>177800</xdr:colOff>
      <xdr:row>35</xdr:row>
      <xdr:rowOff>46416</xdr:rowOff>
    </xdr:to>
    <xdr:cxnSp macro="">
      <xdr:nvCxnSpPr>
        <xdr:cNvPr id="524" name="直線コネクタ 523"/>
        <xdr:cNvCxnSpPr/>
      </xdr:nvCxnSpPr>
      <xdr:spPr>
        <a:xfrm flipV="1">
          <a:off x="12814300" y="5777106"/>
          <a:ext cx="889000" cy="27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5" name="フローチャート: 判断 524"/>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6" name="テキスト ボックス 525"/>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7" name="フローチャート: 判断 526"/>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68752</xdr:rowOff>
    </xdr:from>
    <xdr:ext cx="469744" cy="259045"/>
    <xdr:sp macro="" textlink="">
      <xdr:nvSpPr>
        <xdr:cNvPr id="528" name="テキスト ボックス 527"/>
        <xdr:cNvSpPr txBox="1"/>
      </xdr:nvSpPr>
      <xdr:spPr>
        <a:xfrm>
          <a:off x="12579428" y="67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93670</xdr:rowOff>
    </xdr:from>
    <xdr:to>
      <xdr:col>85</xdr:col>
      <xdr:colOff>177800</xdr:colOff>
      <xdr:row>32</xdr:row>
      <xdr:rowOff>23820</xdr:rowOff>
    </xdr:to>
    <xdr:sp macro="" textlink="">
      <xdr:nvSpPr>
        <xdr:cNvPr id="534" name="楕円 533"/>
        <xdr:cNvSpPr/>
      </xdr:nvSpPr>
      <xdr:spPr>
        <a:xfrm>
          <a:off x="16268700" y="540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46697</xdr:rowOff>
    </xdr:from>
    <xdr:ext cx="599010" cy="259045"/>
    <xdr:sp macro="" textlink="">
      <xdr:nvSpPr>
        <xdr:cNvPr id="535" name="災害復旧事業費該当値テキスト"/>
        <xdr:cNvSpPr txBox="1"/>
      </xdr:nvSpPr>
      <xdr:spPr>
        <a:xfrm>
          <a:off x="16370300" y="53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41892</xdr:rowOff>
    </xdr:from>
    <xdr:to>
      <xdr:col>81</xdr:col>
      <xdr:colOff>101600</xdr:colOff>
      <xdr:row>33</xdr:row>
      <xdr:rowOff>143492</xdr:rowOff>
    </xdr:to>
    <xdr:sp macro="" textlink="">
      <xdr:nvSpPr>
        <xdr:cNvPr id="536" name="楕円 535"/>
        <xdr:cNvSpPr/>
      </xdr:nvSpPr>
      <xdr:spPr>
        <a:xfrm>
          <a:off x="15430500" y="569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160019</xdr:rowOff>
    </xdr:from>
    <xdr:ext cx="599010" cy="259045"/>
    <xdr:sp macro="" textlink="">
      <xdr:nvSpPr>
        <xdr:cNvPr id="537" name="テキスト ボックス 536"/>
        <xdr:cNvSpPr txBox="1"/>
      </xdr:nvSpPr>
      <xdr:spPr>
        <a:xfrm>
          <a:off x="15181795" y="547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97449</xdr:rowOff>
    </xdr:from>
    <xdr:to>
      <xdr:col>76</xdr:col>
      <xdr:colOff>165100</xdr:colOff>
      <xdr:row>34</xdr:row>
      <xdr:rowOff>27599</xdr:rowOff>
    </xdr:to>
    <xdr:sp macro="" textlink="">
      <xdr:nvSpPr>
        <xdr:cNvPr id="538" name="楕円 537"/>
        <xdr:cNvSpPr/>
      </xdr:nvSpPr>
      <xdr:spPr>
        <a:xfrm>
          <a:off x="14541500" y="57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44126</xdr:rowOff>
    </xdr:from>
    <xdr:ext cx="599010" cy="259045"/>
    <xdr:sp macro="" textlink="">
      <xdr:nvSpPr>
        <xdr:cNvPr id="539" name="テキスト ボックス 538"/>
        <xdr:cNvSpPr txBox="1"/>
      </xdr:nvSpPr>
      <xdr:spPr>
        <a:xfrm>
          <a:off x="14292795" y="553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68456</xdr:rowOff>
    </xdr:from>
    <xdr:to>
      <xdr:col>72</xdr:col>
      <xdr:colOff>38100</xdr:colOff>
      <xdr:row>33</xdr:row>
      <xdr:rowOff>170056</xdr:rowOff>
    </xdr:to>
    <xdr:sp macro="" textlink="">
      <xdr:nvSpPr>
        <xdr:cNvPr id="540" name="楕円 539"/>
        <xdr:cNvSpPr/>
      </xdr:nvSpPr>
      <xdr:spPr>
        <a:xfrm>
          <a:off x="13652500" y="572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15133</xdr:rowOff>
    </xdr:from>
    <xdr:ext cx="599010" cy="259045"/>
    <xdr:sp macro="" textlink="">
      <xdr:nvSpPr>
        <xdr:cNvPr id="541" name="テキスト ボックス 540"/>
        <xdr:cNvSpPr txBox="1"/>
      </xdr:nvSpPr>
      <xdr:spPr>
        <a:xfrm>
          <a:off x="13403795" y="550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167066</xdr:rowOff>
    </xdr:from>
    <xdr:to>
      <xdr:col>67</xdr:col>
      <xdr:colOff>101600</xdr:colOff>
      <xdr:row>35</xdr:row>
      <xdr:rowOff>97216</xdr:rowOff>
    </xdr:to>
    <xdr:sp macro="" textlink="">
      <xdr:nvSpPr>
        <xdr:cNvPr id="542" name="楕円 541"/>
        <xdr:cNvSpPr/>
      </xdr:nvSpPr>
      <xdr:spPr>
        <a:xfrm>
          <a:off x="12763500" y="599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113743</xdr:rowOff>
    </xdr:from>
    <xdr:ext cx="534377" cy="259045"/>
    <xdr:sp macro="" textlink="">
      <xdr:nvSpPr>
        <xdr:cNvPr id="543" name="テキスト ボックス 542"/>
        <xdr:cNvSpPr txBox="1"/>
      </xdr:nvSpPr>
      <xdr:spPr>
        <a:xfrm>
          <a:off x="12547111" y="577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6" name="直線コネクタ 615"/>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7"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8" name="直線コネクタ 617"/>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9"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20" name="直線コネクタ 619"/>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47536</xdr:rowOff>
    </xdr:from>
    <xdr:to>
      <xdr:col>85</xdr:col>
      <xdr:colOff>127000</xdr:colOff>
      <xdr:row>73</xdr:row>
      <xdr:rowOff>147968</xdr:rowOff>
    </xdr:to>
    <xdr:cxnSp macro="">
      <xdr:nvCxnSpPr>
        <xdr:cNvPr id="621" name="直線コネクタ 620"/>
        <xdr:cNvCxnSpPr/>
      </xdr:nvCxnSpPr>
      <xdr:spPr>
        <a:xfrm flipV="1">
          <a:off x="15481300" y="12563386"/>
          <a:ext cx="838200" cy="10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2"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3" name="フローチャート: 判断 622"/>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147968</xdr:rowOff>
    </xdr:from>
    <xdr:to>
      <xdr:col>81</xdr:col>
      <xdr:colOff>50800</xdr:colOff>
      <xdr:row>73</xdr:row>
      <xdr:rowOff>148806</xdr:rowOff>
    </xdr:to>
    <xdr:cxnSp macro="">
      <xdr:nvCxnSpPr>
        <xdr:cNvPr id="624" name="直線コネクタ 623"/>
        <xdr:cNvCxnSpPr/>
      </xdr:nvCxnSpPr>
      <xdr:spPr>
        <a:xfrm flipV="1">
          <a:off x="14592300" y="12663818"/>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5" name="フローチャート: 判断 624"/>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6" name="テキスト ボックス 625"/>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148806</xdr:rowOff>
    </xdr:from>
    <xdr:to>
      <xdr:col>76</xdr:col>
      <xdr:colOff>114300</xdr:colOff>
      <xdr:row>73</xdr:row>
      <xdr:rowOff>157664</xdr:rowOff>
    </xdr:to>
    <xdr:cxnSp macro="">
      <xdr:nvCxnSpPr>
        <xdr:cNvPr id="627" name="直線コネクタ 626"/>
        <xdr:cNvCxnSpPr/>
      </xdr:nvCxnSpPr>
      <xdr:spPr>
        <a:xfrm flipV="1">
          <a:off x="13703300" y="12664656"/>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8" name="フローチャート: 判断 627"/>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9" name="テキスト ボックス 628"/>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157664</xdr:rowOff>
    </xdr:from>
    <xdr:to>
      <xdr:col>71</xdr:col>
      <xdr:colOff>177800</xdr:colOff>
      <xdr:row>74</xdr:row>
      <xdr:rowOff>30849</xdr:rowOff>
    </xdr:to>
    <xdr:cxnSp macro="">
      <xdr:nvCxnSpPr>
        <xdr:cNvPr id="630" name="直線コネクタ 629"/>
        <xdr:cNvCxnSpPr/>
      </xdr:nvCxnSpPr>
      <xdr:spPr>
        <a:xfrm flipV="1">
          <a:off x="12814300" y="12673514"/>
          <a:ext cx="889000" cy="4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31" name="フローチャート: 判断 630"/>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2" name="テキスト ボックス 631"/>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3" name="フローチャート: 判断 632"/>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4" name="テキスト ボックス 633"/>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168186</xdr:rowOff>
    </xdr:from>
    <xdr:to>
      <xdr:col>85</xdr:col>
      <xdr:colOff>177800</xdr:colOff>
      <xdr:row>73</xdr:row>
      <xdr:rowOff>98336</xdr:rowOff>
    </xdr:to>
    <xdr:sp macro="" textlink="">
      <xdr:nvSpPr>
        <xdr:cNvPr id="640" name="楕円 639"/>
        <xdr:cNvSpPr/>
      </xdr:nvSpPr>
      <xdr:spPr>
        <a:xfrm>
          <a:off x="16268700" y="125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19613</xdr:rowOff>
    </xdr:from>
    <xdr:ext cx="534377" cy="259045"/>
    <xdr:sp macro="" textlink="">
      <xdr:nvSpPr>
        <xdr:cNvPr id="641" name="公債費該当値テキスト"/>
        <xdr:cNvSpPr txBox="1"/>
      </xdr:nvSpPr>
      <xdr:spPr>
        <a:xfrm>
          <a:off x="16370300" y="1236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97168</xdr:rowOff>
    </xdr:from>
    <xdr:to>
      <xdr:col>81</xdr:col>
      <xdr:colOff>101600</xdr:colOff>
      <xdr:row>74</xdr:row>
      <xdr:rowOff>27318</xdr:rowOff>
    </xdr:to>
    <xdr:sp macro="" textlink="">
      <xdr:nvSpPr>
        <xdr:cNvPr id="642" name="楕円 641"/>
        <xdr:cNvSpPr/>
      </xdr:nvSpPr>
      <xdr:spPr>
        <a:xfrm>
          <a:off x="15430500" y="126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43845</xdr:rowOff>
    </xdr:from>
    <xdr:ext cx="534377" cy="259045"/>
    <xdr:sp macro="" textlink="">
      <xdr:nvSpPr>
        <xdr:cNvPr id="643" name="テキスト ボックス 642"/>
        <xdr:cNvSpPr txBox="1"/>
      </xdr:nvSpPr>
      <xdr:spPr>
        <a:xfrm>
          <a:off x="15214111" y="123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98006</xdr:rowOff>
    </xdr:from>
    <xdr:to>
      <xdr:col>76</xdr:col>
      <xdr:colOff>165100</xdr:colOff>
      <xdr:row>74</xdr:row>
      <xdr:rowOff>28156</xdr:rowOff>
    </xdr:to>
    <xdr:sp macro="" textlink="">
      <xdr:nvSpPr>
        <xdr:cNvPr id="644" name="楕円 643"/>
        <xdr:cNvSpPr/>
      </xdr:nvSpPr>
      <xdr:spPr>
        <a:xfrm>
          <a:off x="14541500" y="126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44683</xdr:rowOff>
    </xdr:from>
    <xdr:ext cx="534377" cy="259045"/>
    <xdr:sp macro="" textlink="">
      <xdr:nvSpPr>
        <xdr:cNvPr id="645" name="テキスト ボックス 644"/>
        <xdr:cNvSpPr txBox="1"/>
      </xdr:nvSpPr>
      <xdr:spPr>
        <a:xfrm>
          <a:off x="14325111" y="1238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106864</xdr:rowOff>
    </xdr:from>
    <xdr:to>
      <xdr:col>72</xdr:col>
      <xdr:colOff>38100</xdr:colOff>
      <xdr:row>74</xdr:row>
      <xdr:rowOff>37014</xdr:rowOff>
    </xdr:to>
    <xdr:sp macro="" textlink="">
      <xdr:nvSpPr>
        <xdr:cNvPr id="646" name="楕円 645"/>
        <xdr:cNvSpPr/>
      </xdr:nvSpPr>
      <xdr:spPr>
        <a:xfrm>
          <a:off x="13652500" y="126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53541</xdr:rowOff>
    </xdr:from>
    <xdr:ext cx="534377" cy="259045"/>
    <xdr:sp macro="" textlink="">
      <xdr:nvSpPr>
        <xdr:cNvPr id="647" name="テキスト ボックス 646"/>
        <xdr:cNvSpPr txBox="1"/>
      </xdr:nvSpPr>
      <xdr:spPr>
        <a:xfrm>
          <a:off x="13436111" y="123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151499</xdr:rowOff>
    </xdr:from>
    <xdr:to>
      <xdr:col>67</xdr:col>
      <xdr:colOff>101600</xdr:colOff>
      <xdr:row>74</xdr:row>
      <xdr:rowOff>81649</xdr:rowOff>
    </xdr:to>
    <xdr:sp macro="" textlink="">
      <xdr:nvSpPr>
        <xdr:cNvPr id="648" name="楕円 647"/>
        <xdr:cNvSpPr/>
      </xdr:nvSpPr>
      <xdr:spPr>
        <a:xfrm>
          <a:off x="12763500" y="126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98176</xdr:rowOff>
    </xdr:from>
    <xdr:ext cx="534377" cy="259045"/>
    <xdr:sp macro="" textlink="">
      <xdr:nvSpPr>
        <xdr:cNvPr id="649" name="テキスト ボックス 648"/>
        <xdr:cNvSpPr txBox="1"/>
      </xdr:nvSpPr>
      <xdr:spPr>
        <a:xfrm>
          <a:off x="12547111" y="1244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3" name="テキスト ボックス 66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164781</xdr:rowOff>
    </xdr:from>
    <xdr:to>
      <xdr:col>85</xdr:col>
      <xdr:colOff>126364</xdr:colOff>
      <xdr:row>99</xdr:row>
      <xdr:rowOff>40788</xdr:rowOff>
    </xdr:to>
    <xdr:cxnSp macro="">
      <xdr:nvCxnSpPr>
        <xdr:cNvPr id="673" name="直線コネクタ 672"/>
        <xdr:cNvCxnSpPr/>
      </xdr:nvCxnSpPr>
      <xdr:spPr>
        <a:xfrm flipV="1">
          <a:off x="16317595" y="16623981"/>
          <a:ext cx="1269" cy="390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44615</xdr:rowOff>
    </xdr:from>
    <xdr:ext cx="378565" cy="259045"/>
    <xdr:sp macro="" textlink="">
      <xdr:nvSpPr>
        <xdr:cNvPr id="674" name="積立金最小値テキスト"/>
        <xdr:cNvSpPr txBox="1"/>
      </xdr:nvSpPr>
      <xdr:spPr>
        <a:xfrm>
          <a:off x="16370300" y="1701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40788</xdr:rowOff>
    </xdr:from>
    <xdr:to>
      <xdr:col>86</xdr:col>
      <xdr:colOff>25400</xdr:colOff>
      <xdr:row>99</xdr:row>
      <xdr:rowOff>40788</xdr:rowOff>
    </xdr:to>
    <xdr:cxnSp macro="">
      <xdr:nvCxnSpPr>
        <xdr:cNvPr id="675" name="直線コネクタ 674"/>
        <xdr:cNvCxnSpPr/>
      </xdr:nvCxnSpPr>
      <xdr:spPr>
        <a:xfrm>
          <a:off x="16230600" y="1701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111458</xdr:rowOff>
    </xdr:from>
    <xdr:ext cx="599010" cy="259045"/>
    <xdr:sp macro="" textlink="">
      <xdr:nvSpPr>
        <xdr:cNvPr id="676" name="積立金最大値テキスト"/>
        <xdr:cNvSpPr txBox="1"/>
      </xdr:nvSpPr>
      <xdr:spPr>
        <a:xfrm>
          <a:off x="16370300" y="1639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164781</xdr:rowOff>
    </xdr:from>
    <xdr:to>
      <xdr:col>86</xdr:col>
      <xdr:colOff>25400</xdr:colOff>
      <xdr:row>96</xdr:row>
      <xdr:rowOff>164781</xdr:rowOff>
    </xdr:to>
    <xdr:cxnSp macro="">
      <xdr:nvCxnSpPr>
        <xdr:cNvPr id="677" name="直線コネクタ 676"/>
        <xdr:cNvCxnSpPr/>
      </xdr:nvCxnSpPr>
      <xdr:spPr>
        <a:xfrm>
          <a:off x="16230600" y="1662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125206</xdr:rowOff>
    </xdr:from>
    <xdr:to>
      <xdr:col>85</xdr:col>
      <xdr:colOff>127000</xdr:colOff>
      <xdr:row>97</xdr:row>
      <xdr:rowOff>94388</xdr:rowOff>
    </xdr:to>
    <xdr:cxnSp macro="">
      <xdr:nvCxnSpPr>
        <xdr:cNvPr id="678" name="直線コネクタ 677"/>
        <xdr:cNvCxnSpPr/>
      </xdr:nvCxnSpPr>
      <xdr:spPr>
        <a:xfrm>
          <a:off x="15481300" y="16412956"/>
          <a:ext cx="838200" cy="31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79584</xdr:rowOff>
    </xdr:from>
    <xdr:ext cx="534377" cy="259045"/>
    <xdr:sp macro="" textlink="">
      <xdr:nvSpPr>
        <xdr:cNvPr id="679" name="積立金平均値テキスト"/>
        <xdr:cNvSpPr txBox="1"/>
      </xdr:nvSpPr>
      <xdr:spPr>
        <a:xfrm>
          <a:off x="16370300" y="16881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101157</xdr:rowOff>
    </xdr:from>
    <xdr:to>
      <xdr:col>85</xdr:col>
      <xdr:colOff>177800</xdr:colOff>
      <xdr:row>99</xdr:row>
      <xdr:rowOff>31307</xdr:rowOff>
    </xdr:to>
    <xdr:sp macro="" textlink="">
      <xdr:nvSpPr>
        <xdr:cNvPr id="680" name="フローチャート: 判断 679"/>
        <xdr:cNvSpPr/>
      </xdr:nvSpPr>
      <xdr:spPr>
        <a:xfrm>
          <a:off x="16268700" y="1690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125206</xdr:rowOff>
    </xdr:from>
    <xdr:to>
      <xdr:col>81</xdr:col>
      <xdr:colOff>50800</xdr:colOff>
      <xdr:row>96</xdr:row>
      <xdr:rowOff>129467</xdr:rowOff>
    </xdr:to>
    <xdr:cxnSp macro="">
      <xdr:nvCxnSpPr>
        <xdr:cNvPr id="681" name="直線コネクタ 680"/>
        <xdr:cNvCxnSpPr/>
      </xdr:nvCxnSpPr>
      <xdr:spPr>
        <a:xfrm flipV="1">
          <a:off x="14592300" y="16412956"/>
          <a:ext cx="889000" cy="17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112934</xdr:rowOff>
    </xdr:from>
    <xdr:to>
      <xdr:col>81</xdr:col>
      <xdr:colOff>101600</xdr:colOff>
      <xdr:row>99</xdr:row>
      <xdr:rowOff>43084</xdr:rowOff>
    </xdr:to>
    <xdr:sp macro="" textlink="">
      <xdr:nvSpPr>
        <xdr:cNvPr id="682" name="フローチャート: 判断 681"/>
        <xdr:cNvSpPr/>
      </xdr:nvSpPr>
      <xdr:spPr>
        <a:xfrm>
          <a:off x="15430500" y="169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34211</xdr:rowOff>
    </xdr:from>
    <xdr:ext cx="534377" cy="259045"/>
    <xdr:sp macro="" textlink="">
      <xdr:nvSpPr>
        <xdr:cNvPr id="683" name="テキスト ボックス 682"/>
        <xdr:cNvSpPr txBox="1"/>
      </xdr:nvSpPr>
      <xdr:spPr>
        <a:xfrm>
          <a:off x="15214111" y="170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162682</xdr:rowOff>
    </xdr:from>
    <xdr:to>
      <xdr:col>76</xdr:col>
      <xdr:colOff>114300</xdr:colOff>
      <xdr:row>96</xdr:row>
      <xdr:rowOff>129467</xdr:rowOff>
    </xdr:to>
    <xdr:cxnSp macro="">
      <xdr:nvCxnSpPr>
        <xdr:cNvPr id="684" name="直線コネクタ 683"/>
        <xdr:cNvCxnSpPr/>
      </xdr:nvCxnSpPr>
      <xdr:spPr>
        <a:xfrm>
          <a:off x="13703300" y="15936082"/>
          <a:ext cx="889000" cy="65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107032</xdr:rowOff>
    </xdr:from>
    <xdr:to>
      <xdr:col>76</xdr:col>
      <xdr:colOff>165100</xdr:colOff>
      <xdr:row>99</xdr:row>
      <xdr:rowOff>37182</xdr:rowOff>
    </xdr:to>
    <xdr:sp macro="" textlink="">
      <xdr:nvSpPr>
        <xdr:cNvPr id="685" name="フローチャート: 判断 684"/>
        <xdr:cNvSpPr/>
      </xdr:nvSpPr>
      <xdr:spPr>
        <a:xfrm>
          <a:off x="14541500" y="16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28309</xdr:rowOff>
    </xdr:from>
    <xdr:ext cx="534377" cy="259045"/>
    <xdr:sp macro="" textlink="">
      <xdr:nvSpPr>
        <xdr:cNvPr id="686" name="テキスト ボックス 685"/>
        <xdr:cNvSpPr txBox="1"/>
      </xdr:nvSpPr>
      <xdr:spPr>
        <a:xfrm>
          <a:off x="14325111" y="1700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66639</xdr:rowOff>
    </xdr:from>
    <xdr:to>
      <xdr:col>71</xdr:col>
      <xdr:colOff>177800</xdr:colOff>
      <xdr:row>92</xdr:row>
      <xdr:rowOff>162682</xdr:rowOff>
    </xdr:to>
    <xdr:cxnSp macro="">
      <xdr:nvCxnSpPr>
        <xdr:cNvPr id="687" name="直線コネクタ 686"/>
        <xdr:cNvCxnSpPr/>
      </xdr:nvCxnSpPr>
      <xdr:spPr>
        <a:xfrm>
          <a:off x="12814300" y="15497139"/>
          <a:ext cx="889000" cy="4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119114</xdr:rowOff>
    </xdr:from>
    <xdr:to>
      <xdr:col>72</xdr:col>
      <xdr:colOff>38100</xdr:colOff>
      <xdr:row>99</xdr:row>
      <xdr:rowOff>49264</xdr:rowOff>
    </xdr:to>
    <xdr:sp macro="" textlink="">
      <xdr:nvSpPr>
        <xdr:cNvPr id="688" name="フローチャート: 判断 687"/>
        <xdr:cNvSpPr/>
      </xdr:nvSpPr>
      <xdr:spPr>
        <a:xfrm>
          <a:off x="13652500" y="1692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40391</xdr:rowOff>
    </xdr:from>
    <xdr:ext cx="534377" cy="259045"/>
    <xdr:sp macro="" textlink="">
      <xdr:nvSpPr>
        <xdr:cNvPr id="689" name="テキスト ボックス 688"/>
        <xdr:cNvSpPr txBox="1"/>
      </xdr:nvSpPr>
      <xdr:spPr>
        <a:xfrm>
          <a:off x="13436111" y="1701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108860</xdr:rowOff>
    </xdr:from>
    <xdr:to>
      <xdr:col>67</xdr:col>
      <xdr:colOff>101600</xdr:colOff>
      <xdr:row>99</xdr:row>
      <xdr:rowOff>39010</xdr:rowOff>
    </xdr:to>
    <xdr:sp macro="" textlink="">
      <xdr:nvSpPr>
        <xdr:cNvPr id="690" name="フローチャート: 判断 689"/>
        <xdr:cNvSpPr/>
      </xdr:nvSpPr>
      <xdr:spPr>
        <a:xfrm>
          <a:off x="127635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30137</xdr:rowOff>
    </xdr:from>
    <xdr:ext cx="534377" cy="259045"/>
    <xdr:sp macro="" textlink="">
      <xdr:nvSpPr>
        <xdr:cNvPr id="691" name="テキスト ボックス 690"/>
        <xdr:cNvSpPr txBox="1"/>
      </xdr:nvSpPr>
      <xdr:spPr>
        <a:xfrm>
          <a:off x="12547111" y="170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43588</xdr:rowOff>
    </xdr:from>
    <xdr:to>
      <xdr:col>85</xdr:col>
      <xdr:colOff>177800</xdr:colOff>
      <xdr:row>97</xdr:row>
      <xdr:rowOff>145188</xdr:rowOff>
    </xdr:to>
    <xdr:sp macro="" textlink="">
      <xdr:nvSpPr>
        <xdr:cNvPr id="697" name="楕円 696"/>
        <xdr:cNvSpPr/>
      </xdr:nvSpPr>
      <xdr:spPr>
        <a:xfrm>
          <a:off x="16268700" y="166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129965</xdr:rowOff>
    </xdr:from>
    <xdr:ext cx="534377" cy="259045"/>
    <xdr:sp macro="" textlink="">
      <xdr:nvSpPr>
        <xdr:cNvPr id="698" name="積立金該当値テキスト"/>
        <xdr:cNvSpPr txBox="1"/>
      </xdr:nvSpPr>
      <xdr:spPr>
        <a:xfrm>
          <a:off x="16370300" y="165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74406</xdr:rowOff>
    </xdr:from>
    <xdr:to>
      <xdr:col>81</xdr:col>
      <xdr:colOff>101600</xdr:colOff>
      <xdr:row>96</xdr:row>
      <xdr:rowOff>4556</xdr:rowOff>
    </xdr:to>
    <xdr:sp macro="" textlink="">
      <xdr:nvSpPr>
        <xdr:cNvPr id="699" name="楕円 698"/>
        <xdr:cNvSpPr/>
      </xdr:nvSpPr>
      <xdr:spPr>
        <a:xfrm>
          <a:off x="15430500" y="1636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21083</xdr:rowOff>
    </xdr:from>
    <xdr:ext cx="599010" cy="259045"/>
    <xdr:sp macro="" textlink="">
      <xdr:nvSpPr>
        <xdr:cNvPr id="700" name="テキスト ボックス 699"/>
        <xdr:cNvSpPr txBox="1"/>
      </xdr:nvSpPr>
      <xdr:spPr>
        <a:xfrm>
          <a:off x="15181795" y="1613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78667</xdr:rowOff>
    </xdr:from>
    <xdr:to>
      <xdr:col>76</xdr:col>
      <xdr:colOff>165100</xdr:colOff>
      <xdr:row>97</xdr:row>
      <xdr:rowOff>8817</xdr:rowOff>
    </xdr:to>
    <xdr:sp macro="" textlink="">
      <xdr:nvSpPr>
        <xdr:cNvPr id="701" name="楕円 700"/>
        <xdr:cNvSpPr/>
      </xdr:nvSpPr>
      <xdr:spPr>
        <a:xfrm>
          <a:off x="14541500" y="1653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25344</xdr:rowOff>
    </xdr:from>
    <xdr:ext cx="599010" cy="259045"/>
    <xdr:sp macro="" textlink="">
      <xdr:nvSpPr>
        <xdr:cNvPr id="702" name="テキスト ボックス 701"/>
        <xdr:cNvSpPr txBox="1"/>
      </xdr:nvSpPr>
      <xdr:spPr>
        <a:xfrm>
          <a:off x="14292795" y="1631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111882</xdr:rowOff>
    </xdr:from>
    <xdr:to>
      <xdr:col>72</xdr:col>
      <xdr:colOff>38100</xdr:colOff>
      <xdr:row>93</xdr:row>
      <xdr:rowOff>42032</xdr:rowOff>
    </xdr:to>
    <xdr:sp macro="" textlink="">
      <xdr:nvSpPr>
        <xdr:cNvPr id="703" name="楕円 702"/>
        <xdr:cNvSpPr/>
      </xdr:nvSpPr>
      <xdr:spPr>
        <a:xfrm>
          <a:off x="13652500" y="158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58559</xdr:rowOff>
    </xdr:from>
    <xdr:ext cx="599010" cy="259045"/>
    <xdr:sp macro="" textlink="">
      <xdr:nvSpPr>
        <xdr:cNvPr id="704" name="テキスト ボックス 703"/>
        <xdr:cNvSpPr txBox="1"/>
      </xdr:nvSpPr>
      <xdr:spPr>
        <a:xfrm>
          <a:off x="13403795" y="1566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15839</xdr:rowOff>
    </xdr:from>
    <xdr:to>
      <xdr:col>67</xdr:col>
      <xdr:colOff>101600</xdr:colOff>
      <xdr:row>90</xdr:row>
      <xdr:rowOff>117439</xdr:rowOff>
    </xdr:to>
    <xdr:sp macro="" textlink="">
      <xdr:nvSpPr>
        <xdr:cNvPr id="705" name="楕円 704"/>
        <xdr:cNvSpPr/>
      </xdr:nvSpPr>
      <xdr:spPr>
        <a:xfrm>
          <a:off x="12763500" y="154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133966</xdr:rowOff>
    </xdr:from>
    <xdr:ext cx="599010" cy="259045"/>
    <xdr:sp macro="" textlink="">
      <xdr:nvSpPr>
        <xdr:cNvPr id="706" name="テキスト ボックス 705"/>
        <xdr:cNvSpPr txBox="1"/>
      </xdr:nvSpPr>
      <xdr:spPr>
        <a:xfrm>
          <a:off x="12514795" y="1522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30" name="直線コネクタ 729"/>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3"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4" name="直線コネクタ 733"/>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38278</xdr:rowOff>
    </xdr:from>
    <xdr:to>
      <xdr:col>116</xdr:col>
      <xdr:colOff>63500</xdr:colOff>
      <xdr:row>36</xdr:row>
      <xdr:rowOff>150216</xdr:rowOff>
    </xdr:to>
    <xdr:cxnSp macro="">
      <xdr:nvCxnSpPr>
        <xdr:cNvPr id="735" name="直線コネクタ 734"/>
        <xdr:cNvCxnSpPr/>
      </xdr:nvCxnSpPr>
      <xdr:spPr>
        <a:xfrm flipV="1">
          <a:off x="21323300" y="5696128"/>
          <a:ext cx="838200" cy="6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6"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7" name="フローチャート: 判断 736"/>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62166</xdr:rowOff>
    </xdr:from>
    <xdr:to>
      <xdr:col>111</xdr:col>
      <xdr:colOff>177800</xdr:colOff>
      <xdr:row>36</xdr:row>
      <xdr:rowOff>150216</xdr:rowOff>
    </xdr:to>
    <xdr:cxnSp macro="">
      <xdr:nvCxnSpPr>
        <xdr:cNvPr id="738" name="直線コネクタ 737"/>
        <xdr:cNvCxnSpPr/>
      </xdr:nvCxnSpPr>
      <xdr:spPr>
        <a:xfrm>
          <a:off x="20434300" y="6234366"/>
          <a:ext cx="889000" cy="8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9" name="フローチャート: 判断 738"/>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40" name="テキスト ボックス 739"/>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130061</xdr:rowOff>
    </xdr:from>
    <xdr:to>
      <xdr:col>107</xdr:col>
      <xdr:colOff>50800</xdr:colOff>
      <xdr:row>36</xdr:row>
      <xdr:rowOff>62166</xdr:rowOff>
    </xdr:to>
    <xdr:cxnSp macro="">
      <xdr:nvCxnSpPr>
        <xdr:cNvPr id="741" name="直線コネクタ 740"/>
        <xdr:cNvCxnSpPr/>
      </xdr:nvCxnSpPr>
      <xdr:spPr>
        <a:xfrm>
          <a:off x="19545300" y="5787911"/>
          <a:ext cx="889000" cy="44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2" name="フローチャート: 判断 741"/>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3" name="テキスト ボックス 742"/>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130061</xdr:rowOff>
    </xdr:from>
    <xdr:to>
      <xdr:col>102</xdr:col>
      <xdr:colOff>114300</xdr:colOff>
      <xdr:row>34</xdr:row>
      <xdr:rowOff>134023</xdr:rowOff>
    </xdr:to>
    <xdr:cxnSp macro="">
      <xdr:nvCxnSpPr>
        <xdr:cNvPr id="744" name="直線コネクタ 743"/>
        <xdr:cNvCxnSpPr/>
      </xdr:nvCxnSpPr>
      <xdr:spPr>
        <a:xfrm flipV="1">
          <a:off x="18656300" y="5787911"/>
          <a:ext cx="889000" cy="17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5" name="フローチャート: 判断 744"/>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6" name="テキスト ボックス 745"/>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7" name="フローチャート: 判断 746"/>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8" name="テキスト ボックス 747"/>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158928</xdr:rowOff>
    </xdr:from>
    <xdr:to>
      <xdr:col>116</xdr:col>
      <xdr:colOff>114300</xdr:colOff>
      <xdr:row>33</xdr:row>
      <xdr:rowOff>89078</xdr:rowOff>
    </xdr:to>
    <xdr:sp macro="" textlink="">
      <xdr:nvSpPr>
        <xdr:cNvPr id="754" name="楕円 753"/>
        <xdr:cNvSpPr/>
      </xdr:nvSpPr>
      <xdr:spPr>
        <a:xfrm>
          <a:off x="22110700" y="56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10355</xdr:rowOff>
    </xdr:from>
    <xdr:ext cx="534377" cy="259045"/>
    <xdr:sp macro="" textlink="">
      <xdr:nvSpPr>
        <xdr:cNvPr id="755" name="投資及び出資金該当値テキスト"/>
        <xdr:cNvSpPr txBox="1"/>
      </xdr:nvSpPr>
      <xdr:spPr>
        <a:xfrm>
          <a:off x="22212300" y="549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99416</xdr:rowOff>
    </xdr:from>
    <xdr:to>
      <xdr:col>112</xdr:col>
      <xdr:colOff>38100</xdr:colOff>
      <xdr:row>37</xdr:row>
      <xdr:rowOff>29566</xdr:rowOff>
    </xdr:to>
    <xdr:sp macro="" textlink="">
      <xdr:nvSpPr>
        <xdr:cNvPr id="756" name="楕円 755"/>
        <xdr:cNvSpPr/>
      </xdr:nvSpPr>
      <xdr:spPr>
        <a:xfrm>
          <a:off x="21272500" y="62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46093</xdr:rowOff>
    </xdr:from>
    <xdr:ext cx="534377" cy="259045"/>
    <xdr:sp macro="" textlink="">
      <xdr:nvSpPr>
        <xdr:cNvPr id="757" name="テキスト ボックス 756"/>
        <xdr:cNvSpPr txBox="1"/>
      </xdr:nvSpPr>
      <xdr:spPr>
        <a:xfrm>
          <a:off x="21056111" y="604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11366</xdr:rowOff>
    </xdr:from>
    <xdr:to>
      <xdr:col>107</xdr:col>
      <xdr:colOff>101600</xdr:colOff>
      <xdr:row>36</xdr:row>
      <xdr:rowOff>112966</xdr:rowOff>
    </xdr:to>
    <xdr:sp macro="" textlink="">
      <xdr:nvSpPr>
        <xdr:cNvPr id="758" name="楕円 757"/>
        <xdr:cNvSpPr/>
      </xdr:nvSpPr>
      <xdr:spPr>
        <a:xfrm>
          <a:off x="20383500" y="61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129493</xdr:rowOff>
    </xdr:from>
    <xdr:ext cx="534377" cy="259045"/>
    <xdr:sp macro="" textlink="">
      <xdr:nvSpPr>
        <xdr:cNvPr id="759" name="テキスト ボックス 758"/>
        <xdr:cNvSpPr txBox="1"/>
      </xdr:nvSpPr>
      <xdr:spPr>
        <a:xfrm>
          <a:off x="20167111" y="595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79261</xdr:rowOff>
    </xdr:from>
    <xdr:to>
      <xdr:col>102</xdr:col>
      <xdr:colOff>165100</xdr:colOff>
      <xdr:row>34</xdr:row>
      <xdr:rowOff>9411</xdr:rowOff>
    </xdr:to>
    <xdr:sp macro="" textlink="">
      <xdr:nvSpPr>
        <xdr:cNvPr id="760" name="楕円 759"/>
        <xdr:cNvSpPr/>
      </xdr:nvSpPr>
      <xdr:spPr>
        <a:xfrm>
          <a:off x="19494500" y="57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25938</xdr:rowOff>
    </xdr:from>
    <xdr:ext cx="534377" cy="259045"/>
    <xdr:sp macro="" textlink="">
      <xdr:nvSpPr>
        <xdr:cNvPr id="761" name="テキスト ボックス 760"/>
        <xdr:cNvSpPr txBox="1"/>
      </xdr:nvSpPr>
      <xdr:spPr>
        <a:xfrm>
          <a:off x="19278111" y="551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83223</xdr:rowOff>
    </xdr:from>
    <xdr:to>
      <xdr:col>98</xdr:col>
      <xdr:colOff>38100</xdr:colOff>
      <xdr:row>35</xdr:row>
      <xdr:rowOff>13373</xdr:rowOff>
    </xdr:to>
    <xdr:sp macro="" textlink="">
      <xdr:nvSpPr>
        <xdr:cNvPr id="762" name="楕円 761"/>
        <xdr:cNvSpPr/>
      </xdr:nvSpPr>
      <xdr:spPr>
        <a:xfrm>
          <a:off x="18605500" y="591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29900</xdr:rowOff>
    </xdr:from>
    <xdr:ext cx="534377" cy="259045"/>
    <xdr:sp macro="" textlink="">
      <xdr:nvSpPr>
        <xdr:cNvPr id="763" name="テキスト ボックス 762"/>
        <xdr:cNvSpPr txBox="1"/>
      </xdr:nvSpPr>
      <xdr:spPr>
        <a:xfrm>
          <a:off x="18389111" y="568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7" name="直線コネクタ 786"/>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90"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91" name="直線コネクタ 790"/>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44793</xdr:rowOff>
    </xdr:from>
    <xdr:to>
      <xdr:col>116</xdr:col>
      <xdr:colOff>63500</xdr:colOff>
      <xdr:row>56</xdr:row>
      <xdr:rowOff>65024</xdr:rowOff>
    </xdr:to>
    <xdr:cxnSp macro="">
      <xdr:nvCxnSpPr>
        <xdr:cNvPr id="792" name="直線コネクタ 791"/>
        <xdr:cNvCxnSpPr/>
      </xdr:nvCxnSpPr>
      <xdr:spPr>
        <a:xfrm>
          <a:off x="21323300" y="9645993"/>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3" name="貸付金平均値テキスト"/>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4" name="フローチャート: 判断 793"/>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43193</xdr:rowOff>
    </xdr:from>
    <xdr:to>
      <xdr:col>111</xdr:col>
      <xdr:colOff>177800</xdr:colOff>
      <xdr:row>56</xdr:row>
      <xdr:rowOff>44793</xdr:rowOff>
    </xdr:to>
    <xdr:cxnSp macro="">
      <xdr:nvCxnSpPr>
        <xdr:cNvPr id="795" name="直線コネクタ 794"/>
        <xdr:cNvCxnSpPr/>
      </xdr:nvCxnSpPr>
      <xdr:spPr>
        <a:xfrm>
          <a:off x="20434300" y="964439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6" name="フローチャート: 判断 795"/>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7" name="テキスト ボックス 796"/>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23571</xdr:rowOff>
    </xdr:from>
    <xdr:to>
      <xdr:col>107</xdr:col>
      <xdr:colOff>50800</xdr:colOff>
      <xdr:row>56</xdr:row>
      <xdr:rowOff>43193</xdr:rowOff>
    </xdr:to>
    <xdr:cxnSp macro="">
      <xdr:nvCxnSpPr>
        <xdr:cNvPr id="798" name="直線コネクタ 797"/>
        <xdr:cNvCxnSpPr/>
      </xdr:nvCxnSpPr>
      <xdr:spPr>
        <a:xfrm>
          <a:off x="19545300" y="9624771"/>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9" name="フローチャート: 判断 798"/>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800" name="テキスト ボックス 799"/>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22771</xdr:rowOff>
    </xdr:from>
    <xdr:to>
      <xdr:col>102</xdr:col>
      <xdr:colOff>114300</xdr:colOff>
      <xdr:row>56</xdr:row>
      <xdr:rowOff>23571</xdr:rowOff>
    </xdr:to>
    <xdr:cxnSp macro="">
      <xdr:nvCxnSpPr>
        <xdr:cNvPr id="801" name="直線コネクタ 800"/>
        <xdr:cNvCxnSpPr/>
      </xdr:nvCxnSpPr>
      <xdr:spPr>
        <a:xfrm>
          <a:off x="18656300" y="962397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2" name="フローチャート: 判断 801"/>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3" name="テキスト ボックス 802"/>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4" name="フローチャート: 判断 803"/>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5" name="テキスト ボックス 804"/>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14224</xdr:rowOff>
    </xdr:from>
    <xdr:to>
      <xdr:col>116</xdr:col>
      <xdr:colOff>114300</xdr:colOff>
      <xdr:row>56</xdr:row>
      <xdr:rowOff>115824</xdr:rowOff>
    </xdr:to>
    <xdr:sp macro="" textlink="">
      <xdr:nvSpPr>
        <xdr:cNvPr id="811" name="楕円 810"/>
        <xdr:cNvSpPr/>
      </xdr:nvSpPr>
      <xdr:spPr>
        <a:xfrm>
          <a:off x="22110700" y="961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37101</xdr:rowOff>
    </xdr:from>
    <xdr:ext cx="534377" cy="259045"/>
    <xdr:sp macro="" textlink="">
      <xdr:nvSpPr>
        <xdr:cNvPr id="812" name="貸付金該当値テキスト"/>
        <xdr:cNvSpPr txBox="1"/>
      </xdr:nvSpPr>
      <xdr:spPr>
        <a:xfrm>
          <a:off x="22212300" y="946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165443</xdr:rowOff>
    </xdr:from>
    <xdr:to>
      <xdr:col>112</xdr:col>
      <xdr:colOff>38100</xdr:colOff>
      <xdr:row>56</xdr:row>
      <xdr:rowOff>95593</xdr:rowOff>
    </xdr:to>
    <xdr:sp macro="" textlink="">
      <xdr:nvSpPr>
        <xdr:cNvPr id="813" name="楕円 812"/>
        <xdr:cNvSpPr/>
      </xdr:nvSpPr>
      <xdr:spPr>
        <a:xfrm>
          <a:off x="21272500" y="95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112120</xdr:rowOff>
    </xdr:from>
    <xdr:ext cx="534377" cy="259045"/>
    <xdr:sp macro="" textlink="">
      <xdr:nvSpPr>
        <xdr:cNvPr id="814" name="テキスト ボックス 813"/>
        <xdr:cNvSpPr txBox="1"/>
      </xdr:nvSpPr>
      <xdr:spPr>
        <a:xfrm>
          <a:off x="21056111" y="937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163843</xdr:rowOff>
    </xdr:from>
    <xdr:to>
      <xdr:col>107</xdr:col>
      <xdr:colOff>101600</xdr:colOff>
      <xdr:row>56</xdr:row>
      <xdr:rowOff>93993</xdr:rowOff>
    </xdr:to>
    <xdr:sp macro="" textlink="">
      <xdr:nvSpPr>
        <xdr:cNvPr id="815" name="楕円 814"/>
        <xdr:cNvSpPr/>
      </xdr:nvSpPr>
      <xdr:spPr>
        <a:xfrm>
          <a:off x="20383500" y="95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110520</xdr:rowOff>
    </xdr:from>
    <xdr:ext cx="534377" cy="259045"/>
    <xdr:sp macro="" textlink="">
      <xdr:nvSpPr>
        <xdr:cNvPr id="816" name="テキスト ボックス 815"/>
        <xdr:cNvSpPr txBox="1"/>
      </xdr:nvSpPr>
      <xdr:spPr>
        <a:xfrm>
          <a:off x="20167111" y="936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144221</xdr:rowOff>
    </xdr:from>
    <xdr:to>
      <xdr:col>102</xdr:col>
      <xdr:colOff>165100</xdr:colOff>
      <xdr:row>56</xdr:row>
      <xdr:rowOff>74371</xdr:rowOff>
    </xdr:to>
    <xdr:sp macro="" textlink="">
      <xdr:nvSpPr>
        <xdr:cNvPr id="817" name="楕円 816"/>
        <xdr:cNvSpPr/>
      </xdr:nvSpPr>
      <xdr:spPr>
        <a:xfrm>
          <a:off x="19494500" y="95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90898</xdr:rowOff>
    </xdr:from>
    <xdr:ext cx="534377" cy="259045"/>
    <xdr:sp macro="" textlink="">
      <xdr:nvSpPr>
        <xdr:cNvPr id="818" name="テキスト ボックス 817"/>
        <xdr:cNvSpPr txBox="1"/>
      </xdr:nvSpPr>
      <xdr:spPr>
        <a:xfrm>
          <a:off x="19278111" y="93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143421</xdr:rowOff>
    </xdr:from>
    <xdr:to>
      <xdr:col>98</xdr:col>
      <xdr:colOff>38100</xdr:colOff>
      <xdr:row>56</xdr:row>
      <xdr:rowOff>73571</xdr:rowOff>
    </xdr:to>
    <xdr:sp macro="" textlink="">
      <xdr:nvSpPr>
        <xdr:cNvPr id="819" name="楕円 818"/>
        <xdr:cNvSpPr/>
      </xdr:nvSpPr>
      <xdr:spPr>
        <a:xfrm>
          <a:off x="18605500" y="95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90098</xdr:rowOff>
    </xdr:from>
    <xdr:ext cx="534377" cy="259045"/>
    <xdr:sp macro="" textlink="">
      <xdr:nvSpPr>
        <xdr:cNvPr id="820" name="テキスト ボックス 819"/>
        <xdr:cNvSpPr txBox="1"/>
      </xdr:nvSpPr>
      <xdr:spPr>
        <a:xfrm>
          <a:off x="18389111" y="93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2" name="テキスト ボックス 83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0" name="テキスト ボックス 83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79284</xdr:rowOff>
    </xdr:from>
    <xdr:to>
      <xdr:col>116</xdr:col>
      <xdr:colOff>62864</xdr:colOff>
      <xdr:row>78</xdr:row>
      <xdr:rowOff>31914</xdr:rowOff>
    </xdr:to>
    <xdr:cxnSp macro="">
      <xdr:nvCxnSpPr>
        <xdr:cNvPr id="846" name="直線コネクタ 845"/>
        <xdr:cNvCxnSpPr/>
      </xdr:nvCxnSpPr>
      <xdr:spPr>
        <a:xfrm flipV="1">
          <a:off x="22159595" y="12766584"/>
          <a:ext cx="1269" cy="63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35741</xdr:rowOff>
    </xdr:from>
    <xdr:ext cx="534377" cy="259045"/>
    <xdr:sp macro="" textlink="">
      <xdr:nvSpPr>
        <xdr:cNvPr id="847" name="繰出金最小値テキスト"/>
        <xdr:cNvSpPr txBox="1"/>
      </xdr:nvSpPr>
      <xdr:spPr>
        <a:xfrm>
          <a:off x="22212300" y="1340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31914</xdr:rowOff>
    </xdr:from>
    <xdr:to>
      <xdr:col>116</xdr:col>
      <xdr:colOff>152400</xdr:colOff>
      <xdr:row>78</xdr:row>
      <xdr:rowOff>31914</xdr:rowOff>
    </xdr:to>
    <xdr:cxnSp macro="">
      <xdr:nvCxnSpPr>
        <xdr:cNvPr id="848" name="直線コネクタ 847"/>
        <xdr:cNvCxnSpPr/>
      </xdr:nvCxnSpPr>
      <xdr:spPr>
        <a:xfrm>
          <a:off x="22072600" y="1340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25961</xdr:rowOff>
    </xdr:from>
    <xdr:ext cx="534377" cy="259045"/>
    <xdr:sp macro="" textlink="">
      <xdr:nvSpPr>
        <xdr:cNvPr id="849" name="繰出金最大値テキスト"/>
        <xdr:cNvSpPr txBox="1"/>
      </xdr:nvSpPr>
      <xdr:spPr>
        <a:xfrm>
          <a:off x="22212300" y="1254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79284</xdr:rowOff>
    </xdr:from>
    <xdr:to>
      <xdr:col>116</xdr:col>
      <xdr:colOff>152400</xdr:colOff>
      <xdr:row>74</xdr:row>
      <xdr:rowOff>79284</xdr:rowOff>
    </xdr:to>
    <xdr:cxnSp macro="">
      <xdr:nvCxnSpPr>
        <xdr:cNvPr id="850" name="直線コネクタ 849"/>
        <xdr:cNvCxnSpPr/>
      </xdr:nvCxnSpPr>
      <xdr:spPr>
        <a:xfrm>
          <a:off x="22072600" y="1276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151473</xdr:rowOff>
    </xdr:from>
    <xdr:to>
      <xdr:col>116</xdr:col>
      <xdr:colOff>63500</xdr:colOff>
      <xdr:row>75</xdr:row>
      <xdr:rowOff>12680</xdr:rowOff>
    </xdr:to>
    <xdr:cxnSp macro="">
      <xdr:nvCxnSpPr>
        <xdr:cNvPr id="851" name="直線コネクタ 850"/>
        <xdr:cNvCxnSpPr/>
      </xdr:nvCxnSpPr>
      <xdr:spPr>
        <a:xfrm>
          <a:off x="21323300" y="12324423"/>
          <a:ext cx="8382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144088</xdr:rowOff>
    </xdr:from>
    <xdr:ext cx="534377" cy="259045"/>
    <xdr:sp macro="" textlink="">
      <xdr:nvSpPr>
        <xdr:cNvPr id="852" name="繰出金平均値テキスト"/>
        <xdr:cNvSpPr txBox="1"/>
      </xdr:nvSpPr>
      <xdr:spPr>
        <a:xfrm>
          <a:off x="22212300" y="1300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165661</xdr:rowOff>
    </xdr:from>
    <xdr:to>
      <xdr:col>116</xdr:col>
      <xdr:colOff>114300</xdr:colOff>
      <xdr:row>76</xdr:row>
      <xdr:rowOff>95811</xdr:rowOff>
    </xdr:to>
    <xdr:sp macro="" textlink="">
      <xdr:nvSpPr>
        <xdr:cNvPr id="853" name="フローチャート: 判断 852"/>
        <xdr:cNvSpPr/>
      </xdr:nvSpPr>
      <xdr:spPr>
        <a:xfrm>
          <a:off x="22110700" y="1302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151473</xdr:rowOff>
    </xdr:from>
    <xdr:to>
      <xdr:col>111</xdr:col>
      <xdr:colOff>177800</xdr:colOff>
      <xdr:row>73</xdr:row>
      <xdr:rowOff>51950</xdr:rowOff>
    </xdr:to>
    <xdr:cxnSp macro="">
      <xdr:nvCxnSpPr>
        <xdr:cNvPr id="854" name="直線コネクタ 853"/>
        <xdr:cNvCxnSpPr/>
      </xdr:nvCxnSpPr>
      <xdr:spPr>
        <a:xfrm flipV="1">
          <a:off x="20434300" y="12324423"/>
          <a:ext cx="889000" cy="2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71918</xdr:rowOff>
    </xdr:from>
    <xdr:to>
      <xdr:col>112</xdr:col>
      <xdr:colOff>38100</xdr:colOff>
      <xdr:row>76</xdr:row>
      <xdr:rowOff>2068</xdr:rowOff>
    </xdr:to>
    <xdr:sp macro="" textlink="">
      <xdr:nvSpPr>
        <xdr:cNvPr id="855" name="フローチャート: 判断 854"/>
        <xdr:cNvSpPr/>
      </xdr:nvSpPr>
      <xdr:spPr>
        <a:xfrm>
          <a:off x="212725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164645</xdr:rowOff>
    </xdr:from>
    <xdr:ext cx="534377" cy="259045"/>
    <xdr:sp macro="" textlink="">
      <xdr:nvSpPr>
        <xdr:cNvPr id="856" name="テキスト ボックス 855"/>
        <xdr:cNvSpPr txBox="1"/>
      </xdr:nvSpPr>
      <xdr:spPr>
        <a:xfrm>
          <a:off x="21056111" y="130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8892</xdr:rowOff>
    </xdr:from>
    <xdr:to>
      <xdr:col>107</xdr:col>
      <xdr:colOff>50800</xdr:colOff>
      <xdr:row>73</xdr:row>
      <xdr:rowOff>51950</xdr:rowOff>
    </xdr:to>
    <xdr:cxnSp macro="">
      <xdr:nvCxnSpPr>
        <xdr:cNvPr id="857" name="直線コネクタ 856"/>
        <xdr:cNvCxnSpPr/>
      </xdr:nvCxnSpPr>
      <xdr:spPr>
        <a:xfrm>
          <a:off x="19545300" y="12524742"/>
          <a:ext cx="889000" cy="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50413</xdr:rowOff>
    </xdr:from>
    <xdr:to>
      <xdr:col>107</xdr:col>
      <xdr:colOff>101600</xdr:colOff>
      <xdr:row>75</xdr:row>
      <xdr:rowOff>152012</xdr:rowOff>
    </xdr:to>
    <xdr:sp macro="" textlink="">
      <xdr:nvSpPr>
        <xdr:cNvPr id="858" name="フローチャート: 判断 857"/>
        <xdr:cNvSpPr/>
      </xdr:nvSpPr>
      <xdr:spPr>
        <a:xfrm>
          <a:off x="20383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143141</xdr:rowOff>
    </xdr:from>
    <xdr:ext cx="534377" cy="259045"/>
    <xdr:sp macro="" textlink="">
      <xdr:nvSpPr>
        <xdr:cNvPr id="859" name="テキスト ボックス 858"/>
        <xdr:cNvSpPr txBox="1"/>
      </xdr:nvSpPr>
      <xdr:spPr>
        <a:xfrm>
          <a:off x="20167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80068</xdr:rowOff>
    </xdr:from>
    <xdr:to>
      <xdr:col>102</xdr:col>
      <xdr:colOff>114300</xdr:colOff>
      <xdr:row>73</xdr:row>
      <xdr:rowOff>8892</xdr:rowOff>
    </xdr:to>
    <xdr:cxnSp macro="">
      <xdr:nvCxnSpPr>
        <xdr:cNvPr id="860" name="直線コネクタ 859"/>
        <xdr:cNvCxnSpPr/>
      </xdr:nvCxnSpPr>
      <xdr:spPr>
        <a:xfrm>
          <a:off x="18656300" y="12081568"/>
          <a:ext cx="889000" cy="44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45058</xdr:rowOff>
    </xdr:from>
    <xdr:to>
      <xdr:col>102</xdr:col>
      <xdr:colOff>165100</xdr:colOff>
      <xdr:row>75</xdr:row>
      <xdr:rowOff>146658</xdr:rowOff>
    </xdr:to>
    <xdr:sp macro="" textlink="">
      <xdr:nvSpPr>
        <xdr:cNvPr id="861" name="フローチャート: 判断 860"/>
        <xdr:cNvSpPr/>
      </xdr:nvSpPr>
      <xdr:spPr>
        <a:xfrm>
          <a:off x="19494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137785</xdr:rowOff>
    </xdr:from>
    <xdr:ext cx="534377" cy="259045"/>
    <xdr:sp macro="" textlink="">
      <xdr:nvSpPr>
        <xdr:cNvPr id="862" name="テキスト ボックス 861"/>
        <xdr:cNvSpPr txBox="1"/>
      </xdr:nvSpPr>
      <xdr:spPr>
        <a:xfrm>
          <a:off x="19278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33007</xdr:rowOff>
    </xdr:from>
    <xdr:to>
      <xdr:col>98</xdr:col>
      <xdr:colOff>38100</xdr:colOff>
      <xdr:row>75</xdr:row>
      <xdr:rowOff>134607</xdr:rowOff>
    </xdr:to>
    <xdr:sp macro="" textlink="">
      <xdr:nvSpPr>
        <xdr:cNvPr id="863" name="フローチャート: 判断 862"/>
        <xdr:cNvSpPr/>
      </xdr:nvSpPr>
      <xdr:spPr>
        <a:xfrm>
          <a:off x="18605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125734</xdr:rowOff>
    </xdr:from>
    <xdr:ext cx="534377" cy="259045"/>
    <xdr:sp macro="" textlink="">
      <xdr:nvSpPr>
        <xdr:cNvPr id="864" name="テキスト ボックス 863"/>
        <xdr:cNvSpPr txBox="1"/>
      </xdr:nvSpPr>
      <xdr:spPr>
        <a:xfrm>
          <a:off x="18389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133330</xdr:rowOff>
    </xdr:from>
    <xdr:to>
      <xdr:col>116</xdr:col>
      <xdr:colOff>114300</xdr:colOff>
      <xdr:row>75</xdr:row>
      <xdr:rowOff>63480</xdr:rowOff>
    </xdr:to>
    <xdr:sp macro="" textlink="">
      <xdr:nvSpPr>
        <xdr:cNvPr id="870" name="楕円 869"/>
        <xdr:cNvSpPr/>
      </xdr:nvSpPr>
      <xdr:spPr>
        <a:xfrm>
          <a:off x="22110700" y="128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48257</xdr:rowOff>
    </xdr:from>
    <xdr:ext cx="534377" cy="259045"/>
    <xdr:sp macro="" textlink="">
      <xdr:nvSpPr>
        <xdr:cNvPr id="871" name="繰出金該当値テキスト"/>
        <xdr:cNvSpPr txBox="1"/>
      </xdr:nvSpPr>
      <xdr:spPr>
        <a:xfrm>
          <a:off x="22212300" y="127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100673</xdr:rowOff>
    </xdr:from>
    <xdr:to>
      <xdr:col>112</xdr:col>
      <xdr:colOff>38100</xdr:colOff>
      <xdr:row>72</xdr:row>
      <xdr:rowOff>30823</xdr:rowOff>
    </xdr:to>
    <xdr:sp macro="" textlink="">
      <xdr:nvSpPr>
        <xdr:cNvPr id="872" name="楕円 871"/>
        <xdr:cNvSpPr/>
      </xdr:nvSpPr>
      <xdr:spPr>
        <a:xfrm>
          <a:off x="21272500" y="122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47350</xdr:rowOff>
    </xdr:from>
    <xdr:ext cx="534377" cy="259045"/>
    <xdr:sp macro="" textlink="">
      <xdr:nvSpPr>
        <xdr:cNvPr id="873" name="テキスト ボックス 872"/>
        <xdr:cNvSpPr txBox="1"/>
      </xdr:nvSpPr>
      <xdr:spPr>
        <a:xfrm>
          <a:off x="21056111" y="120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1150</xdr:rowOff>
    </xdr:from>
    <xdr:to>
      <xdr:col>107</xdr:col>
      <xdr:colOff>101600</xdr:colOff>
      <xdr:row>73</xdr:row>
      <xdr:rowOff>102750</xdr:rowOff>
    </xdr:to>
    <xdr:sp macro="" textlink="">
      <xdr:nvSpPr>
        <xdr:cNvPr id="874" name="楕円 873"/>
        <xdr:cNvSpPr/>
      </xdr:nvSpPr>
      <xdr:spPr>
        <a:xfrm>
          <a:off x="20383500" y="125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119277</xdr:rowOff>
    </xdr:from>
    <xdr:ext cx="534377" cy="259045"/>
    <xdr:sp macro="" textlink="">
      <xdr:nvSpPr>
        <xdr:cNvPr id="875" name="テキスト ボックス 874"/>
        <xdr:cNvSpPr txBox="1"/>
      </xdr:nvSpPr>
      <xdr:spPr>
        <a:xfrm>
          <a:off x="20167111" y="1229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129542</xdr:rowOff>
    </xdr:from>
    <xdr:to>
      <xdr:col>102</xdr:col>
      <xdr:colOff>165100</xdr:colOff>
      <xdr:row>73</xdr:row>
      <xdr:rowOff>59692</xdr:rowOff>
    </xdr:to>
    <xdr:sp macro="" textlink="">
      <xdr:nvSpPr>
        <xdr:cNvPr id="876" name="楕円 875"/>
        <xdr:cNvSpPr/>
      </xdr:nvSpPr>
      <xdr:spPr>
        <a:xfrm>
          <a:off x="19494500" y="1247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76219</xdr:rowOff>
    </xdr:from>
    <xdr:ext cx="534377" cy="259045"/>
    <xdr:sp macro="" textlink="">
      <xdr:nvSpPr>
        <xdr:cNvPr id="877" name="テキスト ボックス 876"/>
        <xdr:cNvSpPr txBox="1"/>
      </xdr:nvSpPr>
      <xdr:spPr>
        <a:xfrm>
          <a:off x="19278111" y="1224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29268</xdr:rowOff>
    </xdr:from>
    <xdr:to>
      <xdr:col>98</xdr:col>
      <xdr:colOff>38100</xdr:colOff>
      <xdr:row>70</xdr:row>
      <xdr:rowOff>130868</xdr:rowOff>
    </xdr:to>
    <xdr:sp macro="" textlink="">
      <xdr:nvSpPr>
        <xdr:cNvPr id="878" name="楕円 877"/>
        <xdr:cNvSpPr/>
      </xdr:nvSpPr>
      <xdr:spPr>
        <a:xfrm>
          <a:off x="18605500" y="12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147395</xdr:rowOff>
    </xdr:from>
    <xdr:ext cx="534377" cy="259045"/>
    <xdr:sp macro="" textlink="">
      <xdr:nvSpPr>
        <xdr:cNvPr id="879" name="テキスト ボックス 878"/>
        <xdr:cNvSpPr txBox="1"/>
      </xdr:nvSpPr>
      <xdr:spPr>
        <a:xfrm>
          <a:off x="18389111" y="118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1,458,269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普通建設事業費の決算額が住民一人当たり</a:t>
          </a:r>
          <a:r>
            <a:rPr kumimoji="1" lang="en-US" altLang="ja-JP" sz="1300">
              <a:latin typeface="ＭＳ Ｐゴシック" panose="020B0600070205080204" pitchFamily="50" charset="-128"/>
              <a:ea typeface="ＭＳ Ｐゴシック" panose="020B0600070205080204" pitchFamily="50" charset="-128"/>
            </a:rPr>
            <a:t>461,335</a:t>
          </a:r>
          <a:r>
            <a:rPr kumimoji="1" lang="ja-JP" altLang="en-US" sz="1300">
              <a:latin typeface="ＭＳ Ｐゴシック" panose="020B0600070205080204" pitchFamily="50" charset="-128"/>
              <a:ea typeface="ＭＳ Ｐゴシック" panose="020B0600070205080204" pitchFamily="50" charset="-128"/>
            </a:rPr>
            <a:t>円と約３分の１を占めており，平成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年度決算の</a:t>
          </a:r>
          <a:r>
            <a:rPr kumimoji="1" lang="en-US" altLang="ja-JP" sz="1300">
              <a:latin typeface="ＭＳ Ｐゴシック" panose="020B0600070205080204" pitchFamily="50" charset="-128"/>
              <a:ea typeface="ＭＳ Ｐゴシック" panose="020B0600070205080204" pitchFamily="50" charset="-128"/>
            </a:rPr>
            <a:t>49,846</a:t>
          </a:r>
          <a:r>
            <a:rPr kumimoji="1" lang="ja-JP" altLang="en-US" sz="1300">
              <a:latin typeface="ＭＳ Ｐゴシック" panose="020B0600070205080204" pitchFamily="50" charset="-128"/>
              <a:ea typeface="ＭＳ Ｐゴシック" panose="020B0600070205080204" pitchFamily="50" charset="-128"/>
            </a:rPr>
            <a:t>円と比較して約９倍となっている。災害公営住宅整備事業が完了した一方，土地区画整理事業などの大規模な復興関連事業が続くため，引き続き普通建設事業費決算額が高い状況となる見込みである。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人件費については，住民一人当たり決算額が</a:t>
          </a:r>
          <a:r>
            <a:rPr kumimoji="1" lang="en-US" altLang="ja-JP" sz="1300">
              <a:latin typeface="ＭＳ Ｐゴシック" panose="020B0600070205080204" pitchFamily="50" charset="-128"/>
              <a:ea typeface="ＭＳ Ｐゴシック" panose="020B0600070205080204" pitchFamily="50" charset="-128"/>
            </a:rPr>
            <a:t>110,520</a:t>
          </a:r>
          <a:r>
            <a:rPr kumimoji="1" lang="ja-JP" altLang="en-US" sz="1300">
              <a:latin typeface="ＭＳ Ｐゴシック" panose="020B0600070205080204" pitchFamily="50" charset="-128"/>
              <a:ea typeface="ＭＳ Ｐゴシック" panose="020B0600070205080204" pitchFamily="50" charset="-128"/>
            </a:rPr>
            <a:t>円で，類似団体と比較して，一人当たりコストが高い状況となっている。復興関連事業に対応するため職員採用を増やしており，人口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10.86</a:t>
          </a:r>
          <a:r>
            <a:rPr kumimoji="1" lang="ja-JP" altLang="en-US" sz="1300">
              <a:latin typeface="ＭＳ Ｐゴシック" panose="020B0600070205080204" pitchFamily="50" charset="-128"/>
              <a:ea typeface="ＭＳ Ｐゴシック" panose="020B0600070205080204" pitchFamily="50" charset="-128"/>
            </a:rPr>
            <a:t>人で，類似団体平均の</a:t>
          </a:r>
          <a:r>
            <a:rPr kumimoji="1" lang="en-US" altLang="ja-JP" sz="1300">
              <a:latin typeface="ＭＳ Ｐゴシック" panose="020B0600070205080204" pitchFamily="50" charset="-128"/>
              <a:ea typeface="ＭＳ Ｐゴシック" panose="020B0600070205080204" pitchFamily="50" charset="-128"/>
            </a:rPr>
            <a:t>7.31</a:t>
          </a:r>
          <a:r>
            <a:rPr kumimoji="1" lang="ja-JP" altLang="en-US" sz="1300">
              <a:latin typeface="ＭＳ Ｐゴシック" panose="020B0600070205080204" pitchFamily="50" charset="-128"/>
              <a:ea typeface="ＭＳ Ｐゴシック" panose="020B0600070205080204" pitchFamily="50" charset="-128"/>
            </a:rPr>
            <a:t>人を</a:t>
          </a:r>
          <a:r>
            <a:rPr kumimoji="1" lang="en-US" altLang="ja-JP" sz="1300">
              <a:latin typeface="ＭＳ Ｐゴシック" panose="020B0600070205080204" pitchFamily="50" charset="-128"/>
              <a:ea typeface="ＭＳ Ｐゴシック" panose="020B0600070205080204" pitchFamily="50" charset="-128"/>
            </a:rPr>
            <a:t>3.55</a:t>
          </a:r>
          <a:r>
            <a:rPr kumimoji="1" lang="ja-JP" altLang="en-US" sz="1300">
              <a:latin typeface="ＭＳ Ｐゴシック" panose="020B0600070205080204" pitchFamily="50" charset="-128"/>
              <a:ea typeface="ＭＳ Ｐゴシック" panose="020B0600070205080204" pitchFamily="50" charset="-128"/>
            </a:rPr>
            <a:t>人上回っている。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積立金については，一人当たり決算額が</a:t>
          </a:r>
          <a:r>
            <a:rPr kumimoji="1" lang="en-US" altLang="ja-JP" sz="1300">
              <a:latin typeface="ＭＳ Ｐゴシック" panose="020B0600070205080204" pitchFamily="50" charset="-128"/>
              <a:ea typeface="ＭＳ Ｐゴシック" panose="020B0600070205080204" pitchFamily="50" charset="-128"/>
            </a:rPr>
            <a:t>76,893</a:t>
          </a:r>
          <a:r>
            <a:rPr kumimoji="1" lang="ja-JP" altLang="en-US" sz="1300">
              <a:latin typeface="ＭＳ Ｐゴシック" panose="020B0600070205080204" pitchFamily="50" charset="-128"/>
              <a:ea typeface="ＭＳ Ｐゴシック" panose="020B0600070205080204" pitchFamily="50" charset="-128"/>
            </a:rPr>
            <a:t>円で，類似団体平均の約５倍となっているが，東日本大震災復興交付金の交付額が減少しており，それに伴い，今後減少していく見込みである。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復興関連の事業のため，当面はこのような決算状況となるが，通常事業については適正な歳出となるよう事業の見直しを引き続き行っていく。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61,445
60,832
332.44
112,336,828
89,603,322
3,548,768
18,365,906
40,145,892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147472</xdr:rowOff>
    </xdr:from>
    <xdr:to>
      <xdr:col>24</xdr:col>
      <xdr:colOff>63500</xdr:colOff>
      <xdr:row>32</xdr:row>
      <xdr:rowOff>153873</xdr:rowOff>
    </xdr:to>
    <xdr:cxnSp macro="">
      <xdr:nvCxnSpPr>
        <xdr:cNvPr id="59" name="直線コネクタ 58"/>
        <xdr:cNvCxnSpPr/>
      </xdr:nvCxnSpPr>
      <xdr:spPr>
        <a:xfrm flipV="1">
          <a:off x="3797300" y="5633872"/>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148387</xdr:rowOff>
    </xdr:from>
    <xdr:to>
      <xdr:col>19</xdr:col>
      <xdr:colOff>177800</xdr:colOff>
      <xdr:row>32</xdr:row>
      <xdr:rowOff>153873</xdr:rowOff>
    </xdr:to>
    <xdr:cxnSp macro="">
      <xdr:nvCxnSpPr>
        <xdr:cNvPr id="62" name="直線コネクタ 61"/>
        <xdr:cNvCxnSpPr/>
      </xdr:nvCxnSpPr>
      <xdr:spPr>
        <a:xfrm>
          <a:off x="2908300" y="5634787"/>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148387</xdr:rowOff>
    </xdr:from>
    <xdr:to>
      <xdr:col>15</xdr:col>
      <xdr:colOff>50800</xdr:colOff>
      <xdr:row>33</xdr:row>
      <xdr:rowOff>47346</xdr:rowOff>
    </xdr:to>
    <xdr:cxnSp macro="">
      <xdr:nvCxnSpPr>
        <xdr:cNvPr id="65" name="直線コネクタ 64"/>
        <xdr:cNvCxnSpPr/>
      </xdr:nvCxnSpPr>
      <xdr:spPr>
        <a:xfrm flipV="1">
          <a:off x="2019300" y="5634787"/>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47346</xdr:rowOff>
    </xdr:from>
    <xdr:to>
      <xdr:col>10</xdr:col>
      <xdr:colOff>114300</xdr:colOff>
      <xdr:row>33</xdr:row>
      <xdr:rowOff>103124</xdr:rowOff>
    </xdr:to>
    <xdr:cxnSp macro="">
      <xdr:nvCxnSpPr>
        <xdr:cNvPr id="68" name="直線コネクタ 67"/>
        <xdr:cNvCxnSpPr/>
      </xdr:nvCxnSpPr>
      <xdr:spPr>
        <a:xfrm flipV="1">
          <a:off x="1130300" y="5705196"/>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96672</xdr:rowOff>
    </xdr:from>
    <xdr:to>
      <xdr:col>24</xdr:col>
      <xdr:colOff>114300</xdr:colOff>
      <xdr:row>33</xdr:row>
      <xdr:rowOff>26822</xdr:rowOff>
    </xdr:to>
    <xdr:sp macro="" textlink="">
      <xdr:nvSpPr>
        <xdr:cNvPr id="78" name="楕円 77"/>
        <xdr:cNvSpPr/>
      </xdr:nvSpPr>
      <xdr:spPr>
        <a:xfrm>
          <a:off x="4584700" y="55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11599</xdr:rowOff>
    </xdr:from>
    <xdr:ext cx="469744" cy="259045"/>
    <xdr:sp macro="" textlink="">
      <xdr:nvSpPr>
        <xdr:cNvPr id="79" name="議会費該当値テキスト"/>
        <xdr:cNvSpPr txBox="1"/>
      </xdr:nvSpPr>
      <xdr:spPr>
        <a:xfrm>
          <a:off x="4686300" y="54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103073</xdr:rowOff>
    </xdr:from>
    <xdr:to>
      <xdr:col>20</xdr:col>
      <xdr:colOff>38100</xdr:colOff>
      <xdr:row>33</xdr:row>
      <xdr:rowOff>33223</xdr:rowOff>
    </xdr:to>
    <xdr:sp macro="" textlink="">
      <xdr:nvSpPr>
        <xdr:cNvPr id="80" name="楕円 79"/>
        <xdr:cNvSpPr/>
      </xdr:nvSpPr>
      <xdr:spPr>
        <a:xfrm>
          <a:off x="3746500" y="55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49750</xdr:rowOff>
    </xdr:from>
    <xdr:ext cx="469744" cy="259045"/>
    <xdr:sp macro="" textlink="">
      <xdr:nvSpPr>
        <xdr:cNvPr id="81" name="テキスト ボックス 80"/>
        <xdr:cNvSpPr txBox="1"/>
      </xdr:nvSpPr>
      <xdr:spPr>
        <a:xfrm>
          <a:off x="3562428" y="536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97587</xdr:rowOff>
    </xdr:from>
    <xdr:to>
      <xdr:col>15</xdr:col>
      <xdr:colOff>101600</xdr:colOff>
      <xdr:row>33</xdr:row>
      <xdr:rowOff>27737</xdr:rowOff>
    </xdr:to>
    <xdr:sp macro="" textlink="">
      <xdr:nvSpPr>
        <xdr:cNvPr id="82" name="楕円 81"/>
        <xdr:cNvSpPr/>
      </xdr:nvSpPr>
      <xdr:spPr>
        <a:xfrm>
          <a:off x="2857500" y="558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44264</xdr:rowOff>
    </xdr:from>
    <xdr:ext cx="469744" cy="259045"/>
    <xdr:sp macro="" textlink="">
      <xdr:nvSpPr>
        <xdr:cNvPr id="83" name="テキスト ボックス 82"/>
        <xdr:cNvSpPr txBox="1"/>
      </xdr:nvSpPr>
      <xdr:spPr>
        <a:xfrm>
          <a:off x="2673428" y="53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167996</xdr:rowOff>
    </xdr:from>
    <xdr:to>
      <xdr:col>10</xdr:col>
      <xdr:colOff>165100</xdr:colOff>
      <xdr:row>33</xdr:row>
      <xdr:rowOff>98146</xdr:rowOff>
    </xdr:to>
    <xdr:sp macro="" textlink="">
      <xdr:nvSpPr>
        <xdr:cNvPr id="84" name="楕円 83"/>
        <xdr:cNvSpPr/>
      </xdr:nvSpPr>
      <xdr:spPr>
        <a:xfrm>
          <a:off x="1968500" y="565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114673</xdr:rowOff>
    </xdr:from>
    <xdr:ext cx="469744" cy="259045"/>
    <xdr:sp macro="" textlink="">
      <xdr:nvSpPr>
        <xdr:cNvPr id="85" name="テキスト ボックス 84"/>
        <xdr:cNvSpPr txBox="1"/>
      </xdr:nvSpPr>
      <xdr:spPr>
        <a:xfrm>
          <a:off x="1784428" y="542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52324</xdr:rowOff>
    </xdr:from>
    <xdr:to>
      <xdr:col>6</xdr:col>
      <xdr:colOff>38100</xdr:colOff>
      <xdr:row>33</xdr:row>
      <xdr:rowOff>153924</xdr:rowOff>
    </xdr:to>
    <xdr:sp macro="" textlink="">
      <xdr:nvSpPr>
        <xdr:cNvPr id="86" name="楕円 85"/>
        <xdr:cNvSpPr/>
      </xdr:nvSpPr>
      <xdr:spPr>
        <a:xfrm>
          <a:off x="1079500" y="57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170451</xdr:rowOff>
    </xdr:from>
    <xdr:ext cx="469744" cy="259045"/>
    <xdr:sp macro="" textlink="">
      <xdr:nvSpPr>
        <xdr:cNvPr id="87" name="テキスト ボックス 86"/>
        <xdr:cNvSpPr txBox="1"/>
      </xdr:nvSpPr>
      <xdr:spPr>
        <a:xfrm>
          <a:off x="895428" y="548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49864</xdr:rowOff>
    </xdr:from>
    <xdr:to>
      <xdr:col>24</xdr:col>
      <xdr:colOff>62865</xdr:colOff>
      <xdr:row>57</xdr:row>
      <xdr:rowOff>4180</xdr:rowOff>
    </xdr:to>
    <xdr:cxnSp macro="">
      <xdr:nvCxnSpPr>
        <xdr:cNvPr id="113" name="直線コネクタ 112"/>
        <xdr:cNvCxnSpPr/>
      </xdr:nvCxnSpPr>
      <xdr:spPr>
        <a:xfrm flipV="1">
          <a:off x="4633595" y="9136714"/>
          <a:ext cx="1270" cy="640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xdr:rowOff>
    </xdr:from>
    <xdr:ext cx="599010" cy="259045"/>
    <xdr:sp macro="" textlink="">
      <xdr:nvSpPr>
        <xdr:cNvPr id="114" name="総務費最小値テキスト"/>
        <xdr:cNvSpPr txBox="1"/>
      </xdr:nvSpPr>
      <xdr:spPr>
        <a:xfrm>
          <a:off x="4686300" y="978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4180</xdr:rowOff>
    </xdr:from>
    <xdr:to>
      <xdr:col>24</xdr:col>
      <xdr:colOff>152400</xdr:colOff>
      <xdr:row>57</xdr:row>
      <xdr:rowOff>4180</xdr:rowOff>
    </xdr:to>
    <xdr:cxnSp macro="">
      <xdr:nvCxnSpPr>
        <xdr:cNvPr id="115" name="直線コネクタ 114"/>
        <xdr:cNvCxnSpPr/>
      </xdr:nvCxnSpPr>
      <xdr:spPr>
        <a:xfrm>
          <a:off x="4546600" y="977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167991</xdr:rowOff>
    </xdr:from>
    <xdr:ext cx="599010" cy="259045"/>
    <xdr:sp macro="" textlink="">
      <xdr:nvSpPr>
        <xdr:cNvPr id="116" name="総務費最大値テキスト"/>
        <xdr:cNvSpPr txBox="1"/>
      </xdr:nvSpPr>
      <xdr:spPr>
        <a:xfrm>
          <a:off x="4686300" y="891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49864</xdr:rowOff>
    </xdr:from>
    <xdr:to>
      <xdr:col>24</xdr:col>
      <xdr:colOff>152400</xdr:colOff>
      <xdr:row>53</xdr:row>
      <xdr:rowOff>49864</xdr:rowOff>
    </xdr:to>
    <xdr:cxnSp macro="">
      <xdr:nvCxnSpPr>
        <xdr:cNvPr id="117" name="直線コネクタ 116"/>
        <xdr:cNvCxnSpPr/>
      </xdr:nvCxnSpPr>
      <xdr:spPr>
        <a:xfrm>
          <a:off x="4546600" y="913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49864</xdr:rowOff>
    </xdr:from>
    <xdr:to>
      <xdr:col>24</xdr:col>
      <xdr:colOff>63500</xdr:colOff>
      <xdr:row>55</xdr:row>
      <xdr:rowOff>129687</xdr:rowOff>
    </xdr:to>
    <xdr:cxnSp macro="">
      <xdr:nvCxnSpPr>
        <xdr:cNvPr id="118" name="直線コネクタ 117"/>
        <xdr:cNvCxnSpPr/>
      </xdr:nvCxnSpPr>
      <xdr:spPr>
        <a:xfrm flipV="1">
          <a:off x="3797300" y="9136714"/>
          <a:ext cx="838200" cy="4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166043</xdr:rowOff>
    </xdr:from>
    <xdr:ext cx="599010" cy="259045"/>
    <xdr:sp macro="" textlink="">
      <xdr:nvSpPr>
        <xdr:cNvPr id="119" name="総務費平均値テキスト"/>
        <xdr:cNvSpPr txBox="1"/>
      </xdr:nvSpPr>
      <xdr:spPr>
        <a:xfrm>
          <a:off x="4686300" y="9595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16166</xdr:rowOff>
    </xdr:from>
    <xdr:to>
      <xdr:col>24</xdr:col>
      <xdr:colOff>114300</xdr:colOff>
      <xdr:row>56</xdr:row>
      <xdr:rowOff>117766</xdr:rowOff>
    </xdr:to>
    <xdr:sp macro="" textlink="">
      <xdr:nvSpPr>
        <xdr:cNvPr id="120" name="フローチャート: 判断 119"/>
        <xdr:cNvSpPr/>
      </xdr:nvSpPr>
      <xdr:spPr>
        <a:xfrm>
          <a:off x="4584700" y="9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129687</xdr:rowOff>
    </xdr:from>
    <xdr:to>
      <xdr:col>19</xdr:col>
      <xdr:colOff>177800</xdr:colOff>
      <xdr:row>56</xdr:row>
      <xdr:rowOff>102370</xdr:rowOff>
    </xdr:to>
    <xdr:cxnSp macro="">
      <xdr:nvCxnSpPr>
        <xdr:cNvPr id="121" name="直線コネクタ 120"/>
        <xdr:cNvCxnSpPr/>
      </xdr:nvCxnSpPr>
      <xdr:spPr>
        <a:xfrm flipV="1">
          <a:off x="2908300" y="9559437"/>
          <a:ext cx="889000" cy="14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19066</xdr:rowOff>
    </xdr:from>
    <xdr:to>
      <xdr:col>20</xdr:col>
      <xdr:colOff>38100</xdr:colOff>
      <xdr:row>58</xdr:row>
      <xdr:rowOff>120666</xdr:rowOff>
    </xdr:to>
    <xdr:sp macro="" textlink="">
      <xdr:nvSpPr>
        <xdr:cNvPr id="122" name="フローチャート: 判断 121"/>
        <xdr:cNvSpPr/>
      </xdr:nvSpPr>
      <xdr:spPr>
        <a:xfrm>
          <a:off x="3746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111793</xdr:rowOff>
    </xdr:from>
    <xdr:ext cx="534377" cy="259045"/>
    <xdr:sp macro="" textlink="">
      <xdr:nvSpPr>
        <xdr:cNvPr id="123" name="テキスト ボックス 122"/>
        <xdr:cNvSpPr txBox="1"/>
      </xdr:nvSpPr>
      <xdr:spPr>
        <a:xfrm>
          <a:off x="3530111" y="100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50445</xdr:rowOff>
    </xdr:from>
    <xdr:to>
      <xdr:col>15</xdr:col>
      <xdr:colOff>50800</xdr:colOff>
      <xdr:row>56</xdr:row>
      <xdr:rowOff>102370</xdr:rowOff>
    </xdr:to>
    <xdr:cxnSp macro="">
      <xdr:nvCxnSpPr>
        <xdr:cNvPr id="124" name="直線コネクタ 123"/>
        <xdr:cNvCxnSpPr/>
      </xdr:nvCxnSpPr>
      <xdr:spPr>
        <a:xfrm>
          <a:off x="2019300" y="9137295"/>
          <a:ext cx="889000" cy="5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23631</xdr:rowOff>
    </xdr:from>
    <xdr:to>
      <xdr:col>15</xdr:col>
      <xdr:colOff>101600</xdr:colOff>
      <xdr:row>58</xdr:row>
      <xdr:rowOff>125231</xdr:rowOff>
    </xdr:to>
    <xdr:sp macro="" textlink="">
      <xdr:nvSpPr>
        <xdr:cNvPr id="125" name="フローチャート: 判断 124"/>
        <xdr:cNvSpPr/>
      </xdr:nvSpPr>
      <xdr:spPr>
        <a:xfrm>
          <a:off x="2857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116358</xdr:rowOff>
    </xdr:from>
    <xdr:ext cx="534377" cy="259045"/>
    <xdr:sp macro="" textlink="">
      <xdr:nvSpPr>
        <xdr:cNvPr id="126" name="テキスト ボックス 125"/>
        <xdr:cNvSpPr txBox="1"/>
      </xdr:nvSpPr>
      <xdr:spPr>
        <a:xfrm>
          <a:off x="2641111" y="100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61326</xdr:rowOff>
    </xdr:from>
    <xdr:to>
      <xdr:col>10</xdr:col>
      <xdr:colOff>114300</xdr:colOff>
      <xdr:row>53</xdr:row>
      <xdr:rowOff>50445</xdr:rowOff>
    </xdr:to>
    <xdr:cxnSp macro="">
      <xdr:nvCxnSpPr>
        <xdr:cNvPr id="127" name="直線コネクタ 126"/>
        <xdr:cNvCxnSpPr/>
      </xdr:nvCxnSpPr>
      <xdr:spPr>
        <a:xfrm>
          <a:off x="1130300" y="8805276"/>
          <a:ext cx="889000" cy="33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41560</xdr:rowOff>
    </xdr:from>
    <xdr:to>
      <xdr:col>10</xdr:col>
      <xdr:colOff>165100</xdr:colOff>
      <xdr:row>58</xdr:row>
      <xdr:rowOff>143160</xdr:rowOff>
    </xdr:to>
    <xdr:sp macro="" textlink="">
      <xdr:nvSpPr>
        <xdr:cNvPr id="128" name="フローチャート: 判断 127"/>
        <xdr:cNvSpPr/>
      </xdr:nvSpPr>
      <xdr:spPr>
        <a:xfrm>
          <a:off x="1968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134287</xdr:rowOff>
    </xdr:from>
    <xdr:ext cx="534377" cy="259045"/>
    <xdr:sp macro="" textlink="">
      <xdr:nvSpPr>
        <xdr:cNvPr id="129" name="テキスト ボックス 128"/>
        <xdr:cNvSpPr txBox="1"/>
      </xdr:nvSpPr>
      <xdr:spPr>
        <a:xfrm>
          <a:off x="1752111" y="10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22544</xdr:rowOff>
    </xdr:from>
    <xdr:to>
      <xdr:col>6</xdr:col>
      <xdr:colOff>38100</xdr:colOff>
      <xdr:row>58</xdr:row>
      <xdr:rowOff>124144</xdr:rowOff>
    </xdr:to>
    <xdr:sp macro="" textlink="">
      <xdr:nvSpPr>
        <xdr:cNvPr id="130" name="フローチャート: 判断 129"/>
        <xdr:cNvSpPr/>
      </xdr:nvSpPr>
      <xdr:spPr>
        <a:xfrm>
          <a:off x="1079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115271</xdr:rowOff>
    </xdr:from>
    <xdr:ext cx="534377" cy="259045"/>
    <xdr:sp macro="" textlink="">
      <xdr:nvSpPr>
        <xdr:cNvPr id="131" name="テキスト ボックス 130"/>
        <xdr:cNvSpPr txBox="1"/>
      </xdr:nvSpPr>
      <xdr:spPr>
        <a:xfrm>
          <a:off x="863111" y="10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170514</xdr:rowOff>
    </xdr:from>
    <xdr:to>
      <xdr:col>24</xdr:col>
      <xdr:colOff>114300</xdr:colOff>
      <xdr:row>53</xdr:row>
      <xdr:rowOff>100664</xdr:rowOff>
    </xdr:to>
    <xdr:sp macro="" textlink="">
      <xdr:nvSpPr>
        <xdr:cNvPr id="137" name="楕円 136"/>
        <xdr:cNvSpPr/>
      </xdr:nvSpPr>
      <xdr:spPr>
        <a:xfrm>
          <a:off x="4584700" y="90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123541</xdr:rowOff>
    </xdr:from>
    <xdr:ext cx="599010" cy="259045"/>
    <xdr:sp macro="" textlink="">
      <xdr:nvSpPr>
        <xdr:cNvPr id="138" name="総務費該当値テキスト"/>
        <xdr:cNvSpPr txBox="1"/>
      </xdr:nvSpPr>
      <xdr:spPr>
        <a:xfrm>
          <a:off x="4686300" y="903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78887</xdr:rowOff>
    </xdr:from>
    <xdr:to>
      <xdr:col>20</xdr:col>
      <xdr:colOff>38100</xdr:colOff>
      <xdr:row>56</xdr:row>
      <xdr:rowOff>9037</xdr:rowOff>
    </xdr:to>
    <xdr:sp macro="" textlink="">
      <xdr:nvSpPr>
        <xdr:cNvPr id="139" name="楕円 138"/>
        <xdr:cNvSpPr/>
      </xdr:nvSpPr>
      <xdr:spPr>
        <a:xfrm>
          <a:off x="3746500" y="95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25564</xdr:rowOff>
    </xdr:from>
    <xdr:ext cx="599010" cy="259045"/>
    <xdr:sp macro="" textlink="">
      <xdr:nvSpPr>
        <xdr:cNvPr id="140" name="テキスト ボックス 139"/>
        <xdr:cNvSpPr txBox="1"/>
      </xdr:nvSpPr>
      <xdr:spPr>
        <a:xfrm>
          <a:off x="3497795" y="928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51570</xdr:rowOff>
    </xdr:from>
    <xdr:to>
      <xdr:col>15</xdr:col>
      <xdr:colOff>101600</xdr:colOff>
      <xdr:row>56</xdr:row>
      <xdr:rowOff>153170</xdr:rowOff>
    </xdr:to>
    <xdr:sp macro="" textlink="">
      <xdr:nvSpPr>
        <xdr:cNvPr id="141" name="楕円 140"/>
        <xdr:cNvSpPr/>
      </xdr:nvSpPr>
      <xdr:spPr>
        <a:xfrm>
          <a:off x="2857500" y="9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169697</xdr:rowOff>
    </xdr:from>
    <xdr:ext cx="599010" cy="259045"/>
    <xdr:sp macro="" textlink="">
      <xdr:nvSpPr>
        <xdr:cNvPr id="142" name="テキスト ボックス 141"/>
        <xdr:cNvSpPr txBox="1"/>
      </xdr:nvSpPr>
      <xdr:spPr>
        <a:xfrm>
          <a:off x="2608795" y="942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171095</xdr:rowOff>
    </xdr:from>
    <xdr:to>
      <xdr:col>10</xdr:col>
      <xdr:colOff>165100</xdr:colOff>
      <xdr:row>53</xdr:row>
      <xdr:rowOff>101245</xdr:rowOff>
    </xdr:to>
    <xdr:sp macro="" textlink="">
      <xdr:nvSpPr>
        <xdr:cNvPr id="143" name="楕円 142"/>
        <xdr:cNvSpPr/>
      </xdr:nvSpPr>
      <xdr:spPr>
        <a:xfrm>
          <a:off x="1968500" y="908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117772</xdr:rowOff>
    </xdr:from>
    <xdr:ext cx="599010" cy="259045"/>
    <xdr:sp macro="" textlink="">
      <xdr:nvSpPr>
        <xdr:cNvPr id="144" name="テキスト ボックス 143"/>
        <xdr:cNvSpPr txBox="1"/>
      </xdr:nvSpPr>
      <xdr:spPr>
        <a:xfrm>
          <a:off x="1719795" y="886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10526</xdr:rowOff>
    </xdr:from>
    <xdr:to>
      <xdr:col>6</xdr:col>
      <xdr:colOff>38100</xdr:colOff>
      <xdr:row>51</xdr:row>
      <xdr:rowOff>112126</xdr:rowOff>
    </xdr:to>
    <xdr:sp macro="" textlink="">
      <xdr:nvSpPr>
        <xdr:cNvPr id="145" name="楕円 144"/>
        <xdr:cNvSpPr/>
      </xdr:nvSpPr>
      <xdr:spPr>
        <a:xfrm>
          <a:off x="1079500" y="87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128653</xdr:rowOff>
    </xdr:from>
    <xdr:ext cx="599010" cy="259045"/>
    <xdr:sp macro="" textlink="">
      <xdr:nvSpPr>
        <xdr:cNvPr id="146" name="テキスト ボックス 145"/>
        <xdr:cNvSpPr txBox="1"/>
      </xdr:nvSpPr>
      <xdr:spPr>
        <a:xfrm>
          <a:off x="830795" y="852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3" name="直線コネクタ 172"/>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4"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5" name="直線コネクタ 174"/>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6"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7" name="直線コネクタ 176"/>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161438</xdr:rowOff>
    </xdr:from>
    <xdr:to>
      <xdr:col>24</xdr:col>
      <xdr:colOff>63500</xdr:colOff>
      <xdr:row>76</xdr:row>
      <xdr:rowOff>141855</xdr:rowOff>
    </xdr:to>
    <xdr:cxnSp macro="">
      <xdr:nvCxnSpPr>
        <xdr:cNvPr id="178" name="直線コネクタ 177"/>
        <xdr:cNvCxnSpPr/>
      </xdr:nvCxnSpPr>
      <xdr:spPr>
        <a:xfrm flipV="1">
          <a:off x="3797300" y="13020188"/>
          <a:ext cx="838200" cy="15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9"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80" name="フローチャート: 判断 179"/>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141855</xdr:rowOff>
    </xdr:from>
    <xdr:to>
      <xdr:col>19</xdr:col>
      <xdr:colOff>177800</xdr:colOff>
      <xdr:row>76</xdr:row>
      <xdr:rowOff>169712</xdr:rowOff>
    </xdr:to>
    <xdr:cxnSp macro="">
      <xdr:nvCxnSpPr>
        <xdr:cNvPr id="181" name="直線コネクタ 180"/>
        <xdr:cNvCxnSpPr/>
      </xdr:nvCxnSpPr>
      <xdr:spPr>
        <a:xfrm flipV="1">
          <a:off x="2908300" y="13172055"/>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2" name="フローチャート: 判断 181"/>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3" name="テキスト ボックス 182"/>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165271</xdr:rowOff>
    </xdr:from>
    <xdr:to>
      <xdr:col>15</xdr:col>
      <xdr:colOff>50800</xdr:colOff>
      <xdr:row>76</xdr:row>
      <xdr:rowOff>169712</xdr:rowOff>
    </xdr:to>
    <xdr:cxnSp macro="">
      <xdr:nvCxnSpPr>
        <xdr:cNvPr id="184" name="直線コネクタ 183"/>
        <xdr:cNvCxnSpPr/>
      </xdr:nvCxnSpPr>
      <xdr:spPr>
        <a:xfrm>
          <a:off x="2019300" y="13024021"/>
          <a:ext cx="889000" cy="17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5" name="フローチャート: 判断 184"/>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6" name="テキスト ボックス 185"/>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165271</xdr:rowOff>
    </xdr:from>
    <xdr:to>
      <xdr:col>10</xdr:col>
      <xdr:colOff>114300</xdr:colOff>
      <xdr:row>76</xdr:row>
      <xdr:rowOff>146949</xdr:rowOff>
    </xdr:to>
    <xdr:cxnSp macro="">
      <xdr:nvCxnSpPr>
        <xdr:cNvPr id="187" name="直線コネクタ 186"/>
        <xdr:cNvCxnSpPr/>
      </xdr:nvCxnSpPr>
      <xdr:spPr>
        <a:xfrm flipV="1">
          <a:off x="1130300" y="13024021"/>
          <a:ext cx="889000" cy="15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8" name="フローチャート: 判断 187"/>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9" name="テキスト ボックス 188"/>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90" name="フローチャート: 判断 189"/>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91" name="テキスト ボックス 190"/>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110639</xdr:rowOff>
    </xdr:from>
    <xdr:to>
      <xdr:col>24</xdr:col>
      <xdr:colOff>114300</xdr:colOff>
      <xdr:row>76</xdr:row>
      <xdr:rowOff>40788</xdr:rowOff>
    </xdr:to>
    <xdr:sp macro="" textlink="">
      <xdr:nvSpPr>
        <xdr:cNvPr id="197" name="楕円 196"/>
        <xdr:cNvSpPr/>
      </xdr:nvSpPr>
      <xdr:spPr>
        <a:xfrm>
          <a:off x="4584700" y="12969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89066</xdr:rowOff>
    </xdr:from>
    <xdr:ext cx="599010" cy="259045"/>
    <xdr:sp macro="" textlink="">
      <xdr:nvSpPr>
        <xdr:cNvPr id="198" name="民生費該当値テキスト"/>
        <xdr:cNvSpPr txBox="1"/>
      </xdr:nvSpPr>
      <xdr:spPr>
        <a:xfrm>
          <a:off x="4686300" y="1294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91055</xdr:rowOff>
    </xdr:from>
    <xdr:to>
      <xdr:col>20</xdr:col>
      <xdr:colOff>38100</xdr:colOff>
      <xdr:row>77</xdr:row>
      <xdr:rowOff>21205</xdr:rowOff>
    </xdr:to>
    <xdr:sp macro="" textlink="">
      <xdr:nvSpPr>
        <xdr:cNvPr id="199" name="楕円 198"/>
        <xdr:cNvSpPr/>
      </xdr:nvSpPr>
      <xdr:spPr>
        <a:xfrm>
          <a:off x="3746500" y="13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12332</xdr:rowOff>
    </xdr:from>
    <xdr:ext cx="599010" cy="259045"/>
    <xdr:sp macro="" textlink="">
      <xdr:nvSpPr>
        <xdr:cNvPr id="200" name="テキスト ボックス 199"/>
        <xdr:cNvSpPr txBox="1"/>
      </xdr:nvSpPr>
      <xdr:spPr>
        <a:xfrm>
          <a:off x="3497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118912</xdr:rowOff>
    </xdr:from>
    <xdr:to>
      <xdr:col>15</xdr:col>
      <xdr:colOff>101600</xdr:colOff>
      <xdr:row>77</xdr:row>
      <xdr:rowOff>49062</xdr:rowOff>
    </xdr:to>
    <xdr:sp macro="" textlink="">
      <xdr:nvSpPr>
        <xdr:cNvPr id="201" name="楕円 200"/>
        <xdr:cNvSpPr/>
      </xdr:nvSpPr>
      <xdr:spPr>
        <a:xfrm>
          <a:off x="2857500" y="1314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40189</xdr:rowOff>
    </xdr:from>
    <xdr:ext cx="599010" cy="259045"/>
    <xdr:sp macro="" textlink="">
      <xdr:nvSpPr>
        <xdr:cNvPr id="202" name="テキスト ボックス 201"/>
        <xdr:cNvSpPr txBox="1"/>
      </xdr:nvSpPr>
      <xdr:spPr>
        <a:xfrm>
          <a:off x="2608795" y="1324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114471</xdr:rowOff>
    </xdr:from>
    <xdr:to>
      <xdr:col>10</xdr:col>
      <xdr:colOff>165100</xdr:colOff>
      <xdr:row>76</xdr:row>
      <xdr:rowOff>44621</xdr:rowOff>
    </xdr:to>
    <xdr:sp macro="" textlink="">
      <xdr:nvSpPr>
        <xdr:cNvPr id="203" name="楕円 202"/>
        <xdr:cNvSpPr/>
      </xdr:nvSpPr>
      <xdr:spPr>
        <a:xfrm>
          <a:off x="1968500" y="129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61148</xdr:rowOff>
    </xdr:from>
    <xdr:ext cx="599010" cy="259045"/>
    <xdr:sp macro="" textlink="">
      <xdr:nvSpPr>
        <xdr:cNvPr id="204" name="テキスト ボックス 203"/>
        <xdr:cNvSpPr txBox="1"/>
      </xdr:nvSpPr>
      <xdr:spPr>
        <a:xfrm>
          <a:off x="1719795" y="127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96149</xdr:rowOff>
    </xdr:from>
    <xdr:to>
      <xdr:col>6</xdr:col>
      <xdr:colOff>38100</xdr:colOff>
      <xdr:row>77</xdr:row>
      <xdr:rowOff>26299</xdr:rowOff>
    </xdr:to>
    <xdr:sp macro="" textlink="">
      <xdr:nvSpPr>
        <xdr:cNvPr id="205" name="楕円 204"/>
        <xdr:cNvSpPr/>
      </xdr:nvSpPr>
      <xdr:spPr>
        <a:xfrm>
          <a:off x="1079500" y="131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17426</xdr:rowOff>
    </xdr:from>
    <xdr:ext cx="599010" cy="259045"/>
    <xdr:sp macro="" textlink="">
      <xdr:nvSpPr>
        <xdr:cNvPr id="206" name="テキスト ボックス 205"/>
        <xdr:cNvSpPr txBox="1"/>
      </xdr:nvSpPr>
      <xdr:spPr>
        <a:xfrm>
          <a:off x="830795" y="132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30" name="直線コネクタ 229"/>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31"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2" name="直線コネクタ 231"/>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3"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4" name="直線コネクタ 233"/>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26033</xdr:rowOff>
    </xdr:from>
    <xdr:to>
      <xdr:col>24</xdr:col>
      <xdr:colOff>63500</xdr:colOff>
      <xdr:row>96</xdr:row>
      <xdr:rowOff>101501</xdr:rowOff>
    </xdr:to>
    <xdr:cxnSp macro="">
      <xdr:nvCxnSpPr>
        <xdr:cNvPr id="235" name="直線コネクタ 234"/>
        <xdr:cNvCxnSpPr/>
      </xdr:nvCxnSpPr>
      <xdr:spPr>
        <a:xfrm flipV="1">
          <a:off x="3797300" y="16485233"/>
          <a:ext cx="838200" cy="7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6"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7" name="フローチャート: 判断 236"/>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166354</xdr:rowOff>
    </xdr:from>
    <xdr:to>
      <xdr:col>19</xdr:col>
      <xdr:colOff>177800</xdr:colOff>
      <xdr:row>96</xdr:row>
      <xdr:rowOff>101501</xdr:rowOff>
    </xdr:to>
    <xdr:cxnSp macro="">
      <xdr:nvCxnSpPr>
        <xdr:cNvPr id="238" name="直線コネクタ 237"/>
        <xdr:cNvCxnSpPr/>
      </xdr:nvCxnSpPr>
      <xdr:spPr>
        <a:xfrm>
          <a:off x="2908300" y="16454104"/>
          <a:ext cx="889000" cy="10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9" name="フローチャート: 判断 238"/>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40" name="テキスト ボックス 239"/>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143632</xdr:rowOff>
    </xdr:from>
    <xdr:to>
      <xdr:col>15</xdr:col>
      <xdr:colOff>50800</xdr:colOff>
      <xdr:row>95</xdr:row>
      <xdr:rowOff>166354</xdr:rowOff>
    </xdr:to>
    <xdr:cxnSp macro="">
      <xdr:nvCxnSpPr>
        <xdr:cNvPr id="241" name="直線コネクタ 240"/>
        <xdr:cNvCxnSpPr/>
      </xdr:nvCxnSpPr>
      <xdr:spPr>
        <a:xfrm>
          <a:off x="2019300" y="16431382"/>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2" name="フローチャート: 判断 241"/>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3" name="テキスト ボックス 242"/>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143632</xdr:rowOff>
    </xdr:from>
    <xdr:to>
      <xdr:col>10</xdr:col>
      <xdr:colOff>114300</xdr:colOff>
      <xdr:row>96</xdr:row>
      <xdr:rowOff>30552</xdr:rowOff>
    </xdr:to>
    <xdr:cxnSp macro="">
      <xdr:nvCxnSpPr>
        <xdr:cNvPr id="244" name="直線コネクタ 243"/>
        <xdr:cNvCxnSpPr/>
      </xdr:nvCxnSpPr>
      <xdr:spPr>
        <a:xfrm flipV="1">
          <a:off x="1130300" y="16431382"/>
          <a:ext cx="889000" cy="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5" name="フローチャート: 判断 244"/>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6" name="テキスト ボックス 245"/>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7" name="フローチャート: 判断 246"/>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8" name="テキスト ボックス 247"/>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146683</xdr:rowOff>
    </xdr:from>
    <xdr:to>
      <xdr:col>24</xdr:col>
      <xdr:colOff>114300</xdr:colOff>
      <xdr:row>96</xdr:row>
      <xdr:rowOff>76833</xdr:rowOff>
    </xdr:to>
    <xdr:sp macro="" textlink="">
      <xdr:nvSpPr>
        <xdr:cNvPr id="254" name="楕円 253"/>
        <xdr:cNvSpPr/>
      </xdr:nvSpPr>
      <xdr:spPr>
        <a:xfrm>
          <a:off x="4584700" y="164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169560</xdr:rowOff>
    </xdr:from>
    <xdr:ext cx="534377" cy="259045"/>
    <xdr:sp macro="" textlink="">
      <xdr:nvSpPr>
        <xdr:cNvPr id="255" name="衛生費該当値テキスト"/>
        <xdr:cNvSpPr txBox="1"/>
      </xdr:nvSpPr>
      <xdr:spPr>
        <a:xfrm>
          <a:off x="4686300" y="1628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50701</xdr:rowOff>
    </xdr:from>
    <xdr:to>
      <xdr:col>20</xdr:col>
      <xdr:colOff>38100</xdr:colOff>
      <xdr:row>96</xdr:row>
      <xdr:rowOff>152301</xdr:rowOff>
    </xdr:to>
    <xdr:sp macro="" textlink="">
      <xdr:nvSpPr>
        <xdr:cNvPr id="256" name="楕円 255"/>
        <xdr:cNvSpPr/>
      </xdr:nvSpPr>
      <xdr:spPr>
        <a:xfrm>
          <a:off x="3746500" y="1650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168828</xdr:rowOff>
    </xdr:from>
    <xdr:ext cx="534377" cy="259045"/>
    <xdr:sp macro="" textlink="">
      <xdr:nvSpPr>
        <xdr:cNvPr id="257" name="テキスト ボックス 256"/>
        <xdr:cNvSpPr txBox="1"/>
      </xdr:nvSpPr>
      <xdr:spPr>
        <a:xfrm>
          <a:off x="3530111" y="1628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115554</xdr:rowOff>
    </xdr:from>
    <xdr:to>
      <xdr:col>15</xdr:col>
      <xdr:colOff>101600</xdr:colOff>
      <xdr:row>96</xdr:row>
      <xdr:rowOff>45704</xdr:rowOff>
    </xdr:to>
    <xdr:sp macro="" textlink="">
      <xdr:nvSpPr>
        <xdr:cNvPr id="258" name="楕円 257"/>
        <xdr:cNvSpPr/>
      </xdr:nvSpPr>
      <xdr:spPr>
        <a:xfrm>
          <a:off x="2857500" y="164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62231</xdr:rowOff>
    </xdr:from>
    <xdr:ext cx="534377" cy="259045"/>
    <xdr:sp macro="" textlink="">
      <xdr:nvSpPr>
        <xdr:cNvPr id="259" name="テキスト ボックス 258"/>
        <xdr:cNvSpPr txBox="1"/>
      </xdr:nvSpPr>
      <xdr:spPr>
        <a:xfrm>
          <a:off x="2641111" y="1617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92832</xdr:rowOff>
    </xdr:from>
    <xdr:to>
      <xdr:col>10</xdr:col>
      <xdr:colOff>165100</xdr:colOff>
      <xdr:row>96</xdr:row>
      <xdr:rowOff>22982</xdr:rowOff>
    </xdr:to>
    <xdr:sp macro="" textlink="">
      <xdr:nvSpPr>
        <xdr:cNvPr id="260" name="楕円 259"/>
        <xdr:cNvSpPr/>
      </xdr:nvSpPr>
      <xdr:spPr>
        <a:xfrm>
          <a:off x="1968500" y="163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39509</xdr:rowOff>
    </xdr:from>
    <xdr:ext cx="534377" cy="259045"/>
    <xdr:sp macro="" textlink="">
      <xdr:nvSpPr>
        <xdr:cNvPr id="261" name="テキスト ボックス 260"/>
        <xdr:cNvSpPr txBox="1"/>
      </xdr:nvSpPr>
      <xdr:spPr>
        <a:xfrm>
          <a:off x="1752111" y="1615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151202</xdr:rowOff>
    </xdr:from>
    <xdr:to>
      <xdr:col>6</xdr:col>
      <xdr:colOff>38100</xdr:colOff>
      <xdr:row>96</xdr:row>
      <xdr:rowOff>81352</xdr:rowOff>
    </xdr:to>
    <xdr:sp macro="" textlink="">
      <xdr:nvSpPr>
        <xdr:cNvPr id="262" name="楕円 261"/>
        <xdr:cNvSpPr/>
      </xdr:nvSpPr>
      <xdr:spPr>
        <a:xfrm>
          <a:off x="1079500" y="164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97879</xdr:rowOff>
    </xdr:from>
    <xdr:ext cx="534377" cy="259045"/>
    <xdr:sp macro="" textlink="">
      <xdr:nvSpPr>
        <xdr:cNvPr id="263" name="テキスト ボックス 262"/>
        <xdr:cNvSpPr txBox="1"/>
      </xdr:nvSpPr>
      <xdr:spPr>
        <a:xfrm>
          <a:off x="863111" y="1621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5" name="テキスト ボックス 274"/>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8" name="直線コネクタ 277"/>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9" name="テキスト ボックス 278"/>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3" name="直線コネクタ 282"/>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4"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5" name="直線コネクタ 284"/>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6"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7" name="直線コネクタ 286"/>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68491</xdr:rowOff>
    </xdr:from>
    <xdr:to>
      <xdr:col>55</xdr:col>
      <xdr:colOff>0</xdr:colOff>
      <xdr:row>36</xdr:row>
      <xdr:rowOff>82493</xdr:rowOff>
    </xdr:to>
    <xdr:cxnSp macro="">
      <xdr:nvCxnSpPr>
        <xdr:cNvPr id="288" name="直線コネクタ 287"/>
        <xdr:cNvCxnSpPr/>
      </xdr:nvCxnSpPr>
      <xdr:spPr>
        <a:xfrm>
          <a:off x="9639300" y="6240691"/>
          <a:ext cx="8382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9"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90" name="フローチャート: 判断 289"/>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68491</xdr:rowOff>
    </xdr:from>
    <xdr:to>
      <xdr:col>50</xdr:col>
      <xdr:colOff>114300</xdr:colOff>
      <xdr:row>36</xdr:row>
      <xdr:rowOff>69463</xdr:rowOff>
    </xdr:to>
    <xdr:cxnSp macro="">
      <xdr:nvCxnSpPr>
        <xdr:cNvPr id="291" name="直線コネクタ 290"/>
        <xdr:cNvCxnSpPr/>
      </xdr:nvCxnSpPr>
      <xdr:spPr>
        <a:xfrm flipV="1">
          <a:off x="8750300" y="6240691"/>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2" name="フローチャート: 判断 291"/>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3" name="テキスト ボックス 292"/>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69463</xdr:rowOff>
    </xdr:from>
    <xdr:to>
      <xdr:col>45</xdr:col>
      <xdr:colOff>177800</xdr:colOff>
      <xdr:row>36</xdr:row>
      <xdr:rowOff>72949</xdr:rowOff>
    </xdr:to>
    <xdr:cxnSp macro="">
      <xdr:nvCxnSpPr>
        <xdr:cNvPr id="294" name="直線コネクタ 293"/>
        <xdr:cNvCxnSpPr/>
      </xdr:nvCxnSpPr>
      <xdr:spPr>
        <a:xfrm flipV="1">
          <a:off x="7861300" y="6241663"/>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5" name="フローチャート: 判断 294"/>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6" name="テキスト ボックス 295"/>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131356</xdr:rowOff>
    </xdr:from>
    <xdr:to>
      <xdr:col>41</xdr:col>
      <xdr:colOff>50800</xdr:colOff>
      <xdr:row>36</xdr:row>
      <xdr:rowOff>72949</xdr:rowOff>
    </xdr:to>
    <xdr:cxnSp macro="">
      <xdr:nvCxnSpPr>
        <xdr:cNvPr id="297" name="直線コネクタ 296"/>
        <xdr:cNvCxnSpPr/>
      </xdr:nvCxnSpPr>
      <xdr:spPr>
        <a:xfrm>
          <a:off x="6972300" y="5960656"/>
          <a:ext cx="889000" cy="28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8" name="フローチャート: 判断 297"/>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9" name="テキスト ボックス 298"/>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300" name="フローチャート: 判断 299"/>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301" name="テキスト ボックス 300"/>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31693</xdr:rowOff>
    </xdr:from>
    <xdr:to>
      <xdr:col>55</xdr:col>
      <xdr:colOff>50800</xdr:colOff>
      <xdr:row>36</xdr:row>
      <xdr:rowOff>133293</xdr:rowOff>
    </xdr:to>
    <xdr:sp macro="" textlink="">
      <xdr:nvSpPr>
        <xdr:cNvPr id="307" name="楕円 306"/>
        <xdr:cNvSpPr/>
      </xdr:nvSpPr>
      <xdr:spPr>
        <a:xfrm>
          <a:off x="10426700" y="620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54570</xdr:rowOff>
    </xdr:from>
    <xdr:ext cx="469744" cy="259045"/>
    <xdr:sp macro="" textlink="">
      <xdr:nvSpPr>
        <xdr:cNvPr id="308" name="労働費該当値テキスト"/>
        <xdr:cNvSpPr txBox="1"/>
      </xdr:nvSpPr>
      <xdr:spPr>
        <a:xfrm>
          <a:off x="10528300" y="605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17691</xdr:rowOff>
    </xdr:from>
    <xdr:to>
      <xdr:col>50</xdr:col>
      <xdr:colOff>165100</xdr:colOff>
      <xdr:row>36</xdr:row>
      <xdr:rowOff>119291</xdr:rowOff>
    </xdr:to>
    <xdr:sp macro="" textlink="">
      <xdr:nvSpPr>
        <xdr:cNvPr id="309" name="楕円 308"/>
        <xdr:cNvSpPr/>
      </xdr:nvSpPr>
      <xdr:spPr>
        <a:xfrm>
          <a:off x="9588500" y="61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135818</xdr:rowOff>
    </xdr:from>
    <xdr:ext cx="469744" cy="259045"/>
    <xdr:sp macro="" textlink="">
      <xdr:nvSpPr>
        <xdr:cNvPr id="310" name="テキスト ボックス 309"/>
        <xdr:cNvSpPr txBox="1"/>
      </xdr:nvSpPr>
      <xdr:spPr>
        <a:xfrm>
          <a:off x="9404428" y="596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18663</xdr:rowOff>
    </xdr:from>
    <xdr:to>
      <xdr:col>46</xdr:col>
      <xdr:colOff>38100</xdr:colOff>
      <xdr:row>36</xdr:row>
      <xdr:rowOff>120263</xdr:rowOff>
    </xdr:to>
    <xdr:sp macro="" textlink="">
      <xdr:nvSpPr>
        <xdr:cNvPr id="311" name="楕円 310"/>
        <xdr:cNvSpPr/>
      </xdr:nvSpPr>
      <xdr:spPr>
        <a:xfrm>
          <a:off x="8699500" y="61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136790</xdr:rowOff>
    </xdr:from>
    <xdr:ext cx="469744" cy="259045"/>
    <xdr:sp macro="" textlink="">
      <xdr:nvSpPr>
        <xdr:cNvPr id="312" name="テキスト ボックス 311"/>
        <xdr:cNvSpPr txBox="1"/>
      </xdr:nvSpPr>
      <xdr:spPr>
        <a:xfrm>
          <a:off x="8515428" y="596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22149</xdr:rowOff>
    </xdr:from>
    <xdr:to>
      <xdr:col>41</xdr:col>
      <xdr:colOff>101600</xdr:colOff>
      <xdr:row>36</xdr:row>
      <xdr:rowOff>123749</xdr:rowOff>
    </xdr:to>
    <xdr:sp macro="" textlink="">
      <xdr:nvSpPr>
        <xdr:cNvPr id="313" name="楕円 312"/>
        <xdr:cNvSpPr/>
      </xdr:nvSpPr>
      <xdr:spPr>
        <a:xfrm>
          <a:off x="78105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140276</xdr:rowOff>
    </xdr:from>
    <xdr:ext cx="469744" cy="259045"/>
    <xdr:sp macro="" textlink="">
      <xdr:nvSpPr>
        <xdr:cNvPr id="314" name="テキスト ボックス 313"/>
        <xdr:cNvSpPr txBox="1"/>
      </xdr:nvSpPr>
      <xdr:spPr>
        <a:xfrm>
          <a:off x="7626428" y="59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80556</xdr:rowOff>
    </xdr:from>
    <xdr:to>
      <xdr:col>36</xdr:col>
      <xdr:colOff>165100</xdr:colOff>
      <xdr:row>35</xdr:row>
      <xdr:rowOff>10706</xdr:rowOff>
    </xdr:to>
    <xdr:sp macro="" textlink="">
      <xdr:nvSpPr>
        <xdr:cNvPr id="315" name="楕円 314"/>
        <xdr:cNvSpPr/>
      </xdr:nvSpPr>
      <xdr:spPr>
        <a:xfrm>
          <a:off x="6921500" y="59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27233</xdr:rowOff>
    </xdr:from>
    <xdr:ext cx="534377" cy="259045"/>
    <xdr:sp macro="" textlink="">
      <xdr:nvSpPr>
        <xdr:cNvPr id="316" name="テキスト ボックス 315"/>
        <xdr:cNvSpPr txBox="1"/>
      </xdr:nvSpPr>
      <xdr:spPr>
        <a:xfrm>
          <a:off x="6705111" y="56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125188</xdr:rowOff>
    </xdr:from>
    <xdr:to>
      <xdr:col>54</xdr:col>
      <xdr:colOff>189865</xdr:colOff>
      <xdr:row>58</xdr:row>
      <xdr:rowOff>137263</xdr:rowOff>
    </xdr:to>
    <xdr:cxnSp macro="">
      <xdr:nvCxnSpPr>
        <xdr:cNvPr id="338" name="直線コネクタ 337"/>
        <xdr:cNvCxnSpPr/>
      </xdr:nvCxnSpPr>
      <xdr:spPr>
        <a:xfrm flipV="1">
          <a:off x="10475595" y="9383488"/>
          <a:ext cx="1270" cy="697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141090</xdr:rowOff>
    </xdr:from>
    <xdr:ext cx="378565" cy="259045"/>
    <xdr:sp macro="" textlink="">
      <xdr:nvSpPr>
        <xdr:cNvPr id="339" name="農林水産業費最小値テキスト"/>
        <xdr:cNvSpPr txBox="1"/>
      </xdr:nvSpPr>
      <xdr:spPr>
        <a:xfrm>
          <a:off x="10528300" y="10085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137263</xdr:rowOff>
    </xdr:from>
    <xdr:to>
      <xdr:col>55</xdr:col>
      <xdr:colOff>88900</xdr:colOff>
      <xdr:row>58</xdr:row>
      <xdr:rowOff>137263</xdr:rowOff>
    </xdr:to>
    <xdr:cxnSp macro="">
      <xdr:nvCxnSpPr>
        <xdr:cNvPr id="340" name="直線コネクタ 339"/>
        <xdr:cNvCxnSpPr/>
      </xdr:nvCxnSpPr>
      <xdr:spPr>
        <a:xfrm>
          <a:off x="10388600" y="1008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71865</xdr:rowOff>
    </xdr:from>
    <xdr:ext cx="599010" cy="259045"/>
    <xdr:sp macro="" textlink="">
      <xdr:nvSpPr>
        <xdr:cNvPr id="341" name="農林水産業費最大値テキスト"/>
        <xdr:cNvSpPr txBox="1"/>
      </xdr:nvSpPr>
      <xdr:spPr>
        <a:xfrm>
          <a:off x="10528300" y="91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125188</xdr:rowOff>
    </xdr:from>
    <xdr:to>
      <xdr:col>55</xdr:col>
      <xdr:colOff>88900</xdr:colOff>
      <xdr:row>54</xdr:row>
      <xdr:rowOff>125188</xdr:rowOff>
    </xdr:to>
    <xdr:cxnSp macro="">
      <xdr:nvCxnSpPr>
        <xdr:cNvPr id="342" name="直線コネクタ 341"/>
        <xdr:cNvCxnSpPr/>
      </xdr:nvCxnSpPr>
      <xdr:spPr>
        <a:xfrm>
          <a:off x="10388600" y="93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27439</xdr:rowOff>
    </xdr:from>
    <xdr:to>
      <xdr:col>55</xdr:col>
      <xdr:colOff>0</xdr:colOff>
      <xdr:row>55</xdr:row>
      <xdr:rowOff>73836</xdr:rowOff>
    </xdr:to>
    <xdr:cxnSp macro="">
      <xdr:nvCxnSpPr>
        <xdr:cNvPr id="343" name="直線コネクタ 342"/>
        <xdr:cNvCxnSpPr/>
      </xdr:nvCxnSpPr>
      <xdr:spPr>
        <a:xfrm>
          <a:off x="9639300" y="9457189"/>
          <a:ext cx="838200" cy="4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9189</xdr:rowOff>
    </xdr:from>
    <xdr:ext cx="534377" cy="259045"/>
    <xdr:sp macro="" textlink="">
      <xdr:nvSpPr>
        <xdr:cNvPr id="344" name="農林水産業費平均値テキスト"/>
        <xdr:cNvSpPr txBox="1"/>
      </xdr:nvSpPr>
      <xdr:spPr>
        <a:xfrm>
          <a:off x="10528300" y="99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30762</xdr:rowOff>
    </xdr:from>
    <xdr:to>
      <xdr:col>55</xdr:col>
      <xdr:colOff>50800</xdr:colOff>
      <xdr:row>58</xdr:row>
      <xdr:rowOff>132362</xdr:rowOff>
    </xdr:to>
    <xdr:sp macro="" textlink="">
      <xdr:nvSpPr>
        <xdr:cNvPr id="345" name="フローチャート: 判断 344"/>
        <xdr:cNvSpPr/>
      </xdr:nvSpPr>
      <xdr:spPr>
        <a:xfrm>
          <a:off x="10426700" y="99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36245</xdr:rowOff>
    </xdr:from>
    <xdr:to>
      <xdr:col>50</xdr:col>
      <xdr:colOff>114300</xdr:colOff>
      <xdr:row>55</xdr:row>
      <xdr:rowOff>27439</xdr:rowOff>
    </xdr:to>
    <xdr:cxnSp macro="">
      <xdr:nvCxnSpPr>
        <xdr:cNvPr id="346" name="直線コネクタ 345"/>
        <xdr:cNvCxnSpPr/>
      </xdr:nvCxnSpPr>
      <xdr:spPr>
        <a:xfrm>
          <a:off x="8750300" y="9294545"/>
          <a:ext cx="889000" cy="16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26894</xdr:rowOff>
    </xdr:from>
    <xdr:to>
      <xdr:col>50</xdr:col>
      <xdr:colOff>165100</xdr:colOff>
      <xdr:row>58</xdr:row>
      <xdr:rowOff>128494</xdr:rowOff>
    </xdr:to>
    <xdr:sp macro="" textlink="">
      <xdr:nvSpPr>
        <xdr:cNvPr id="347" name="フローチャート: 判断 346"/>
        <xdr:cNvSpPr/>
      </xdr:nvSpPr>
      <xdr:spPr>
        <a:xfrm>
          <a:off x="9588500" y="997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119621</xdr:rowOff>
    </xdr:from>
    <xdr:ext cx="534377" cy="259045"/>
    <xdr:sp macro="" textlink="">
      <xdr:nvSpPr>
        <xdr:cNvPr id="348" name="テキスト ボックス 347"/>
        <xdr:cNvSpPr txBox="1"/>
      </xdr:nvSpPr>
      <xdr:spPr>
        <a:xfrm>
          <a:off x="9372111" y="1006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34608</xdr:rowOff>
    </xdr:from>
    <xdr:to>
      <xdr:col>45</xdr:col>
      <xdr:colOff>177800</xdr:colOff>
      <xdr:row>54</xdr:row>
      <xdr:rowOff>36245</xdr:rowOff>
    </xdr:to>
    <xdr:cxnSp macro="">
      <xdr:nvCxnSpPr>
        <xdr:cNvPr id="349" name="直線コネクタ 348"/>
        <xdr:cNvCxnSpPr/>
      </xdr:nvCxnSpPr>
      <xdr:spPr>
        <a:xfrm>
          <a:off x="7861300" y="9121458"/>
          <a:ext cx="889000" cy="1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30456</xdr:rowOff>
    </xdr:from>
    <xdr:to>
      <xdr:col>46</xdr:col>
      <xdr:colOff>38100</xdr:colOff>
      <xdr:row>58</xdr:row>
      <xdr:rowOff>132056</xdr:rowOff>
    </xdr:to>
    <xdr:sp macro="" textlink="">
      <xdr:nvSpPr>
        <xdr:cNvPr id="350" name="フローチャート: 判断 349"/>
        <xdr:cNvSpPr/>
      </xdr:nvSpPr>
      <xdr:spPr>
        <a:xfrm>
          <a:off x="8699500" y="99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123183</xdr:rowOff>
    </xdr:from>
    <xdr:ext cx="534377" cy="259045"/>
    <xdr:sp macro="" textlink="">
      <xdr:nvSpPr>
        <xdr:cNvPr id="351" name="テキスト ボックス 350"/>
        <xdr:cNvSpPr txBox="1"/>
      </xdr:nvSpPr>
      <xdr:spPr>
        <a:xfrm>
          <a:off x="8483111" y="1006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107801</xdr:rowOff>
    </xdr:from>
    <xdr:to>
      <xdr:col>41</xdr:col>
      <xdr:colOff>50800</xdr:colOff>
      <xdr:row>53</xdr:row>
      <xdr:rowOff>34608</xdr:rowOff>
    </xdr:to>
    <xdr:cxnSp macro="">
      <xdr:nvCxnSpPr>
        <xdr:cNvPr id="352" name="直線コネクタ 351"/>
        <xdr:cNvCxnSpPr/>
      </xdr:nvCxnSpPr>
      <xdr:spPr>
        <a:xfrm>
          <a:off x="6972300" y="8680301"/>
          <a:ext cx="889000" cy="44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31453</xdr:rowOff>
    </xdr:from>
    <xdr:to>
      <xdr:col>41</xdr:col>
      <xdr:colOff>101600</xdr:colOff>
      <xdr:row>58</xdr:row>
      <xdr:rowOff>133053</xdr:rowOff>
    </xdr:to>
    <xdr:sp macro="" textlink="">
      <xdr:nvSpPr>
        <xdr:cNvPr id="353" name="フローチャート: 判断 352"/>
        <xdr:cNvSpPr/>
      </xdr:nvSpPr>
      <xdr:spPr>
        <a:xfrm>
          <a:off x="7810500" y="997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124180</xdr:rowOff>
    </xdr:from>
    <xdr:ext cx="534377" cy="259045"/>
    <xdr:sp macro="" textlink="">
      <xdr:nvSpPr>
        <xdr:cNvPr id="354" name="テキスト ボックス 353"/>
        <xdr:cNvSpPr txBox="1"/>
      </xdr:nvSpPr>
      <xdr:spPr>
        <a:xfrm>
          <a:off x="7594111" y="100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30118</xdr:rowOff>
    </xdr:from>
    <xdr:to>
      <xdr:col>36</xdr:col>
      <xdr:colOff>165100</xdr:colOff>
      <xdr:row>58</xdr:row>
      <xdr:rowOff>131718</xdr:rowOff>
    </xdr:to>
    <xdr:sp macro="" textlink="">
      <xdr:nvSpPr>
        <xdr:cNvPr id="355" name="フローチャート: 判断 354"/>
        <xdr:cNvSpPr/>
      </xdr:nvSpPr>
      <xdr:spPr>
        <a:xfrm>
          <a:off x="69215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122845</xdr:rowOff>
    </xdr:from>
    <xdr:ext cx="534377" cy="259045"/>
    <xdr:sp macro="" textlink="">
      <xdr:nvSpPr>
        <xdr:cNvPr id="356" name="テキスト ボックス 355"/>
        <xdr:cNvSpPr txBox="1"/>
      </xdr:nvSpPr>
      <xdr:spPr>
        <a:xfrm>
          <a:off x="6705111" y="1006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23036</xdr:rowOff>
    </xdr:from>
    <xdr:to>
      <xdr:col>55</xdr:col>
      <xdr:colOff>50800</xdr:colOff>
      <xdr:row>55</xdr:row>
      <xdr:rowOff>124636</xdr:rowOff>
    </xdr:to>
    <xdr:sp macro="" textlink="">
      <xdr:nvSpPr>
        <xdr:cNvPr id="362" name="楕円 361"/>
        <xdr:cNvSpPr/>
      </xdr:nvSpPr>
      <xdr:spPr>
        <a:xfrm>
          <a:off x="10426700" y="94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109413</xdr:rowOff>
    </xdr:from>
    <xdr:ext cx="599010" cy="259045"/>
    <xdr:sp macro="" textlink="">
      <xdr:nvSpPr>
        <xdr:cNvPr id="363" name="農林水産業費該当値テキスト"/>
        <xdr:cNvSpPr txBox="1"/>
      </xdr:nvSpPr>
      <xdr:spPr>
        <a:xfrm>
          <a:off x="10528300" y="936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148089</xdr:rowOff>
    </xdr:from>
    <xdr:to>
      <xdr:col>50</xdr:col>
      <xdr:colOff>165100</xdr:colOff>
      <xdr:row>55</xdr:row>
      <xdr:rowOff>78239</xdr:rowOff>
    </xdr:to>
    <xdr:sp macro="" textlink="">
      <xdr:nvSpPr>
        <xdr:cNvPr id="364" name="楕円 363"/>
        <xdr:cNvSpPr/>
      </xdr:nvSpPr>
      <xdr:spPr>
        <a:xfrm>
          <a:off x="9588500" y="94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94766</xdr:rowOff>
    </xdr:from>
    <xdr:ext cx="599010" cy="259045"/>
    <xdr:sp macro="" textlink="">
      <xdr:nvSpPr>
        <xdr:cNvPr id="365" name="テキスト ボックス 364"/>
        <xdr:cNvSpPr txBox="1"/>
      </xdr:nvSpPr>
      <xdr:spPr>
        <a:xfrm>
          <a:off x="9339795" y="918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156895</xdr:rowOff>
    </xdr:from>
    <xdr:to>
      <xdr:col>46</xdr:col>
      <xdr:colOff>38100</xdr:colOff>
      <xdr:row>54</xdr:row>
      <xdr:rowOff>87045</xdr:rowOff>
    </xdr:to>
    <xdr:sp macro="" textlink="">
      <xdr:nvSpPr>
        <xdr:cNvPr id="366" name="楕円 365"/>
        <xdr:cNvSpPr/>
      </xdr:nvSpPr>
      <xdr:spPr>
        <a:xfrm>
          <a:off x="8699500" y="92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103572</xdr:rowOff>
    </xdr:from>
    <xdr:ext cx="599010" cy="259045"/>
    <xdr:sp macro="" textlink="">
      <xdr:nvSpPr>
        <xdr:cNvPr id="367" name="テキスト ボックス 366"/>
        <xdr:cNvSpPr txBox="1"/>
      </xdr:nvSpPr>
      <xdr:spPr>
        <a:xfrm>
          <a:off x="8450795" y="901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155258</xdr:rowOff>
    </xdr:from>
    <xdr:to>
      <xdr:col>41</xdr:col>
      <xdr:colOff>101600</xdr:colOff>
      <xdr:row>53</xdr:row>
      <xdr:rowOff>85408</xdr:rowOff>
    </xdr:to>
    <xdr:sp macro="" textlink="">
      <xdr:nvSpPr>
        <xdr:cNvPr id="368" name="楕円 367"/>
        <xdr:cNvSpPr/>
      </xdr:nvSpPr>
      <xdr:spPr>
        <a:xfrm>
          <a:off x="7810500" y="907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101935</xdr:rowOff>
    </xdr:from>
    <xdr:ext cx="599010" cy="259045"/>
    <xdr:sp macro="" textlink="">
      <xdr:nvSpPr>
        <xdr:cNvPr id="369" name="テキスト ボックス 368"/>
        <xdr:cNvSpPr txBox="1"/>
      </xdr:nvSpPr>
      <xdr:spPr>
        <a:xfrm>
          <a:off x="7561795" y="884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57001</xdr:rowOff>
    </xdr:from>
    <xdr:to>
      <xdr:col>36</xdr:col>
      <xdr:colOff>165100</xdr:colOff>
      <xdr:row>50</xdr:row>
      <xdr:rowOff>158601</xdr:rowOff>
    </xdr:to>
    <xdr:sp macro="" textlink="">
      <xdr:nvSpPr>
        <xdr:cNvPr id="370" name="楕円 369"/>
        <xdr:cNvSpPr/>
      </xdr:nvSpPr>
      <xdr:spPr>
        <a:xfrm>
          <a:off x="6921500" y="86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3678</xdr:rowOff>
    </xdr:from>
    <xdr:ext cx="599010" cy="259045"/>
    <xdr:sp macro="" textlink="">
      <xdr:nvSpPr>
        <xdr:cNvPr id="371" name="テキスト ボックス 370"/>
        <xdr:cNvSpPr txBox="1"/>
      </xdr:nvSpPr>
      <xdr:spPr>
        <a:xfrm>
          <a:off x="6672795" y="840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60833</xdr:rowOff>
    </xdr:from>
    <xdr:to>
      <xdr:col>54</xdr:col>
      <xdr:colOff>189865</xdr:colOff>
      <xdr:row>79</xdr:row>
      <xdr:rowOff>9589</xdr:rowOff>
    </xdr:to>
    <xdr:cxnSp macro="">
      <xdr:nvCxnSpPr>
        <xdr:cNvPr id="395" name="直線コネクタ 394"/>
        <xdr:cNvCxnSpPr/>
      </xdr:nvCxnSpPr>
      <xdr:spPr>
        <a:xfrm flipV="1">
          <a:off x="10475595" y="12405233"/>
          <a:ext cx="1270" cy="114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13416</xdr:rowOff>
    </xdr:from>
    <xdr:ext cx="469744" cy="259045"/>
    <xdr:sp macro="" textlink="">
      <xdr:nvSpPr>
        <xdr:cNvPr id="396" name="商工費最小値テキスト"/>
        <xdr:cNvSpPr txBox="1"/>
      </xdr:nvSpPr>
      <xdr:spPr>
        <a:xfrm>
          <a:off x="10528300" y="1355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9589</xdr:rowOff>
    </xdr:from>
    <xdr:to>
      <xdr:col>55</xdr:col>
      <xdr:colOff>88900</xdr:colOff>
      <xdr:row>79</xdr:row>
      <xdr:rowOff>9589</xdr:rowOff>
    </xdr:to>
    <xdr:cxnSp macro="">
      <xdr:nvCxnSpPr>
        <xdr:cNvPr id="397" name="直線コネクタ 396"/>
        <xdr:cNvCxnSpPr/>
      </xdr:nvCxnSpPr>
      <xdr:spPr>
        <a:xfrm>
          <a:off x="10388600" y="1355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7510</xdr:rowOff>
    </xdr:from>
    <xdr:ext cx="534377" cy="259045"/>
    <xdr:sp macro="" textlink="">
      <xdr:nvSpPr>
        <xdr:cNvPr id="398" name="商工費最大値テキスト"/>
        <xdr:cNvSpPr txBox="1"/>
      </xdr:nvSpPr>
      <xdr:spPr>
        <a:xfrm>
          <a:off x="10528300" y="1218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60833</xdr:rowOff>
    </xdr:from>
    <xdr:to>
      <xdr:col>55</xdr:col>
      <xdr:colOff>88900</xdr:colOff>
      <xdr:row>72</xdr:row>
      <xdr:rowOff>60833</xdr:rowOff>
    </xdr:to>
    <xdr:cxnSp macro="">
      <xdr:nvCxnSpPr>
        <xdr:cNvPr id="399" name="直線コネクタ 398"/>
        <xdr:cNvCxnSpPr/>
      </xdr:nvCxnSpPr>
      <xdr:spPr>
        <a:xfrm>
          <a:off x="10388600" y="1240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82797</xdr:rowOff>
    </xdr:from>
    <xdr:to>
      <xdr:col>55</xdr:col>
      <xdr:colOff>0</xdr:colOff>
      <xdr:row>74</xdr:row>
      <xdr:rowOff>5779</xdr:rowOff>
    </xdr:to>
    <xdr:cxnSp macro="">
      <xdr:nvCxnSpPr>
        <xdr:cNvPr id="400" name="直線コネクタ 399"/>
        <xdr:cNvCxnSpPr/>
      </xdr:nvCxnSpPr>
      <xdr:spPr>
        <a:xfrm>
          <a:off x="9639300" y="12427197"/>
          <a:ext cx="838200" cy="26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127506</xdr:rowOff>
    </xdr:from>
    <xdr:ext cx="534377" cy="259045"/>
    <xdr:sp macro="" textlink="">
      <xdr:nvSpPr>
        <xdr:cNvPr id="401" name="商工費平均値テキスト"/>
        <xdr:cNvSpPr txBox="1"/>
      </xdr:nvSpPr>
      <xdr:spPr>
        <a:xfrm>
          <a:off x="10528300" y="13157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149079</xdr:rowOff>
    </xdr:from>
    <xdr:to>
      <xdr:col>55</xdr:col>
      <xdr:colOff>50800</xdr:colOff>
      <xdr:row>77</xdr:row>
      <xdr:rowOff>79229</xdr:rowOff>
    </xdr:to>
    <xdr:sp macro="" textlink="">
      <xdr:nvSpPr>
        <xdr:cNvPr id="402" name="フローチャート: 判断 401"/>
        <xdr:cNvSpPr/>
      </xdr:nvSpPr>
      <xdr:spPr>
        <a:xfrm>
          <a:off x="104267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129108</xdr:rowOff>
    </xdr:from>
    <xdr:to>
      <xdr:col>50</xdr:col>
      <xdr:colOff>114300</xdr:colOff>
      <xdr:row>72</xdr:row>
      <xdr:rowOff>82797</xdr:rowOff>
    </xdr:to>
    <xdr:cxnSp macro="">
      <xdr:nvCxnSpPr>
        <xdr:cNvPr id="403" name="直線コネクタ 402"/>
        <xdr:cNvCxnSpPr/>
      </xdr:nvCxnSpPr>
      <xdr:spPr>
        <a:xfrm>
          <a:off x="8750300" y="12302058"/>
          <a:ext cx="889000" cy="12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04" name="フローチャート: 判断 403"/>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24807</xdr:rowOff>
    </xdr:from>
    <xdr:ext cx="534377" cy="259045"/>
    <xdr:sp macro="" textlink="">
      <xdr:nvSpPr>
        <xdr:cNvPr id="405" name="テキスト ボックス 404"/>
        <xdr:cNvSpPr txBox="1"/>
      </xdr:nvSpPr>
      <xdr:spPr>
        <a:xfrm>
          <a:off x="9372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129108</xdr:rowOff>
    </xdr:from>
    <xdr:to>
      <xdr:col>45</xdr:col>
      <xdr:colOff>177800</xdr:colOff>
      <xdr:row>72</xdr:row>
      <xdr:rowOff>112306</xdr:rowOff>
    </xdr:to>
    <xdr:cxnSp macro="">
      <xdr:nvCxnSpPr>
        <xdr:cNvPr id="406" name="直線コネクタ 405"/>
        <xdr:cNvCxnSpPr/>
      </xdr:nvCxnSpPr>
      <xdr:spPr>
        <a:xfrm flipV="1">
          <a:off x="7861300" y="12302058"/>
          <a:ext cx="8890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07" name="フローチャート: 判断 406"/>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37400</xdr:rowOff>
    </xdr:from>
    <xdr:ext cx="534377" cy="259045"/>
    <xdr:sp macro="" textlink="">
      <xdr:nvSpPr>
        <xdr:cNvPr id="408" name="テキスト ボックス 407"/>
        <xdr:cNvSpPr txBox="1"/>
      </xdr:nvSpPr>
      <xdr:spPr>
        <a:xfrm>
          <a:off x="8483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24295</xdr:rowOff>
    </xdr:from>
    <xdr:to>
      <xdr:col>41</xdr:col>
      <xdr:colOff>50800</xdr:colOff>
      <xdr:row>72</xdr:row>
      <xdr:rowOff>112306</xdr:rowOff>
    </xdr:to>
    <xdr:cxnSp macro="">
      <xdr:nvCxnSpPr>
        <xdr:cNvPr id="409" name="直線コネクタ 408"/>
        <xdr:cNvCxnSpPr/>
      </xdr:nvCxnSpPr>
      <xdr:spPr>
        <a:xfrm>
          <a:off x="6972300" y="12368695"/>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10" name="フローチャート: 判断 409"/>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28046</xdr:rowOff>
    </xdr:from>
    <xdr:ext cx="534377" cy="259045"/>
    <xdr:sp macro="" textlink="">
      <xdr:nvSpPr>
        <xdr:cNvPr id="411" name="テキスト ボックス 410"/>
        <xdr:cNvSpPr txBox="1"/>
      </xdr:nvSpPr>
      <xdr:spPr>
        <a:xfrm>
          <a:off x="7594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12" name="フローチャート: 判断 411"/>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12177</xdr:rowOff>
    </xdr:from>
    <xdr:ext cx="534377" cy="259045"/>
    <xdr:sp macro="" textlink="">
      <xdr:nvSpPr>
        <xdr:cNvPr id="413" name="テキスト ボックス 412"/>
        <xdr:cNvSpPr txBox="1"/>
      </xdr:nvSpPr>
      <xdr:spPr>
        <a:xfrm>
          <a:off x="6705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126429</xdr:rowOff>
    </xdr:from>
    <xdr:to>
      <xdr:col>55</xdr:col>
      <xdr:colOff>50800</xdr:colOff>
      <xdr:row>74</xdr:row>
      <xdr:rowOff>56579</xdr:rowOff>
    </xdr:to>
    <xdr:sp macro="" textlink="">
      <xdr:nvSpPr>
        <xdr:cNvPr id="419" name="楕円 418"/>
        <xdr:cNvSpPr/>
      </xdr:nvSpPr>
      <xdr:spPr>
        <a:xfrm>
          <a:off x="10426700" y="126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149306</xdr:rowOff>
    </xdr:from>
    <xdr:ext cx="534377" cy="259045"/>
    <xdr:sp macro="" textlink="">
      <xdr:nvSpPr>
        <xdr:cNvPr id="420" name="商工費該当値テキスト"/>
        <xdr:cNvSpPr txBox="1"/>
      </xdr:nvSpPr>
      <xdr:spPr>
        <a:xfrm>
          <a:off x="10528300" y="1249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31997</xdr:rowOff>
    </xdr:from>
    <xdr:to>
      <xdr:col>50</xdr:col>
      <xdr:colOff>165100</xdr:colOff>
      <xdr:row>72</xdr:row>
      <xdr:rowOff>133597</xdr:rowOff>
    </xdr:to>
    <xdr:sp macro="" textlink="">
      <xdr:nvSpPr>
        <xdr:cNvPr id="421" name="楕円 420"/>
        <xdr:cNvSpPr/>
      </xdr:nvSpPr>
      <xdr:spPr>
        <a:xfrm>
          <a:off x="9588500" y="123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150124</xdr:rowOff>
    </xdr:from>
    <xdr:ext cx="534377" cy="259045"/>
    <xdr:sp macro="" textlink="">
      <xdr:nvSpPr>
        <xdr:cNvPr id="422" name="テキスト ボックス 421"/>
        <xdr:cNvSpPr txBox="1"/>
      </xdr:nvSpPr>
      <xdr:spPr>
        <a:xfrm>
          <a:off x="9372111" y="121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78308</xdr:rowOff>
    </xdr:from>
    <xdr:to>
      <xdr:col>46</xdr:col>
      <xdr:colOff>38100</xdr:colOff>
      <xdr:row>72</xdr:row>
      <xdr:rowOff>8458</xdr:rowOff>
    </xdr:to>
    <xdr:sp macro="" textlink="">
      <xdr:nvSpPr>
        <xdr:cNvPr id="423" name="楕円 422"/>
        <xdr:cNvSpPr/>
      </xdr:nvSpPr>
      <xdr:spPr>
        <a:xfrm>
          <a:off x="8699500" y="1225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24985</xdr:rowOff>
    </xdr:from>
    <xdr:ext cx="534377" cy="259045"/>
    <xdr:sp macro="" textlink="">
      <xdr:nvSpPr>
        <xdr:cNvPr id="424" name="テキスト ボックス 423"/>
        <xdr:cNvSpPr txBox="1"/>
      </xdr:nvSpPr>
      <xdr:spPr>
        <a:xfrm>
          <a:off x="8483111" y="1202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61506</xdr:rowOff>
    </xdr:from>
    <xdr:to>
      <xdr:col>41</xdr:col>
      <xdr:colOff>101600</xdr:colOff>
      <xdr:row>72</xdr:row>
      <xdr:rowOff>163106</xdr:rowOff>
    </xdr:to>
    <xdr:sp macro="" textlink="">
      <xdr:nvSpPr>
        <xdr:cNvPr id="425" name="楕円 424"/>
        <xdr:cNvSpPr/>
      </xdr:nvSpPr>
      <xdr:spPr>
        <a:xfrm>
          <a:off x="7810500" y="124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8183</xdr:rowOff>
    </xdr:from>
    <xdr:ext cx="534377" cy="259045"/>
    <xdr:sp macro="" textlink="">
      <xdr:nvSpPr>
        <xdr:cNvPr id="426" name="テキスト ボックス 425"/>
        <xdr:cNvSpPr txBox="1"/>
      </xdr:nvSpPr>
      <xdr:spPr>
        <a:xfrm>
          <a:off x="7594111" y="121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144945</xdr:rowOff>
    </xdr:from>
    <xdr:to>
      <xdr:col>36</xdr:col>
      <xdr:colOff>165100</xdr:colOff>
      <xdr:row>72</xdr:row>
      <xdr:rowOff>75095</xdr:rowOff>
    </xdr:to>
    <xdr:sp macro="" textlink="">
      <xdr:nvSpPr>
        <xdr:cNvPr id="427" name="楕円 426"/>
        <xdr:cNvSpPr/>
      </xdr:nvSpPr>
      <xdr:spPr>
        <a:xfrm>
          <a:off x="6921500" y="1231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91622</xdr:rowOff>
    </xdr:from>
    <xdr:ext cx="534377" cy="259045"/>
    <xdr:sp macro="" textlink="">
      <xdr:nvSpPr>
        <xdr:cNvPr id="428" name="テキスト ボックス 427"/>
        <xdr:cNvSpPr txBox="1"/>
      </xdr:nvSpPr>
      <xdr:spPr>
        <a:xfrm>
          <a:off x="6705111" y="1209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57596</xdr:rowOff>
    </xdr:from>
    <xdr:to>
      <xdr:col>54</xdr:col>
      <xdr:colOff>189865</xdr:colOff>
      <xdr:row>99</xdr:row>
      <xdr:rowOff>20873</xdr:rowOff>
    </xdr:to>
    <xdr:cxnSp macro="">
      <xdr:nvCxnSpPr>
        <xdr:cNvPr id="452" name="直線コネクタ 451"/>
        <xdr:cNvCxnSpPr/>
      </xdr:nvCxnSpPr>
      <xdr:spPr>
        <a:xfrm flipV="1">
          <a:off x="10475595" y="16516796"/>
          <a:ext cx="1270" cy="4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42174</xdr:rowOff>
    </xdr:from>
    <xdr:ext cx="534377" cy="259045"/>
    <xdr:sp macro="" textlink="">
      <xdr:nvSpPr>
        <xdr:cNvPr id="453" name="土木費最小値テキスト"/>
        <xdr:cNvSpPr txBox="1"/>
      </xdr:nvSpPr>
      <xdr:spPr>
        <a:xfrm>
          <a:off x="10528300" y="1701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20873</xdr:rowOff>
    </xdr:from>
    <xdr:to>
      <xdr:col>55</xdr:col>
      <xdr:colOff>88900</xdr:colOff>
      <xdr:row>99</xdr:row>
      <xdr:rowOff>20873</xdr:rowOff>
    </xdr:to>
    <xdr:cxnSp macro="">
      <xdr:nvCxnSpPr>
        <xdr:cNvPr id="454" name="直線コネクタ 453"/>
        <xdr:cNvCxnSpPr/>
      </xdr:nvCxnSpPr>
      <xdr:spPr>
        <a:xfrm>
          <a:off x="10388600" y="169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4273</xdr:rowOff>
    </xdr:from>
    <xdr:ext cx="599010" cy="259045"/>
    <xdr:sp macro="" textlink="">
      <xdr:nvSpPr>
        <xdr:cNvPr id="455" name="土木費最大値テキスト"/>
        <xdr:cNvSpPr txBox="1"/>
      </xdr:nvSpPr>
      <xdr:spPr>
        <a:xfrm>
          <a:off x="10528300" y="1629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57596</xdr:rowOff>
    </xdr:from>
    <xdr:to>
      <xdr:col>55</xdr:col>
      <xdr:colOff>88900</xdr:colOff>
      <xdr:row>96</xdr:row>
      <xdr:rowOff>57596</xdr:rowOff>
    </xdr:to>
    <xdr:cxnSp macro="">
      <xdr:nvCxnSpPr>
        <xdr:cNvPr id="456" name="直線コネクタ 455"/>
        <xdr:cNvCxnSpPr/>
      </xdr:nvCxnSpPr>
      <xdr:spPr>
        <a:xfrm>
          <a:off x="10388600" y="1651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57596</xdr:rowOff>
    </xdr:from>
    <xdr:to>
      <xdr:col>55</xdr:col>
      <xdr:colOff>0</xdr:colOff>
      <xdr:row>96</xdr:row>
      <xdr:rowOff>98611</xdr:rowOff>
    </xdr:to>
    <xdr:cxnSp macro="">
      <xdr:nvCxnSpPr>
        <xdr:cNvPr id="457" name="直線コネクタ 456"/>
        <xdr:cNvCxnSpPr/>
      </xdr:nvCxnSpPr>
      <xdr:spPr>
        <a:xfrm flipV="1">
          <a:off x="9639300" y="16516796"/>
          <a:ext cx="8382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86625</xdr:rowOff>
    </xdr:from>
    <xdr:ext cx="534377" cy="259045"/>
    <xdr:sp macro="" textlink="">
      <xdr:nvSpPr>
        <xdr:cNvPr id="458" name="土木費平均値テキスト"/>
        <xdr:cNvSpPr txBox="1"/>
      </xdr:nvSpPr>
      <xdr:spPr>
        <a:xfrm>
          <a:off x="10528300" y="1688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108198</xdr:rowOff>
    </xdr:from>
    <xdr:to>
      <xdr:col>55</xdr:col>
      <xdr:colOff>50800</xdr:colOff>
      <xdr:row>99</xdr:row>
      <xdr:rowOff>38348</xdr:rowOff>
    </xdr:to>
    <xdr:sp macro="" textlink="">
      <xdr:nvSpPr>
        <xdr:cNvPr id="459" name="フローチャート: 判断 458"/>
        <xdr:cNvSpPr/>
      </xdr:nvSpPr>
      <xdr:spPr>
        <a:xfrm>
          <a:off x="10426700" y="1691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38546</xdr:rowOff>
    </xdr:from>
    <xdr:to>
      <xdr:col>50</xdr:col>
      <xdr:colOff>114300</xdr:colOff>
      <xdr:row>96</xdr:row>
      <xdr:rowOff>98611</xdr:rowOff>
    </xdr:to>
    <xdr:cxnSp macro="">
      <xdr:nvCxnSpPr>
        <xdr:cNvPr id="460" name="直線コネクタ 459"/>
        <xdr:cNvCxnSpPr/>
      </xdr:nvCxnSpPr>
      <xdr:spPr>
        <a:xfrm>
          <a:off x="8750300" y="16497746"/>
          <a:ext cx="889000" cy="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109234</xdr:rowOff>
    </xdr:from>
    <xdr:to>
      <xdr:col>50</xdr:col>
      <xdr:colOff>165100</xdr:colOff>
      <xdr:row>99</xdr:row>
      <xdr:rowOff>39384</xdr:rowOff>
    </xdr:to>
    <xdr:sp macro="" textlink="">
      <xdr:nvSpPr>
        <xdr:cNvPr id="461" name="フローチャート: 判断 460"/>
        <xdr:cNvSpPr/>
      </xdr:nvSpPr>
      <xdr:spPr>
        <a:xfrm>
          <a:off x="9588500" y="1691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30511</xdr:rowOff>
    </xdr:from>
    <xdr:ext cx="534377" cy="259045"/>
    <xdr:sp macro="" textlink="">
      <xdr:nvSpPr>
        <xdr:cNvPr id="462" name="テキスト ボックス 461"/>
        <xdr:cNvSpPr txBox="1"/>
      </xdr:nvSpPr>
      <xdr:spPr>
        <a:xfrm>
          <a:off x="9372111" y="1700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78577</xdr:rowOff>
    </xdr:from>
    <xdr:to>
      <xdr:col>45</xdr:col>
      <xdr:colOff>177800</xdr:colOff>
      <xdr:row>96</xdr:row>
      <xdr:rowOff>38546</xdr:rowOff>
    </xdr:to>
    <xdr:cxnSp macro="">
      <xdr:nvCxnSpPr>
        <xdr:cNvPr id="463" name="直線コネクタ 462"/>
        <xdr:cNvCxnSpPr/>
      </xdr:nvCxnSpPr>
      <xdr:spPr>
        <a:xfrm>
          <a:off x="7861300" y="16366327"/>
          <a:ext cx="889000" cy="13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109779</xdr:rowOff>
    </xdr:from>
    <xdr:to>
      <xdr:col>46</xdr:col>
      <xdr:colOff>38100</xdr:colOff>
      <xdr:row>99</xdr:row>
      <xdr:rowOff>39929</xdr:rowOff>
    </xdr:to>
    <xdr:sp macro="" textlink="">
      <xdr:nvSpPr>
        <xdr:cNvPr id="464" name="フローチャート: 判断 463"/>
        <xdr:cNvSpPr/>
      </xdr:nvSpPr>
      <xdr:spPr>
        <a:xfrm>
          <a:off x="8699500" y="169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31056</xdr:rowOff>
    </xdr:from>
    <xdr:ext cx="534377" cy="259045"/>
    <xdr:sp macro="" textlink="">
      <xdr:nvSpPr>
        <xdr:cNvPr id="465" name="テキスト ボックス 464"/>
        <xdr:cNvSpPr txBox="1"/>
      </xdr:nvSpPr>
      <xdr:spPr>
        <a:xfrm>
          <a:off x="8483111" y="170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18430</xdr:rowOff>
    </xdr:from>
    <xdr:to>
      <xdr:col>41</xdr:col>
      <xdr:colOff>50800</xdr:colOff>
      <xdr:row>95</xdr:row>
      <xdr:rowOff>78577</xdr:rowOff>
    </xdr:to>
    <xdr:cxnSp macro="">
      <xdr:nvCxnSpPr>
        <xdr:cNvPr id="466" name="直線コネクタ 465"/>
        <xdr:cNvCxnSpPr/>
      </xdr:nvCxnSpPr>
      <xdr:spPr>
        <a:xfrm>
          <a:off x="6972300" y="15448930"/>
          <a:ext cx="889000" cy="91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108251</xdr:rowOff>
    </xdr:from>
    <xdr:to>
      <xdr:col>41</xdr:col>
      <xdr:colOff>101600</xdr:colOff>
      <xdr:row>99</xdr:row>
      <xdr:rowOff>38401</xdr:rowOff>
    </xdr:to>
    <xdr:sp macro="" textlink="">
      <xdr:nvSpPr>
        <xdr:cNvPr id="467" name="フローチャート: 判断 466"/>
        <xdr:cNvSpPr/>
      </xdr:nvSpPr>
      <xdr:spPr>
        <a:xfrm>
          <a:off x="7810500" y="1691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29528</xdr:rowOff>
    </xdr:from>
    <xdr:ext cx="534377" cy="259045"/>
    <xdr:sp macro="" textlink="">
      <xdr:nvSpPr>
        <xdr:cNvPr id="468" name="テキスト ボックス 467"/>
        <xdr:cNvSpPr txBox="1"/>
      </xdr:nvSpPr>
      <xdr:spPr>
        <a:xfrm>
          <a:off x="7594111" y="1700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108361</xdr:rowOff>
    </xdr:from>
    <xdr:to>
      <xdr:col>36</xdr:col>
      <xdr:colOff>165100</xdr:colOff>
      <xdr:row>99</xdr:row>
      <xdr:rowOff>38511</xdr:rowOff>
    </xdr:to>
    <xdr:sp macro="" textlink="">
      <xdr:nvSpPr>
        <xdr:cNvPr id="469" name="フローチャート: 判断 468"/>
        <xdr:cNvSpPr/>
      </xdr:nvSpPr>
      <xdr:spPr>
        <a:xfrm>
          <a:off x="69215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29638</xdr:rowOff>
    </xdr:from>
    <xdr:ext cx="534377" cy="259045"/>
    <xdr:sp macro="" textlink="">
      <xdr:nvSpPr>
        <xdr:cNvPr id="470" name="テキスト ボックス 469"/>
        <xdr:cNvSpPr txBox="1"/>
      </xdr:nvSpPr>
      <xdr:spPr>
        <a:xfrm>
          <a:off x="6705111" y="1700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6796</xdr:rowOff>
    </xdr:from>
    <xdr:to>
      <xdr:col>55</xdr:col>
      <xdr:colOff>50800</xdr:colOff>
      <xdr:row>96</xdr:row>
      <xdr:rowOff>108396</xdr:rowOff>
    </xdr:to>
    <xdr:sp macro="" textlink="">
      <xdr:nvSpPr>
        <xdr:cNvPr id="476" name="楕円 475"/>
        <xdr:cNvSpPr/>
      </xdr:nvSpPr>
      <xdr:spPr>
        <a:xfrm>
          <a:off x="10426700" y="1646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131273</xdr:rowOff>
    </xdr:from>
    <xdr:ext cx="599010" cy="259045"/>
    <xdr:sp macro="" textlink="">
      <xdr:nvSpPr>
        <xdr:cNvPr id="477" name="土木費該当値テキスト"/>
        <xdr:cNvSpPr txBox="1"/>
      </xdr:nvSpPr>
      <xdr:spPr>
        <a:xfrm>
          <a:off x="10528300" y="1641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47811</xdr:rowOff>
    </xdr:from>
    <xdr:to>
      <xdr:col>50</xdr:col>
      <xdr:colOff>165100</xdr:colOff>
      <xdr:row>96</xdr:row>
      <xdr:rowOff>149411</xdr:rowOff>
    </xdr:to>
    <xdr:sp macro="" textlink="">
      <xdr:nvSpPr>
        <xdr:cNvPr id="478" name="楕円 477"/>
        <xdr:cNvSpPr/>
      </xdr:nvSpPr>
      <xdr:spPr>
        <a:xfrm>
          <a:off x="9588500" y="165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165938</xdr:rowOff>
    </xdr:from>
    <xdr:ext cx="599010" cy="259045"/>
    <xdr:sp macro="" textlink="">
      <xdr:nvSpPr>
        <xdr:cNvPr id="479" name="テキスト ボックス 478"/>
        <xdr:cNvSpPr txBox="1"/>
      </xdr:nvSpPr>
      <xdr:spPr>
        <a:xfrm>
          <a:off x="9339795" y="1628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159196</xdr:rowOff>
    </xdr:from>
    <xdr:to>
      <xdr:col>46</xdr:col>
      <xdr:colOff>38100</xdr:colOff>
      <xdr:row>96</xdr:row>
      <xdr:rowOff>89346</xdr:rowOff>
    </xdr:to>
    <xdr:sp macro="" textlink="">
      <xdr:nvSpPr>
        <xdr:cNvPr id="480" name="楕円 479"/>
        <xdr:cNvSpPr/>
      </xdr:nvSpPr>
      <xdr:spPr>
        <a:xfrm>
          <a:off x="8699500" y="164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105873</xdr:rowOff>
    </xdr:from>
    <xdr:ext cx="599010" cy="259045"/>
    <xdr:sp macro="" textlink="">
      <xdr:nvSpPr>
        <xdr:cNvPr id="481" name="テキスト ボックス 480"/>
        <xdr:cNvSpPr txBox="1"/>
      </xdr:nvSpPr>
      <xdr:spPr>
        <a:xfrm>
          <a:off x="8450795" y="1622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27777</xdr:rowOff>
    </xdr:from>
    <xdr:to>
      <xdr:col>41</xdr:col>
      <xdr:colOff>101600</xdr:colOff>
      <xdr:row>95</xdr:row>
      <xdr:rowOff>129377</xdr:rowOff>
    </xdr:to>
    <xdr:sp macro="" textlink="">
      <xdr:nvSpPr>
        <xdr:cNvPr id="482" name="楕円 481"/>
        <xdr:cNvSpPr/>
      </xdr:nvSpPr>
      <xdr:spPr>
        <a:xfrm>
          <a:off x="7810500" y="1631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145904</xdr:rowOff>
    </xdr:from>
    <xdr:ext cx="599010" cy="259045"/>
    <xdr:sp macro="" textlink="">
      <xdr:nvSpPr>
        <xdr:cNvPr id="483" name="テキスト ボックス 482"/>
        <xdr:cNvSpPr txBox="1"/>
      </xdr:nvSpPr>
      <xdr:spPr>
        <a:xfrm>
          <a:off x="7561795" y="1609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139080</xdr:rowOff>
    </xdr:from>
    <xdr:to>
      <xdr:col>36</xdr:col>
      <xdr:colOff>165100</xdr:colOff>
      <xdr:row>90</xdr:row>
      <xdr:rowOff>69230</xdr:rowOff>
    </xdr:to>
    <xdr:sp macro="" textlink="">
      <xdr:nvSpPr>
        <xdr:cNvPr id="484" name="楕円 483"/>
        <xdr:cNvSpPr/>
      </xdr:nvSpPr>
      <xdr:spPr>
        <a:xfrm>
          <a:off x="6921500" y="1539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88</xdr:row>
      <xdr:rowOff>85757</xdr:rowOff>
    </xdr:from>
    <xdr:ext cx="690189" cy="259045"/>
    <xdr:sp macro="" textlink="">
      <xdr:nvSpPr>
        <xdr:cNvPr id="485" name="テキスト ボックス 484"/>
        <xdr:cNvSpPr txBox="1"/>
      </xdr:nvSpPr>
      <xdr:spPr>
        <a:xfrm>
          <a:off x="6627205" y="15173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8" name="直線コネクタ 507"/>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9"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10" name="直線コネクタ 509"/>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11"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12" name="直線コネクタ 511"/>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112405</xdr:rowOff>
    </xdr:from>
    <xdr:to>
      <xdr:col>85</xdr:col>
      <xdr:colOff>127000</xdr:colOff>
      <xdr:row>34</xdr:row>
      <xdr:rowOff>105776</xdr:rowOff>
    </xdr:to>
    <xdr:cxnSp macro="">
      <xdr:nvCxnSpPr>
        <xdr:cNvPr id="513" name="直線コネクタ 512"/>
        <xdr:cNvCxnSpPr/>
      </xdr:nvCxnSpPr>
      <xdr:spPr>
        <a:xfrm flipV="1">
          <a:off x="15481300" y="5598805"/>
          <a:ext cx="838200" cy="3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4"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5" name="フローチャート: 判断 514"/>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105776</xdr:rowOff>
    </xdr:from>
    <xdr:to>
      <xdr:col>81</xdr:col>
      <xdr:colOff>50800</xdr:colOff>
      <xdr:row>35</xdr:row>
      <xdr:rowOff>8712</xdr:rowOff>
    </xdr:to>
    <xdr:cxnSp macro="">
      <xdr:nvCxnSpPr>
        <xdr:cNvPr id="516" name="直線コネクタ 515"/>
        <xdr:cNvCxnSpPr/>
      </xdr:nvCxnSpPr>
      <xdr:spPr>
        <a:xfrm flipV="1">
          <a:off x="14592300" y="5935076"/>
          <a:ext cx="889000" cy="7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7" name="フローチャート: 判断 516"/>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8" name="テキスト ボックス 517"/>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8712</xdr:rowOff>
    </xdr:from>
    <xdr:to>
      <xdr:col>76</xdr:col>
      <xdr:colOff>114300</xdr:colOff>
      <xdr:row>35</xdr:row>
      <xdr:rowOff>103307</xdr:rowOff>
    </xdr:to>
    <xdr:cxnSp macro="">
      <xdr:nvCxnSpPr>
        <xdr:cNvPr id="519" name="直線コネクタ 518"/>
        <xdr:cNvCxnSpPr/>
      </xdr:nvCxnSpPr>
      <xdr:spPr>
        <a:xfrm flipV="1">
          <a:off x="13703300" y="6009462"/>
          <a:ext cx="889000" cy="9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20" name="フローチャート: 判断 519"/>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21" name="テキスト ボックス 520"/>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103307</xdr:rowOff>
    </xdr:from>
    <xdr:to>
      <xdr:col>71</xdr:col>
      <xdr:colOff>177800</xdr:colOff>
      <xdr:row>35</xdr:row>
      <xdr:rowOff>127173</xdr:rowOff>
    </xdr:to>
    <xdr:cxnSp macro="">
      <xdr:nvCxnSpPr>
        <xdr:cNvPr id="522" name="直線コネクタ 521"/>
        <xdr:cNvCxnSpPr/>
      </xdr:nvCxnSpPr>
      <xdr:spPr>
        <a:xfrm flipV="1">
          <a:off x="12814300" y="6104057"/>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23" name="フローチャート: 判断 522"/>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4" name="テキスト ボックス 523"/>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5" name="フローチャート: 判断 524"/>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6" name="テキスト ボックス 525"/>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61605</xdr:rowOff>
    </xdr:from>
    <xdr:to>
      <xdr:col>85</xdr:col>
      <xdr:colOff>177800</xdr:colOff>
      <xdr:row>32</xdr:row>
      <xdr:rowOff>163205</xdr:rowOff>
    </xdr:to>
    <xdr:sp macro="" textlink="">
      <xdr:nvSpPr>
        <xdr:cNvPr id="532" name="楕円 531"/>
        <xdr:cNvSpPr/>
      </xdr:nvSpPr>
      <xdr:spPr>
        <a:xfrm>
          <a:off x="16268700" y="55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84482</xdr:rowOff>
    </xdr:from>
    <xdr:ext cx="534377" cy="259045"/>
    <xdr:sp macro="" textlink="">
      <xdr:nvSpPr>
        <xdr:cNvPr id="533" name="消防費該当値テキスト"/>
        <xdr:cNvSpPr txBox="1"/>
      </xdr:nvSpPr>
      <xdr:spPr>
        <a:xfrm>
          <a:off x="16370300" y="53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54976</xdr:rowOff>
    </xdr:from>
    <xdr:to>
      <xdr:col>81</xdr:col>
      <xdr:colOff>101600</xdr:colOff>
      <xdr:row>34</xdr:row>
      <xdr:rowOff>156576</xdr:rowOff>
    </xdr:to>
    <xdr:sp macro="" textlink="">
      <xdr:nvSpPr>
        <xdr:cNvPr id="534" name="楕円 533"/>
        <xdr:cNvSpPr/>
      </xdr:nvSpPr>
      <xdr:spPr>
        <a:xfrm>
          <a:off x="15430500" y="58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1653</xdr:rowOff>
    </xdr:from>
    <xdr:ext cx="534377" cy="259045"/>
    <xdr:sp macro="" textlink="">
      <xdr:nvSpPr>
        <xdr:cNvPr id="535" name="テキスト ボックス 534"/>
        <xdr:cNvSpPr txBox="1"/>
      </xdr:nvSpPr>
      <xdr:spPr>
        <a:xfrm>
          <a:off x="15214111" y="56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129362</xdr:rowOff>
    </xdr:from>
    <xdr:to>
      <xdr:col>76</xdr:col>
      <xdr:colOff>165100</xdr:colOff>
      <xdr:row>35</xdr:row>
      <xdr:rowOff>59512</xdr:rowOff>
    </xdr:to>
    <xdr:sp macro="" textlink="">
      <xdr:nvSpPr>
        <xdr:cNvPr id="536" name="楕円 535"/>
        <xdr:cNvSpPr/>
      </xdr:nvSpPr>
      <xdr:spPr>
        <a:xfrm>
          <a:off x="14541500" y="59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76039</xdr:rowOff>
    </xdr:from>
    <xdr:ext cx="534377" cy="259045"/>
    <xdr:sp macro="" textlink="">
      <xdr:nvSpPr>
        <xdr:cNvPr id="537" name="テキスト ボックス 536"/>
        <xdr:cNvSpPr txBox="1"/>
      </xdr:nvSpPr>
      <xdr:spPr>
        <a:xfrm>
          <a:off x="14325111" y="57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52507</xdr:rowOff>
    </xdr:from>
    <xdr:to>
      <xdr:col>72</xdr:col>
      <xdr:colOff>38100</xdr:colOff>
      <xdr:row>35</xdr:row>
      <xdr:rowOff>154107</xdr:rowOff>
    </xdr:to>
    <xdr:sp macro="" textlink="">
      <xdr:nvSpPr>
        <xdr:cNvPr id="538" name="楕円 537"/>
        <xdr:cNvSpPr/>
      </xdr:nvSpPr>
      <xdr:spPr>
        <a:xfrm>
          <a:off x="13652500" y="60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170634</xdr:rowOff>
    </xdr:from>
    <xdr:ext cx="534377" cy="259045"/>
    <xdr:sp macro="" textlink="">
      <xdr:nvSpPr>
        <xdr:cNvPr id="539" name="テキスト ボックス 538"/>
        <xdr:cNvSpPr txBox="1"/>
      </xdr:nvSpPr>
      <xdr:spPr>
        <a:xfrm>
          <a:off x="13436111" y="582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76373</xdr:rowOff>
    </xdr:from>
    <xdr:to>
      <xdr:col>67</xdr:col>
      <xdr:colOff>101600</xdr:colOff>
      <xdr:row>36</xdr:row>
      <xdr:rowOff>6523</xdr:rowOff>
    </xdr:to>
    <xdr:sp macro="" textlink="">
      <xdr:nvSpPr>
        <xdr:cNvPr id="540" name="楕円 539"/>
        <xdr:cNvSpPr/>
      </xdr:nvSpPr>
      <xdr:spPr>
        <a:xfrm>
          <a:off x="12763500" y="607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23050</xdr:rowOff>
    </xdr:from>
    <xdr:ext cx="534377" cy="259045"/>
    <xdr:sp macro="" textlink="">
      <xdr:nvSpPr>
        <xdr:cNvPr id="541" name="テキスト ボックス 540"/>
        <xdr:cNvSpPr txBox="1"/>
      </xdr:nvSpPr>
      <xdr:spPr>
        <a:xfrm>
          <a:off x="12547111" y="585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2" name="テキスト ボックス 55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6" name="直線コネクタ 565"/>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7"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8" name="直線コネクタ 567"/>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9"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70" name="直線コネクタ 569"/>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163799</xdr:rowOff>
    </xdr:from>
    <xdr:to>
      <xdr:col>85</xdr:col>
      <xdr:colOff>127000</xdr:colOff>
      <xdr:row>57</xdr:row>
      <xdr:rowOff>50889</xdr:rowOff>
    </xdr:to>
    <xdr:cxnSp macro="">
      <xdr:nvCxnSpPr>
        <xdr:cNvPr id="571" name="直線コネクタ 570"/>
        <xdr:cNvCxnSpPr/>
      </xdr:nvCxnSpPr>
      <xdr:spPr>
        <a:xfrm flipV="1">
          <a:off x="15481300" y="9422099"/>
          <a:ext cx="838200" cy="40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72"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73" name="フローチャート: 判断 572"/>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50889</xdr:rowOff>
    </xdr:from>
    <xdr:to>
      <xdr:col>81</xdr:col>
      <xdr:colOff>50800</xdr:colOff>
      <xdr:row>57</xdr:row>
      <xdr:rowOff>92513</xdr:rowOff>
    </xdr:to>
    <xdr:cxnSp macro="">
      <xdr:nvCxnSpPr>
        <xdr:cNvPr id="574" name="直線コネクタ 573"/>
        <xdr:cNvCxnSpPr/>
      </xdr:nvCxnSpPr>
      <xdr:spPr>
        <a:xfrm flipV="1">
          <a:off x="14592300" y="9823539"/>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5" name="フローチャート: 判断 574"/>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6" name="テキスト ボックス 575"/>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164636</xdr:rowOff>
    </xdr:from>
    <xdr:to>
      <xdr:col>76</xdr:col>
      <xdr:colOff>114300</xdr:colOff>
      <xdr:row>57</xdr:row>
      <xdr:rowOff>92513</xdr:rowOff>
    </xdr:to>
    <xdr:cxnSp macro="">
      <xdr:nvCxnSpPr>
        <xdr:cNvPr id="577" name="直線コネクタ 576"/>
        <xdr:cNvCxnSpPr/>
      </xdr:nvCxnSpPr>
      <xdr:spPr>
        <a:xfrm>
          <a:off x="13703300" y="9765836"/>
          <a:ext cx="889000" cy="9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8" name="フローチャート: 判断 577"/>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9" name="テキスト ボックス 578"/>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164636</xdr:rowOff>
    </xdr:from>
    <xdr:to>
      <xdr:col>71</xdr:col>
      <xdr:colOff>177800</xdr:colOff>
      <xdr:row>57</xdr:row>
      <xdr:rowOff>28391</xdr:rowOff>
    </xdr:to>
    <xdr:cxnSp macro="">
      <xdr:nvCxnSpPr>
        <xdr:cNvPr id="580" name="直線コネクタ 579"/>
        <xdr:cNvCxnSpPr/>
      </xdr:nvCxnSpPr>
      <xdr:spPr>
        <a:xfrm flipV="1">
          <a:off x="12814300" y="9765836"/>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81" name="フローチャート: 判断 580"/>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82" name="テキスト ボックス 581"/>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83" name="フローチャート: 判断 582"/>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4" name="テキスト ボックス 583"/>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112999</xdr:rowOff>
    </xdr:from>
    <xdr:to>
      <xdr:col>85</xdr:col>
      <xdr:colOff>177800</xdr:colOff>
      <xdr:row>55</xdr:row>
      <xdr:rowOff>43149</xdr:rowOff>
    </xdr:to>
    <xdr:sp macro="" textlink="">
      <xdr:nvSpPr>
        <xdr:cNvPr id="590" name="楕円 589"/>
        <xdr:cNvSpPr/>
      </xdr:nvSpPr>
      <xdr:spPr>
        <a:xfrm>
          <a:off x="16268700" y="93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135876</xdr:rowOff>
    </xdr:from>
    <xdr:ext cx="534377" cy="259045"/>
    <xdr:sp macro="" textlink="">
      <xdr:nvSpPr>
        <xdr:cNvPr id="591" name="教育費該当値テキスト"/>
        <xdr:cNvSpPr txBox="1"/>
      </xdr:nvSpPr>
      <xdr:spPr>
        <a:xfrm>
          <a:off x="16370300" y="92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xdr:rowOff>
    </xdr:from>
    <xdr:to>
      <xdr:col>81</xdr:col>
      <xdr:colOff>101600</xdr:colOff>
      <xdr:row>57</xdr:row>
      <xdr:rowOff>101689</xdr:rowOff>
    </xdr:to>
    <xdr:sp macro="" textlink="">
      <xdr:nvSpPr>
        <xdr:cNvPr id="592" name="楕円 591"/>
        <xdr:cNvSpPr/>
      </xdr:nvSpPr>
      <xdr:spPr>
        <a:xfrm>
          <a:off x="15430500" y="97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118216</xdr:rowOff>
    </xdr:from>
    <xdr:ext cx="534377" cy="259045"/>
    <xdr:sp macro="" textlink="">
      <xdr:nvSpPr>
        <xdr:cNvPr id="593" name="テキスト ボックス 592"/>
        <xdr:cNvSpPr txBox="1"/>
      </xdr:nvSpPr>
      <xdr:spPr>
        <a:xfrm>
          <a:off x="15214111" y="95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41713</xdr:rowOff>
    </xdr:from>
    <xdr:to>
      <xdr:col>76</xdr:col>
      <xdr:colOff>165100</xdr:colOff>
      <xdr:row>57</xdr:row>
      <xdr:rowOff>143313</xdr:rowOff>
    </xdr:to>
    <xdr:sp macro="" textlink="">
      <xdr:nvSpPr>
        <xdr:cNvPr id="594" name="楕円 593"/>
        <xdr:cNvSpPr/>
      </xdr:nvSpPr>
      <xdr:spPr>
        <a:xfrm>
          <a:off x="14541500" y="98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159840</xdr:rowOff>
    </xdr:from>
    <xdr:ext cx="534377" cy="259045"/>
    <xdr:sp macro="" textlink="">
      <xdr:nvSpPr>
        <xdr:cNvPr id="595" name="テキスト ボックス 594"/>
        <xdr:cNvSpPr txBox="1"/>
      </xdr:nvSpPr>
      <xdr:spPr>
        <a:xfrm>
          <a:off x="14325111" y="958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113836</xdr:rowOff>
    </xdr:from>
    <xdr:to>
      <xdr:col>72</xdr:col>
      <xdr:colOff>38100</xdr:colOff>
      <xdr:row>57</xdr:row>
      <xdr:rowOff>43986</xdr:rowOff>
    </xdr:to>
    <xdr:sp macro="" textlink="">
      <xdr:nvSpPr>
        <xdr:cNvPr id="596" name="楕円 595"/>
        <xdr:cNvSpPr/>
      </xdr:nvSpPr>
      <xdr:spPr>
        <a:xfrm>
          <a:off x="13652500" y="97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60513</xdr:rowOff>
    </xdr:from>
    <xdr:ext cx="534377" cy="259045"/>
    <xdr:sp macro="" textlink="">
      <xdr:nvSpPr>
        <xdr:cNvPr id="597" name="テキスト ボックス 596"/>
        <xdr:cNvSpPr txBox="1"/>
      </xdr:nvSpPr>
      <xdr:spPr>
        <a:xfrm>
          <a:off x="13436111" y="949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149041</xdr:rowOff>
    </xdr:from>
    <xdr:to>
      <xdr:col>67</xdr:col>
      <xdr:colOff>101600</xdr:colOff>
      <xdr:row>57</xdr:row>
      <xdr:rowOff>79191</xdr:rowOff>
    </xdr:to>
    <xdr:sp macro="" textlink="">
      <xdr:nvSpPr>
        <xdr:cNvPr id="598" name="楕円 597"/>
        <xdr:cNvSpPr/>
      </xdr:nvSpPr>
      <xdr:spPr>
        <a:xfrm>
          <a:off x="12763500" y="97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95718</xdr:rowOff>
    </xdr:from>
    <xdr:ext cx="534377" cy="259045"/>
    <xdr:sp macro="" textlink="">
      <xdr:nvSpPr>
        <xdr:cNvPr id="599" name="テキスト ボックス 598"/>
        <xdr:cNvSpPr txBox="1"/>
      </xdr:nvSpPr>
      <xdr:spPr>
        <a:xfrm>
          <a:off x="12547111" y="952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3" name="直線コネクタ 622"/>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4"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6"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7" name="直線コネクタ 626"/>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144470</xdr:rowOff>
    </xdr:from>
    <xdr:to>
      <xdr:col>85</xdr:col>
      <xdr:colOff>127000</xdr:colOff>
      <xdr:row>73</xdr:row>
      <xdr:rowOff>92692</xdr:rowOff>
    </xdr:to>
    <xdr:cxnSp macro="">
      <xdr:nvCxnSpPr>
        <xdr:cNvPr id="628" name="直線コネクタ 627"/>
        <xdr:cNvCxnSpPr/>
      </xdr:nvCxnSpPr>
      <xdr:spPr>
        <a:xfrm flipV="1">
          <a:off x="15481300" y="12317420"/>
          <a:ext cx="838200" cy="2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110647</xdr:rowOff>
    </xdr:from>
    <xdr:ext cx="469744" cy="259045"/>
    <xdr:sp macro="" textlink="">
      <xdr:nvSpPr>
        <xdr:cNvPr id="629" name="災害復旧費平均値テキスト"/>
        <xdr:cNvSpPr txBox="1"/>
      </xdr:nvSpPr>
      <xdr:spPr>
        <a:xfrm>
          <a:off x="16370300" y="1348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30" name="フローチャート: 判断 629"/>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92692</xdr:rowOff>
    </xdr:from>
    <xdr:to>
      <xdr:col>81</xdr:col>
      <xdr:colOff>50800</xdr:colOff>
      <xdr:row>73</xdr:row>
      <xdr:rowOff>146665</xdr:rowOff>
    </xdr:to>
    <xdr:cxnSp macro="">
      <xdr:nvCxnSpPr>
        <xdr:cNvPr id="631" name="直線コネクタ 630"/>
        <xdr:cNvCxnSpPr/>
      </xdr:nvCxnSpPr>
      <xdr:spPr>
        <a:xfrm flipV="1">
          <a:off x="14592300" y="12608542"/>
          <a:ext cx="889000" cy="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2" name="フローチャート: 判断 631"/>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33" name="テキスト ボックス 632"/>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115865</xdr:rowOff>
    </xdr:from>
    <xdr:to>
      <xdr:col>76</xdr:col>
      <xdr:colOff>114300</xdr:colOff>
      <xdr:row>73</xdr:row>
      <xdr:rowOff>146665</xdr:rowOff>
    </xdr:to>
    <xdr:cxnSp macro="">
      <xdr:nvCxnSpPr>
        <xdr:cNvPr id="634" name="直線コネクタ 633"/>
        <xdr:cNvCxnSpPr/>
      </xdr:nvCxnSpPr>
      <xdr:spPr>
        <a:xfrm>
          <a:off x="13703300" y="12631715"/>
          <a:ext cx="889000" cy="3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5" name="フローチャート: 判断 634"/>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6" name="テキスト ボックス 635"/>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115865</xdr:rowOff>
    </xdr:from>
    <xdr:to>
      <xdr:col>71</xdr:col>
      <xdr:colOff>177800</xdr:colOff>
      <xdr:row>75</xdr:row>
      <xdr:rowOff>46416</xdr:rowOff>
    </xdr:to>
    <xdr:cxnSp macro="">
      <xdr:nvCxnSpPr>
        <xdr:cNvPr id="637" name="直線コネクタ 636"/>
        <xdr:cNvCxnSpPr/>
      </xdr:nvCxnSpPr>
      <xdr:spPr>
        <a:xfrm flipV="1">
          <a:off x="12814300" y="12631715"/>
          <a:ext cx="889000" cy="27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8" name="フローチャート: 判断 637"/>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9" name="テキスト ボックス 638"/>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40" name="フローチャート: 判断 639"/>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68752</xdr:rowOff>
    </xdr:from>
    <xdr:ext cx="469744" cy="259045"/>
    <xdr:sp macro="" textlink="">
      <xdr:nvSpPr>
        <xdr:cNvPr id="641" name="テキスト ボックス 640"/>
        <xdr:cNvSpPr txBox="1"/>
      </xdr:nvSpPr>
      <xdr:spPr>
        <a:xfrm>
          <a:off x="12579428" y="136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93670</xdr:rowOff>
    </xdr:from>
    <xdr:to>
      <xdr:col>85</xdr:col>
      <xdr:colOff>177800</xdr:colOff>
      <xdr:row>72</xdr:row>
      <xdr:rowOff>23820</xdr:rowOff>
    </xdr:to>
    <xdr:sp macro="" textlink="">
      <xdr:nvSpPr>
        <xdr:cNvPr id="647" name="楕円 646"/>
        <xdr:cNvSpPr/>
      </xdr:nvSpPr>
      <xdr:spPr>
        <a:xfrm>
          <a:off x="16268700" y="1226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46697</xdr:rowOff>
    </xdr:from>
    <xdr:ext cx="599010" cy="259045"/>
    <xdr:sp macro="" textlink="">
      <xdr:nvSpPr>
        <xdr:cNvPr id="648" name="災害復旧費該当値テキスト"/>
        <xdr:cNvSpPr txBox="1"/>
      </xdr:nvSpPr>
      <xdr:spPr>
        <a:xfrm>
          <a:off x="16370300" y="1221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41892</xdr:rowOff>
    </xdr:from>
    <xdr:to>
      <xdr:col>81</xdr:col>
      <xdr:colOff>101600</xdr:colOff>
      <xdr:row>73</xdr:row>
      <xdr:rowOff>143492</xdr:rowOff>
    </xdr:to>
    <xdr:sp macro="" textlink="">
      <xdr:nvSpPr>
        <xdr:cNvPr id="649" name="楕円 648"/>
        <xdr:cNvSpPr/>
      </xdr:nvSpPr>
      <xdr:spPr>
        <a:xfrm>
          <a:off x="15430500" y="125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160019</xdr:rowOff>
    </xdr:from>
    <xdr:ext cx="599010" cy="259045"/>
    <xdr:sp macro="" textlink="">
      <xdr:nvSpPr>
        <xdr:cNvPr id="650" name="テキスト ボックス 649"/>
        <xdr:cNvSpPr txBox="1"/>
      </xdr:nvSpPr>
      <xdr:spPr>
        <a:xfrm>
          <a:off x="15181795" y="1233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95865</xdr:rowOff>
    </xdr:from>
    <xdr:to>
      <xdr:col>76</xdr:col>
      <xdr:colOff>165100</xdr:colOff>
      <xdr:row>74</xdr:row>
      <xdr:rowOff>26015</xdr:rowOff>
    </xdr:to>
    <xdr:sp macro="" textlink="">
      <xdr:nvSpPr>
        <xdr:cNvPr id="651" name="楕円 650"/>
        <xdr:cNvSpPr/>
      </xdr:nvSpPr>
      <xdr:spPr>
        <a:xfrm>
          <a:off x="14541500" y="126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42542</xdr:rowOff>
    </xdr:from>
    <xdr:ext cx="599010" cy="259045"/>
    <xdr:sp macro="" textlink="">
      <xdr:nvSpPr>
        <xdr:cNvPr id="652" name="テキスト ボックス 651"/>
        <xdr:cNvSpPr txBox="1"/>
      </xdr:nvSpPr>
      <xdr:spPr>
        <a:xfrm>
          <a:off x="14292795" y="1238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65065</xdr:rowOff>
    </xdr:from>
    <xdr:to>
      <xdr:col>72</xdr:col>
      <xdr:colOff>38100</xdr:colOff>
      <xdr:row>73</xdr:row>
      <xdr:rowOff>166665</xdr:rowOff>
    </xdr:to>
    <xdr:sp macro="" textlink="">
      <xdr:nvSpPr>
        <xdr:cNvPr id="653" name="楕円 652"/>
        <xdr:cNvSpPr/>
      </xdr:nvSpPr>
      <xdr:spPr>
        <a:xfrm>
          <a:off x="13652500" y="125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11742</xdr:rowOff>
    </xdr:from>
    <xdr:ext cx="599010" cy="259045"/>
    <xdr:sp macro="" textlink="">
      <xdr:nvSpPr>
        <xdr:cNvPr id="654" name="テキスト ボックス 653"/>
        <xdr:cNvSpPr txBox="1"/>
      </xdr:nvSpPr>
      <xdr:spPr>
        <a:xfrm>
          <a:off x="13403795" y="1235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167066</xdr:rowOff>
    </xdr:from>
    <xdr:to>
      <xdr:col>67</xdr:col>
      <xdr:colOff>101600</xdr:colOff>
      <xdr:row>75</xdr:row>
      <xdr:rowOff>97216</xdr:rowOff>
    </xdr:to>
    <xdr:sp macro="" textlink="">
      <xdr:nvSpPr>
        <xdr:cNvPr id="655" name="楕円 654"/>
        <xdr:cNvSpPr/>
      </xdr:nvSpPr>
      <xdr:spPr>
        <a:xfrm>
          <a:off x="12763500" y="1285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113743</xdr:rowOff>
    </xdr:from>
    <xdr:ext cx="534377" cy="259045"/>
    <xdr:sp macro="" textlink="">
      <xdr:nvSpPr>
        <xdr:cNvPr id="656" name="テキスト ボックス 655"/>
        <xdr:cNvSpPr txBox="1"/>
      </xdr:nvSpPr>
      <xdr:spPr>
        <a:xfrm>
          <a:off x="12547111" y="1262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80" name="直線コネクタ 679"/>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81"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2" name="直線コネクタ 681"/>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3"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4" name="直線コネクタ 683"/>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47537</xdr:rowOff>
    </xdr:from>
    <xdr:to>
      <xdr:col>85</xdr:col>
      <xdr:colOff>127000</xdr:colOff>
      <xdr:row>93</xdr:row>
      <xdr:rowOff>147968</xdr:rowOff>
    </xdr:to>
    <xdr:cxnSp macro="">
      <xdr:nvCxnSpPr>
        <xdr:cNvPr id="685" name="直線コネクタ 684"/>
        <xdr:cNvCxnSpPr/>
      </xdr:nvCxnSpPr>
      <xdr:spPr>
        <a:xfrm flipV="1">
          <a:off x="15481300" y="15992387"/>
          <a:ext cx="838200" cy="10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6"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7" name="フローチャート: 判断 686"/>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147968</xdr:rowOff>
    </xdr:from>
    <xdr:to>
      <xdr:col>81</xdr:col>
      <xdr:colOff>50800</xdr:colOff>
      <xdr:row>93</xdr:row>
      <xdr:rowOff>148806</xdr:rowOff>
    </xdr:to>
    <xdr:cxnSp macro="">
      <xdr:nvCxnSpPr>
        <xdr:cNvPr id="688" name="直線コネクタ 687"/>
        <xdr:cNvCxnSpPr/>
      </xdr:nvCxnSpPr>
      <xdr:spPr>
        <a:xfrm flipV="1">
          <a:off x="14592300" y="16092818"/>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9" name="フローチャート: 判断 688"/>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90" name="テキスト ボックス 689"/>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148806</xdr:rowOff>
    </xdr:from>
    <xdr:to>
      <xdr:col>76</xdr:col>
      <xdr:colOff>114300</xdr:colOff>
      <xdr:row>93</xdr:row>
      <xdr:rowOff>157665</xdr:rowOff>
    </xdr:to>
    <xdr:cxnSp macro="">
      <xdr:nvCxnSpPr>
        <xdr:cNvPr id="691" name="直線コネクタ 690"/>
        <xdr:cNvCxnSpPr/>
      </xdr:nvCxnSpPr>
      <xdr:spPr>
        <a:xfrm flipV="1">
          <a:off x="13703300" y="16093656"/>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2" name="フローチャート: 判断 691"/>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93" name="テキスト ボックス 692"/>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157665</xdr:rowOff>
    </xdr:from>
    <xdr:to>
      <xdr:col>71</xdr:col>
      <xdr:colOff>177800</xdr:colOff>
      <xdr:row>94</xdr:row>
      <xdr:rowOff>30848</xdr:rowOff>
    </xdr:to>
    <xdr:cxnSp macro="">
      <xdr:nvCxnSpPr>
        <xdr:cNvPr id="694" name="直線コネクタ 693"/>
        <xdr:cNvCxnSpPr/>
      </xdr:nvCxnSpPr>
      <xdr:spPr>
        <a:xfrm flipV="1">
          <a:off x="12814300" y="16102515"/>
          <a:ext cx="889000" cy="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5" name="フローチャート: 判断 694"/>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6" name="テキスト ボックス 695"/>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7" name="フローチャート: 判断 696"/>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8" name="テキスト ボックス 697"/>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168187</xdr:rowOff>
    </xdr:from>
    <xdr:to>
      <xdr:col>85</xdr:col>
      <xdr:colOff>177800</xdr:colOff>
      <xdr:row>93</xdr:row>
      <xdr:rowOff>98337</xdr:rowOff>
    </xdr:to>
    <xdr:sp macro="" textlink="">
      <xdr:nvSpPr>
        <xdr:cNvPr id="704" name="楕円 703"/>
        <xdr:cNvSpPr/>
      </xdr:nvSpPr>
      <xdr:spPr>
        <a:xfrm>
          <a:off x="16268700" y="159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19614</xdr:rowOff>
    </xdr:from>
    <xdr:ext cx="534377" cy="259045"/>
    <xdr:sp macro="" textlink="">
      <xdr:nvSpPr>
        <xdr:cNvPr id="705" name="公債費該当値テキスト"/>
        <xdr:cNvSpPr txBox="1"/>
      </xdr:nvSpPr>
      <xdr:spPr>
        <a:xfrm>
          <a:off x="16370300" y="1579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97168</xdr:rowOff>
    </xdr:from>
    <xdr:to>
      <xdr:col>81</xdr:col>
      <xdr:colOff>101600</xdr:colOff>
      <xdr:row>94</xdr:row>
      <xdr:rowOff>27318</xdr:rowOff>
    </xdr:to>
    <xdr:sp macro="" textlink="">
      <xdr:nvSpPr>
        <xdr:cNvPr id="706" name="楕円 705"/>
        <xdr:cNvSpPr/>
      </xdr:nvSpPr>
      <xdr:spPr>
        <a:xfrm>
          <a:off x="15430500" y="160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43845</xdr:rowOff>
    </xdr:from>
    <xdr:ext cx="534377" cy="259045"/>
    <xdr:sp macro="" textlink="">
      <xdr:nvSpPr>
        <xdr:cNvPr id="707" name="テキスト ボックス 706"/>
        <xdr:cNvSpPr txBox="1"/>
      </xdr:nvSpPr>
      <xdr:spPr>
        <a:xfrm>
          <a:off x="15214111" y="1581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98006</xdr:rowOff>
    </xdr:from>
    <xdr:to>
      <xdr:col>76</xdr:col>
      <xdr:colOff>165100</xdr:colOff>
      <xdr:row>94</xdr:row>
      <xdr:rowOff>28156</xdr:rowOff>
    </xdr:to>
    <xdr:sp macro="" textlink="">
      <xdr:nvSpPr>
        <xdr:cNvPr id="708" name="楕円 707"/>
        <xdr:cNvSpPr/>
      </xdr:nvSpPr>
      <xdr:spPr>
        <a:xfrm>
          <a:off x="14541500" y="1604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44683</xdr:rowOff>
    </xdr:from>
    <xdr:ext cx="534377" cy="259045"/>
    <xdr:sp macro="" textlink="">
      <xdr:nvSpPr>
        <xdr:cNvPr id="709" name="テキスト ボックス 708"/>
        <xdr:cNvSpPr txBox="1"/>
      </xdr:nvSpPr>
      <xdr:spPr>
        <a:xfrm>
          <a:off x="14325111" y="1581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106865</xdr:rowOff>
    </xdr:from>
    <xdr:to>
      <xdr:col>72</xdr:col>
      <xdr:colOff>38100</xdr:colOff>
      <xdr:row>94</xdr:row>
      <xdr:rowOff>37015</xdr:rowOff>
    </xdr:to>
    <xdr:sp macro="" textlink="">
      <xdr:nvSpPr>
        <xdr:cNvPr id="710" name="楕円 709"/>
        <xdr:cNvSpPr/>
      </xdr:nvSpPr>
      <xdr:spPr>
        <a:xfrm>
          <a:off x="13652500" y="160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53542</xdr:rowOff>
    </xdr:from>
    <xdr:ext cx="534377" cy="259045"/>
    <xdr:sp macro="" textlink="">
      <xdr:nvSpPr>
        <xdr:cNvPr id="711" name="テキスト ボックス 710"/>
        <xdr:cNvSpPr txBox="1"/>
      </xdr:nvSpPr>
      <xdr:spPr>
        <a:xfrm>
          <a:off x="13436111" y="1582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151498</xdr:rowOff>
    </xdr:from>
    <xdr:to>
      <xdr:col>67</xdr:col>
      <xdr:colOff>101600</xdr:colOff>
      <xdr:row>94</xdr:row>
      <xdr:rowOff>81648</xdr:rowOff>
    </xdr:to>
    <xdr:sp macro="" textlink="">
      <xdr:nvSpPr>
        <xdr:cNvPr id="712" name="楕円 711"/>
        <xdr:cNvSpPr/>
      </xdr:nvSpPr>
      <xdr:spPr>
        <a:xfrm>
          <a:off x="12763500" y="1609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98175</xdr:rowOff>
    </xdr:from>
    <xdr:ext cx="534377" cy="259045"/>
    <xdr:sp macro="" textlink="">
      <xdr:nvSpPr>
        <xdr:cNvPr id="713" name="テキスト ボックス 712"/>
        <xdr:cNvSpPr txBox="1"/>
      </xdr:nvSpPr>
      <xdr:spPr>
        <a:xfrm>
          <a:off x="12547111" y="1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5" name="直線コネクタ 734"/>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6"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8"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9" name="直線コネクタ 738"/>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169875</xdr:rowOff>
    </xdr:from>
    <xdr:to>
      <xdr:col>116</xdr:col>
      <xdr:colOff>63500</xdr:colOff>
      <xdr:row>37</xdr:row>
      <xdr:rowOff>145186</xdr:rowOff>
    </xdr:to>
    <xdr:cxnSp macro="">
      <xdr:nvCxnSpPr>
        <xdr:cNvPr id="740" name="直線コネクタ 739"/>
        <xdr:cNvCxnSpPr/>
      </xdr:nvCxnSpPr>
      <xdr:spPr>
        <a:xfrm>
          <a:off x="21323300" y="6342075"/>
          <a:ext cx="8382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50639</xdr:rowOff>
    </xdr:from>
    <xdr:ext cx="313932" cy="259045"/>
    <xdr:sp macro="" textlink="">
      <xdr:nvSpPr>
        <xdr:cNvPr id="741" name="諸支出金平均値テキスト"/>
        <xdr:cNvSpPr txBox="1"/>
      </xdr:nvSpPr>
      <xdr:spPr>
        <a:xfrm>
          <a:off x="22212300" y="6565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2" name="フローチャート: 判断 741"/>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102438</xdr:rowOff>
    </xdr:from>
    <xdr:to>
      <xdr:col>111</xdr:col>
      <xdr:colOff>177800</xdr:colOff>
      <xdr:row>36</xdr:row>
      <xdr:rowOff>169875</xdr:rowOff>
    </xdr:to>
    <xdr:cxnSp macro="">
      <xdr:nvCxnSpPr>
        <xdr:cNvPr id="743" name="直線コネクタ 742"/>
        <xdr:cNvCxnSpPr/>
      </xdr:nvCxnSpPr>
      <xdr:spPr>
        <a:xfrm>
          <a:off x="20434300" y="6103188"/>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4" name="フローチャート: 判断 743"/>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161282</xdr:rowOff>
    </xdr:from>
    <xdr:ext cx="313932" cy="259045"/>
    <xdr:sp macro="" textlink="">
      <xdr:nvSpPr>
        <xdr:cNvPr id="745" name="テキスト ボックス 744"/>
        <xdr:cNvSpPr txBox="1"/>
      </xdr:nvSpPr>
      <xdr:spPr>
        <a:xfrm>
          <a:off x="21166333" y="6676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102438</xdr:rowOff>
    </xdr:from>
    <xdr:to>
      <xdr:col>107</xdr:col>
      <xdr:colOff>50800</xdr:colOff>
      <xdr:row>35</xdr:row>
      <xdr:rowOff>149758</xdr:rowOff>
    </xdr:to>
    <xdr:cxnSp macro="">
      <xdr:nvCxnSpPr>
        <xdr:cNvPr id="746" name="直線コネクタ 745"/>
        <xdr:cNvCxnSpPr/>
      </xdr:nvCxnSpPr>
      <xdr:spPr>
        <a:xfrm flipV="1">
          <a:off x="19545300" y="6103188"/>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7" name="フローチャート: 判断 746"/>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161282</xdr:rowOff>
    </xdr:from>
    <xdr:ext cx="313932" cy="259045"/>
    <xdr:sp macro="" textlink="">
      <xdr:nvSpPr>
        <xdr:cNvPr id="748" name="テキスト ボックス 747"/>
        <xdr:cNvSpPr txBox="1"/>
      </xdr:nvSpPr>
      <xdr:spPr>
        <a:xfrm>
          <a:off x="20277333" y="6676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149758</xdr:rowOff>
    </xdr:from>
    <xdr:to>
      <xdr:col>102</xdr:col>
      <xdr:colOff>114300</xdr:colOff>
      <xdr:row>35</xdr:row>
      <xdr:rowOff>155473</xdr:rowOff>
    </xdr:to>
    <xdr:cxnSp macro="">
      <xdr:nvCxnSpPr>
        <xdr:cNvPr id="749" name="直線コネクタ 748"/>
        <xdr:cNvCxnSpPr/>
      </xdr:nvCxnSpPr>
      <xdr:spPr>
        <a:xfrm flipV="1">
          <a:off x="18656300" y="615050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50" name="フローチャート: 判断 749"/>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129963</xdr:rowOff>
    </xdr:from>
    <xdr:ext cx="378565" cy="259045"/>
    <xdr:sp macro="" textlink="">
      <xdr:nvSpPr>
        <xdr:cNvPr id="751" name="テキスト ボックス 750"/>
        <xdr:cNvSpPr txBox="1"/>
      </xdr:nvSpPr>
      <xdr:spPr>
        <a:xfrm>
          <a:off x="19356017" y="6645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2" name="フローチャート: 判断 751"/>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119905</xdr:rowOff>
    </xdr:from>
    <xdr:ext cx="378565" cy="259045"/>
    <xdr:sp macro="" textlink="">
      <xdr:nvSpPr>
        <xdr:cNvPr id="753" name="テキスト ボックス 752"/>
        <xdr:cNvSpPr txBox="1"/>
      </xdr:nvSpPr>
      <xdr:spPr>
        <a:xfrm>
          <a:off x="18467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94386</xdr:rowOff>
    </xdr:from>
    <xdr:to>
      <xdr:col>116</xdr:col>
      <xdr:colOff>114300</xdr:colOff>
      <xdr:row>38</xdr:row>
      <xdr:rowOff>24536</xdr:rowOff>
    </xdr:to>
    <xdr:sp macro="" textlink="">
      <xdr:nvSpPr>
        <xdr:cNvPr id="759" name="楕円 758"/>
        <xdr:cNvSpPr/>
      </xdr:nvSpPr>
      <xdr:spPr>
        <a:xfrm>
          <a:off x="22110700" y="6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117263</xdr:rowOff>
    </xdr:from>
    <xdr:ext cx="378565" cy="259045"/>
    <xdr:sp macro="" textlink="">
      <xdr:nvSpPr>
        <xdr:cNvPr id="760" name="諸支出金該当値テキスト"/>
        <xdr:cNvSpPr txBox="1"/>
      </xdr:nvSpPr>
      <xdr:spPr>
        <a:xfrm>
          <a:off x="22212300" y="628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119075</xdr:rowOff>
    </xdr:from>
    <xdr:to>
      <xdr:col>112</xdr:col>
      <xdr:colOff>38100</xdr:colOff>
      <xdr:row>37</xdr:row>
      <xdr:rowOff>49225</xdr:rowOff>
    </xdr:to>
    <xdr:sp macro="" textlink="">
      <xdr:nvSpPr>
        <xdr:cNvPr id="761" name="楕円 760"/>
        <xdr:cNvSpPr/>
      </xdr:nvSpPr>
      <xdr:spPr>
        <a:xfrm>
          <a:off x="21272500" y="62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65752</xdr:rowOff>
    </xdr:from>
    <xdr:ext cx="469744" cy="259045"/>
    <xdr:sp macro="" textlink="">
      <xdr:nvSpPr>
        <xdr:cNvPr id="762" name="テキスト ボックス 761"/>
        <xdr:cNvSpPr txBox="1"/>
      </xdr:nvSpPr>
      <xdr:spPr>
        <a:xfrm>
          <a:off x="21088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51638</xdr:rowOff>
    </xdr:from>
    <xdr:to>
      <xdr:col>107</xdr:col>
      <xdr:colOff>101600</xdr:colOff>
      <xdr:row>35</xdr:row>
      <xdr:rowOff>153238</xdr:rowOff>
    </xdr:to>
    <xdr:sp macro="" textlink="">
      <xdr:nvSpPr>
        <xdr:cNvPr id="763" name="楕円 762"/>
        <xdr:cNvSpPr/>
      </xdr:nvSpPr>
      <xdr:spPr>
        <a:xfrm>
          <a:off x="20383500" y="60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169765</xdr:rowOff>
    </xdr:from>
    <xdr:ext cx="469744" cy="259045"/>
    <xdr:sp macro="" textlink="">
      <xdr:nvSpPr>
        <xdr:cNvPr id="764" name="テキスト ボックス 763"/>
        <xdr:cNvSpPr txBox="1"/>
      </xdr:nvSpPr>
      <xdr:spPr>
        <a:xfrm>
          <a:off x="20199428" y="582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98958</xdr:rowOff>
    </xdr:from>
    <xdr:to>
      <xdr:col>102</xdr:col>
      <xdr:colOff>165100</xdr:colOff>
      <xdr:row>36</xdr:row>
      <xdr:rowOff>29108</xdr:rowOff>
    </xdr:to>
    <xdr:sp macro="" textlink="">
      <xdr:nvSpPr>
        <xdr:cNvPr id="765" name="楕円 764"/>
        <xdr:cNvSpPr/>
      </xdr:nvSpPr>
      <xdr:spPr>
        <a:xfrm>
          <a:off x="19494500" y="60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45635</xdr:rowOff>
    </xdr:from>
    <xdr:ext cx="469744" cy="259045"/>
    <xdr:sp macro="" textlink="">
      <xdr:nvSpPr>
        <xdr:cNvPr id="766" name="テキスト ボックス 765"/>
        <xdr:cNvSpPr txBox="1"/>
      </xdr:nvSpPr>
      <xdr:spPr>
        <a:xfrm>
          <a:off x="19310428" y="58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104673</xdr:rowOff>
    </xdr:from>
    <xdr:to>
      <xdr:col>98</xdr:col>
      <xdr:colOff>38100</xdr:colOff>
      <xdr:row>36</xdr:row>
      <xdr:rowOff>34823</xdr:rowOff>
    </xdr:to>
    <xdr:sp macro="" textlink="">
      <xdr:nvSpPr>
        <xdr:cNvPr id="767" name="楕円 766"/>
        <xdr:cNvSpPr/>
      </xdr:nvSpPr>
      <xdr:spPr>
        <a:xfrm>
          <a:off x="18605500" y="61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51350</xdr:rowOff>
    </xdr:from>
    <xdr:ext cx="469744" cy="259045"/>
    <xdr:sp macro="" textlink="">
      <xdr:nvSpPr>
        <xdr:cNvPr id="768" name="テキスト ボックス 767"/>
        <xdr:cNvSpPr txBox="1"/>
      </xdr:nvSpPr>
      <xdr:spPr>
        <a:xfrm>
          <a:off x="18421428" y="588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総務費は，住民一人当たりコストが</a:t>
          </a:r>
          <a:r>
            <a:rPr kumimoji="1" lang="en-US" altLang="ja-JP" sz="1300">
              <a:latin typeface="ＭＳ Ｐゴシック" panose="020B0600070205080204" pitchFamily="50" charset="-128"/>
              <a:ea typeface="ＭＳ Ｐゴシック" panose="020B0600070205080204" pitchFamily="50" charset="-128"/>
            </a:rPr>
            <a:t>330,009</a:t>
          </a:r>
          <a:r>
            <a:rPr kumimoji="1" lang="ja-JP" altLang="en-US" sz="1300">
              <a:latin typeface="ＭＳ Ｐゴシック" panose="020B0600070205080204" pitchFamily="50" charset="-128"/>
              <a:ea typeface="ＭＳ Ｐゴシック" panose="020B0600070205080204" pitchFamily="50" charset="-128"/>
            </a:rPr>
            <a:t>円となっている。これは，職員人件費のほか，震災復興関連事業に係る復興交付金返還金が多額になっているためである。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農林水産業費は，住民一人当たりコストが</a:t>
          </a:r>
          <a:r>
            <a:rPr kumimoji="1" lang="en-US" altLang="ja-JP" sz="1300">
              <a:latin typeface="ＭＳ Ｐゴシック" panose="020B0600070205080204" pitchFamily="50" charset="-128"/>
              <a:ea typeface="ＭＳ Ｐゴシック" panose="020B0600070205080204" pitchFamily="50" charset="-128"/>
            </a:rPr>
            <a:t>126,906</a:t>
          </a:r>
          <a:r>
            <a:rPr kumimoji="1" lang="ja-JP" altLang="en-US" sz="1300">
              <a:latin typeface="ＭＳ Ｐゴシック" panose="020B0600070205080204" pitchFamily="50" charset="-128"/>
              <a:ea typeface="ＭＳ Ｐゴシック" panose="020B0600070205080204" pitchFamily="50" charset="-128"/>
            </a:rPr>
            <a:t>円となっている。これは，海岸防潮堤整備事業等の震災復興関連事業を実施ししているためである。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土木費は，住民一人当たりコストが</a:t>
          </a:r>
          <a:r>
            <a:rPr kumimoji="1" lang="en-US" altLang="ja-JP" sz="1300">
              <a:latin typeface="ＭＳ Ｐゴシック" panose="020B0600070205080204" pitchFamily="50" charset="-128"/>
              <a:ea typeface="ＭＳ Ｐゴシック" panose="020B0600070205080204" pitchFamily="50" charset="-128"/>
            </a:rPr>
            <a:t>394,649</a:t>
          </a:r>
          <a:r>
            <a:rPr kumimoji="1" lang="ja-JP" altLang="en-US" sz="1300">
              <a:latin typeface="ＭＳ Ｐゴシック" panose="020B0600070205080204" pitchFamily="50" charset="-128"/>
              <a:ea typeface="ＭＳ Ｐゴシック" panose="020B0600070205080204" pitchFamily="50" charset="-128"/>
            </a:rPr>
            <a:t>円となっている。これは，土地区画整理事業等の震災復興関連事業を実施しているためである。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災害復旧費は，住民一人当たりコストが</a:t>
          </a:r>
          <a:r>
            <a:rPr kumimoji="1" lang="en-US" altLang="ja-JP" sz="1300">
              <a:latin typeface="ＭＳ Ｐゴシック" panose="020B0600070205080204" pitchFamily="50" charset="-128"/>
              <a:ea typeface="ＭＳ Ｐゴシック" panose="020B0600070205080204" pitchFamily="50" charset="-128"/>
            </a:rPr>
            <a:t>166,874</a:t>
          </a:r>
          <a:r>
            <a:rPr kumimoji="1" lang="ja-JP" altLang="en-US" sz="1300">
              <a:latin typeface="ＭＳ Ｐゴシック" panose="020B0600070205080204" pitchFamily="50" charset="-128"/>
              <a:ea typeface="ＭＳ Ｐゴシック" panose="020B0600070205080204" pitchFamily="50" charset="-128"/>
            </a:rPr>
            <a:t>円となっている。これは，漁港施設等災害復旧事業等の震災復興関連事業を実施しているためである。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財政調整基金残高については，震災復興事業を実施するための取り崩し等により減少し，標準財政規模比は</a:t>
          </a:r>
          <a:r>
            <a:rPr kumimoji="1" lang="en-US" altLang="ja-JP" sz="1300">
              <a:latin typeface="ＭＳ ゴシック" pitchFamily="49" charset="-128"/>
              <a:ea typeface="ＭＳ ゴシック" pitchFamily="49" charset="-128"/>
            </a:rPr>
            <a:t>63.10</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実質単年度収支については，震災復興事業の進捗により財政調整基金を取り崩したことにより前年度より</a:t>
          </a:r>
          <a:r>
            <a:rPr kumimoji="1" lang="en-US" altLang="ja-JP" sz="1300">
              <a:latin typeface="ＭＳ ゴシック" pitchFamily="49" charset="-128"/>
              <a:ea typeface="ＭＳ ゴシック" pitchFamily="49" charset="-128"/>
            </a:rPr>
            <a:t>0.2</a:t>
          </a:r>
          <a:r>
            <a:rPr kumimoji="1" lang="ja-JP" altLang="en-US" sz="1300">
              <a:latin typeface="ＭＳ ゴシック" pitchFamily="49" charset="-128"/>
              <a:ea typeface="ＭＳ ゴシック" pitchFamily="49" charset="-128"/>
            </a:rPr>
            <a:t>ポイント減少した。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今後も引き続き，財政調整基金残高に含まれている震災復興特別交付税と通常分の残高の適正管理に努める。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令和２年度は前年度と同様，全会計において黒字となった。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今後も引き続き，事務・事業の見直しを行うとともに，各公営企業の経営戦略等に基づく安定的な行財政運営に努めていく。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2056_&#27671;&#20185;&#27836;&#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CV53">
            <v>43.9</v>
          </cell>
        </row>
        <row r="55">
          <cell r="AN55" t="str">
            <v>類似団体内平均値</v>
          </cell>
          <cell r="CV55">
            <v>25.1</v>
          </cell>
        </row>
        <row r="57">
          <cell r="CV57">
            <v>61</v>
          </cell>
        </row>
        <row r="72">
          <cell r="BP72" t="str">
            <v>H28</v>
          </cell>
          <cell r="BX72" t="str">
            <v>H29</v>
          </cell>
          <cell r="CF72" t="str">
            <v>H30</v>
          </cell>
          <cell r="CN72" t="str">
            <v>R01</v>
          </cell>
          <cell r="CV72" t="str">
            <v>R02</v>
          </cell>
        </row>
        <row r="73">
          <cell r="AN73" t="str">
            <v>当該団体値</v>
          </cell>
          <cell r="BX73">
            <v>7.9</v>
          </cell>
        </row>
        <row r="75">
          <cell r="BP75">
            <v>12.1</v>
          </cell>
          <cell r="BX75">
            <v>11.4</v>
          </cell>
          <cell r="CF75">
            <v>10.3</v>
          </cell>
          <cell r="CN75">
            <v>9.5</v>
          </cell>
          <cell r="CV75">
            <v>9.1999999999999993</v>
          </cell>
        </row>
        <row r="77">
          <cell r="AN77" t="str">
            <v>類似団体内平均値</v>
          </cell>
          <cell r="BP77">
            <v>33.1</v>
          </cell>
          <cell r="BX77">
            <v>31.3</v>
          </cell>
          <cell r="CF77">
            <v>25.3</v>
          </cell>
          <cell r="CN77">
            <v>25.5</v>
          </cell>
          <cell r="CV77">
            <v>25.1</v>
          </cell>
        </row>
        <row r="79">
          <cell r="BP79">
            <v>7.5</v>
          </cell>
          <cell r="BX79">
            <v>7.2</v>
          </cell>
          <cell r="CF79">
            <v>6.9</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112336828</v>
      </c>
      <c r="BO4" s="395"/>
      <c r="BP4" s="395"/>
      <c r="BQ4" s="395"/>
      <c r="BR4" s="395"/>
      <c r="BS4" s="395"/>
      <c r="BT4" s="395"/>
      <c r="BU4" s="396"/>
      <c r="BV4" s="394">
        <v>96087471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19.3</v>
      </c>
      <c r="CU4" s="401"/>
      <c r="CV4" s="401"/>
      <c r="CW4" s="401"/>
      <c r="CX4" s="401"/>
      <c r="CY4" s="401"/>
      <c r="CZ4" s="401"/>
      <c r="DA4" s="402"/>
      <c r="DB4" s="400">
        <v>25.5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89603322</v>
      </c>
      <c r="BO5" s="432"/>
      <c r="BP5" s="432"/>
      <c r="BQ5" s="432"/>
      <c r="BR5" s="432"/>
      <c r="BS5" s="432"/>
      <c r="BT5" s="432"/>
      <c r="BU5" s="433"/>
      <c r="BV5" s="431">
        <v>76733077</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101.6</v>
      </c>
      <c r="CU5" s="429"/>
      <c r="CV5" s="429"/>
      <c r="CW5" s="429"/>
      <c r="CX5" s="429"/>
      <c r="CY5" s="429"/>
      <c r="CZ5" s="429"/>
      <c r="DA5" s="430"/>
      <c r="DB5" s="428">
        <v>101.3</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22733506</v>
      </c>
      <c r="BO6" s="432"/>
      <c r="BP6" s="432"/>
      <c r="BQ6" s="432"/>
      <c r="BR6" s="432"/>
      <c r="BS6" s="432"/>
      <c r="BT6" s="432"/>
      <c r="BU6" s="433"/>
      <c r="BV6" s="431">
        <v>19354394</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105.7</v>
      </c>
      <c r="CU6" s="469"/>
      <c r="CV6" s="469"/>
      <c r="CW6" s="469"/>
      <c r="CX6" s="469"/>
      <c r="CY6" s="469"/>
      <c r="CZ6" s="469"/>
      <c r="DA6" s="470"/>
      <c r="DB6" s="468">
        <v>105.4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19184738</v>
      </c>
      <c r="BO7" s="432"/>
      <c r="BP7" s="432"/>
      <c r="BQ7" s="432"/>
      <c r="BR7" s="432"/>
      <c r="BS7" s="432"/>
      <c r="BT7" s="432"/>
      <c r="BU7" s="433"/>
      <c r="BV7" s="431">
        <v>14782453</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18365906</v>
      </c>
      <c r="CU7" s="432"/>
      <c r="CV7" s="432"/>
      <c r="CW7" s="432"/>
      <c r="CX7" s="432"/>
      <c r="CY7" s="432"/>
      <c r="CZ7" s="432"/>
      <c r="DA7" s="433"/>
      <c r="DB7" s="431">
        <v>17904610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94</v>
      </c>
      <c r="AV8" s="464"/>
      <c r="AW8" s="464"/>
      <c r="AX8" s="464"/>
      <c r="AY8" s="465" t="s">
        <v>110</v>
      </c>
      <c r="AZ8" s="466"/>
      <c r="BA8" s="466"/>
      <c r="BB8" s="466"/>
      <c r="BC8" s="466"/>
      <c r="BD8" s="466"/>
      <c r="BE8" s="466"/>
      <c r="BF8" s="466"/>
      <c r="BG8" s="466"/>
      <c r="BH8" s="466"/>
      <c r="BI8" s="466"/>
      <c r="BJ8" s="466"/>
      <c r="BK8" s="466"/>
      <c r="BL8" s="466"/>
      <c r="BM8" s="467"/>
      <c r="BN8" s="431">
        <v>3548768</v>
      </c>
      <c r="BO8" s="432"/>
      <c r="BP8" s="432"/>
      <c r="BQ8" s="432"/>
      <c r="BR8" s="432"/>
      <c r="BS8" s="432"/>
      <c r="BT8" s="432"/>
      <c r="BU8" s="433"/>
      <c r="BV8" s="431">
        <v>4571941</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0.46</v>
      </c>
      <c r="CU8" s="472"/>
      <c r="CV8" s="472"/>
      <c r="CW8" s="472"/>
      <c r="CX8" s="472"/>
      <c r="CY8" s="472"/>
      <c r="CZ8" s="472"/>
      <c r="DA8" s="473"/>
      <c r="DB8" s="471">
        <v>0.45</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61147</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-1023173</v>
      </c>
      <c r="BO9" s="432"/>
      <c r="BP9" s="432"/>
      <c r="BQ9" s="432"/>
      <c r="BR9" s="432"/>
      <c r="BS9" s="432"/>
      <c r="BT9" s="432"/>
      <c r="BU9" s="433"/>
      <c r="BV9" s="431">
        <v>-1244997</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5.2</v>
      </c>
      <c r="CU9" s="429"/>
      <c r="CV9" s="429"/>
      <c r="CW9" s="429"/>
      <c r="CX9" s="429"/>
      <c r="CY9" s="429"/>
      <c r="CZ9" s="429"/>
      <c r="DA9" s="430"/>
      <c r="DB9" s="428">
        <v>5.0999999999999996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64988</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1533</v>
      </c>
      <c r="BO10" s="432"/>
      <c r="BP10" s="432"/>
      <c r="BQ10" s="432"/>
      <c r="BR10" s="432"/>
      <c r="BS10" s="432"/>
      <c r="BT10" s="432"/>
      <c r="BU10" s="433"/>
      <c r="BV10" s="431">
        <v>1890</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15">
      <c r="A12" s="187"/>
      <c r="B12" s="491" t="s">
        <v>132</v>
      </c>
      <c r="C12" s="492"/>
      <c r="D12" s="492"/>
      <c r="E12" s="492"/>
      <c r="F12" s="492"/>
      <c r="G12" s="492"/>
      <c r="H12" s="492"/>
      <c r="I12" s="492"/>
      <c r="J12" s="492"/>
      <c r="K12" s="493"/>
      <c r="L12" s="500" t="s">
        <v>133</v>
      </c>
      <c r="M12" s="501"/>
      <c r="N12" s="501"/>
      <c r="O12" s="501"/>
      <c r="P12" s="501"/>
      <c r="Q12" s="502"/>
      <c r="R12" s="503">
        <v>61445</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137</v>
      </c>
      <c r="AV12" s="464"/>
      <c r="AW12" s="464"/>
      <c r="AX12" s="464"/>
      <c r="AY12" s="465" t="s">
        <v>138</v>
      </c>
      <c r="AZ12" s="466"/>
      <c r="BA12" s="466"/>
      <c r="BB12" s="466"/>
      <c r="BC12" s="466"/>
      <c r="BD12" s="466"/>
      <c r="BE12" s="466"/>
      <c r="BF12" s="466"/>
      <c r="BG12" s="466"/>
      <c r="BH12" s="466"/>
      <c r="BI12" s="466"/>
      <c r="BJ12" s="466"/>
      <c r="BK12" s="466"/>
      <c r="BL12" s="466"/>
      <c r="BM12" s="467"/>
      <c r="BN12" s="431">
        <v>5625822</v>
      </c>
      <c r="BO12" s="432"/>
      <c r="BP12" s="432"/>
      <c r="BQ12" s="432"/>
      <c r="BR12" s="432"/>
      <c r="BS12" s="432"/>
      <c r="BT12" s="432"/>
      <c r="BU12" s="433"/>
      <c r="BV12" s="431">
        <v>5200000</v>
      </c>
      <c r="BW12" s="432"/>
      <c r="BX12" s="432"/>
      <c r="BY12" s="432"/>
      <c r="BZ12" s="432"/>
      <c r="CA12" s="432"/>
      <c r="CB12" s="432"/>
      <c r="CC12" s="433"/>
      <c r="CD12" s="434" t="s">
        <v>139</v>
      </c>
      <c r="CE12" s="435"/>
      <c r="CF12" s="435"/>
      <c r="CG12" s="435"/>
      <c r="CH12" s="435"/>
      <c r="CI12" s="435"/>
      <c r="CJ12" s="435"/>
      <c r="CK12" s="435"/>
      <c r="CL12" s="435"/>
      <c r="CM12" s="435"/>
      <c r="CN12" s="435"/>
      <c r="CO12" s="435"/>
      <c r="CP12" s="435"/>
      <c r="CQ12" s="435"/>
      <c r="CR12" s="435"/>
      <c r="CS12" s="436"/>
      <c r="CT12" s="471" t="s">
        <v>140</v>
      </c>
      <c r="CU12" s="472"/>
      <c r="CV12" s="472"/>
      <c r="CW12" s="472"/>
      <c r="CX12" s="472"/>
      <c r="CY12" s="472"/>
      <c r="CZ12" s="472"/>
      <c r="DA12" s="473"/>
      <c r="DB12" s="471" t="s">
        <v>141</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142</v>
      </c>
      <c r="N13" s="523"/>
      <c r="O13" s="523"/>
      <c r="P13" s="523"/>
      <c r="Q13" s="524"/>
      <c r="R13" s="515">
        <v>60832</v>
      </c>
      <c r="S13" s="516"/>
      <c r="T13" s="516"/>
      <c r="U13" s="516"/>
      <c r="V13" s="517"/>
      <c r="W13" s="447" t="s">
        <v>143</v>
      </c>
      <c r="X13" s="448"/>
      <c r="Y13" s="448"/>
      <c r="Z13" s="448"/>
      <c r="AA13" s="448"/>
      <c r="AB13" s="438"/>
      <c r="AC13" s="482">
        <v>2066</v>
      </c>
      <c r="AD13" s="483"/>
      <c r="AE13" s="483"/>
      <c r="AF13" s="483"/>
      <c r="AG13" s="525"/>
      <c r="AH13" s="482">
        <v>3128</v>
      </c>
      <c r="AI13" s="483"/>
      <c r="AJ13" s="483"/>
      <c r="AK13" s="483"/>
      <c r="AL13" s="484"/>
      <c r="AM13" s="460" t="s">
        <v>144</v>
      </c>
      <c r="AN13" s="461"/>
      <c r="AO13" s="461"/>
      <c r="AP13" s="461"/>
      <c r="AQ13" s="461"/>
      <c r="AR13" s="461"/>
      <c r="AS13" s="461"/>
      <c r="AT13" s="462"/>
      <c r="AU13" s="463" t="s">
        <v>116</v>
      </c>
      <c r="AV13" s="464"/>
      <c r="AW13" s="464"/>
      <c r="AX13" s="464"/>
      <c r="AY13" s="465" t="s">
        <v>145</v>
      </c>
      <c r="AZ13" s="466"/>
      <c r="BA13" s="466"/>
      <c r="BB13" s="466"/>
      <c r="BC13" s="466"/>
      <c r="BD13" s="466"/>
      <c r="BE13" s="466"/>
      <c r="BF13" s="466"/>
      <c r="BG13" s="466"/>
      <c r="BH13" s="466"/>
      <c r="BI13" s="466"/>
      <c r="BJ13" s="466"/>
      <c r="BK13" s="466"/>
      <c r="BL13" s="466"/>
      <c r="BM13" s="467"/>
      <c r="BN13" s="431">
        <v>-6647462</v>
      </c>
      <c r="BO13" s="432"/>
      <c r="BP13" s="432"/>
      <c r="BQ13" s="432"/>
      <c r="BR13" s="432"/>
      <c r="BS13" s="432"/>
      <c r="BT13" s="432"/>
      <c r="BU13" s="433"/>
      <c r="BV13" s="431">
        <v>-6443107</v>
      </c>
      <c r="BW13" s="432"/>
      <c r="BX13" s="432"/>
      <c r="BY13" s="432"/>
      <c r="BZ13" s="432"/>
      <c r="CA13" s="432"/>
      <c r="CB13" s="432"/>
      <c r="CC13" s="433"/>
      <c r="CD13" s="434" t="s">
        <v>146</v>
      </c>
      <c r="CE13" s="435"/>
      <c r="CF13" s="435"/>
      <c r="CG13" s="435"/>
      <c r="CH13" s="435"/>
      <c r="CI13" s="435"/>
      <c r="CJ13" s="435"/>
      <c r="CK13" s="435"/>
      <c r="CL13" s="435"/>
      <c r="CM13" s="435"/>
      <c r="CN13" s="435"/>
      <c r="CO13" s="435"/>
      <c r="CP13" s="435"/>
      <c r="CQ13" s="435"/>
      <c r="CR13" s="435"/>
      <c r="CS13" s="436"/>
      <c r="CT13" s="428">
        <v>9.1999999999999993</v>
      </c>
      <c r="CU13" s="429"/>
      <c r="CV13" s="429"/>
      <c r="CW13" s="429"/>
      <c r="CX13" s="429"/>
      <c r="CY13" s="429"/>
      <c r="CZ13" s="429"/>
      <c r="DA13" s="430"/>
      <c r="DB13" s="428">
        <v>9.5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147</v>
      </c>
      <c r="M14" s="513"/>
      <c r="N14" s="513"/>
      <c r="O14" s="513"/>
      <c r="P14" s="513"/>
      <c r="Q14" s="514"/>
      <c r="R14" s="515">
        <v>62601</v>
      </c>
      <c r="S14" s="516"/>
      <c r="T14" s="516"/>
      <c r="U14" s="516"/>
      <c r="V14" s="517"/>
      <c r="W14" s="421"/>
      <c r="X14" s="422"/>
      <c r="Y14" s="422"/>
      <c r="Z14" s="422"/>
      <c r="AA14" s="422"/>
      <c r="AB14" s="411"/>
      <c r="AC14" s="518">
        <v>7.2</v>
      </c>
      <c r="AD14" s="519"/>
      <c r="AE14" s="519"/>
      <c r="AF14" s="519"/>
      <c r="AG14" s="520"/>
      <c r="AH14" s="518">
        <v>9.9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148</v>
      </c>
      <c r="CE14" s="527"/>
      <c r="CF14" s="527"/>
      <c r="CG14" s="527"/>
      <c r="CH14" s="527"/>
      <c r="CI14" s="527"/>
      <c r="CJ14" s="527"/>
      <c r="CK14" s="527"/>
      <c r="CL14" s="527"/>
      <c r="CM14" s="527"/>
      <c r="CN14" s="527"/>
      <c r="CO14" s="527"/>
      <c r="CP14" s="527"/>
      <c r="CQ14" s="527"/>
      <c r="CR14" s="527"/>
      <c r="CS14" s="528"/>
      <c r="CT14" s="529" t="s">
        <v>149</v>
      </c>
      <c r="CU14" s="530"/>
      <c r="CV14" s="530"/>
      <c r="CW14" s="530"/>
      <c r="CX14" s="530"/>
      <c r="CY14" s="530"/>
      <c r="CZ14" s="530"/>
      <c r="DA14" s="531"/>
      <c r="DB14" s="529" t="s">
        <v>141</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150</v>
      </c>
      <c r="N15" s="523"/>
      <c r="O15" s="523"/>
      <c r="P15" s="523"/>
      <c r="Q15" s="524"/>
      <c r="R15" s="515">
        <v>61969</v>
      </c>
      <c r="S15" s="516"/>
      <c r="T15" s="516"/>
      <c r="U15" s="516"/>
      <c r="V15" s="517"/>
      <c r="W15" s="447" t="s">
        <v>151</v>
      </c>
      <c r="X15" s="448"/>
      <c r="Y15" s="448"/>
      <c r="Z15" s="448"/>
      <c r="AA15" s="448"/>
      <c r="AB15" s="438"/>
      <c r="AC15" s="482">
        <v>7637</v>
      </c>
      <c r="AD15" s="483"/>
      <c r="AE15" s="483"/>
      <c r="AF15" s="483"/>
      <c r="AG15" s="525"/>
      <c r="AH15" s="482">
        <v>8398</v>
      </c>
      <c r="AI15" s="483"/>
      <c r="AJ15" s="483"/>
      <c r="AK15" s="483"/>
      <c r="AL15" s="484"/>
      <c r="AM15" s="460"/>
      <c r="AN15" s="461"/>
      <c r="AO15" s="461"/>
      <c r="AP15" s="461"/>
      <c r="AQ15" s="461"/>
      <c r="AR15" s="461"/>
      <c r="AS15" s="461"/>
      <c r="AT15" s="462"/>
      <c r="AU15" s="463"/>
      <c r="AV15" s="464"/>
      <c r="AW15" s="464"/>
      <c r="AX15" s="464"/>
      <c r="AY15" s="391" t="s">
        <v>152</v>
      </c>
      <c r="AZ15" s="392"/>
      <c r="BA15" s="392"/>
      <c r="BB15" s="392"/>
      <c r="BC15" s="392"/>
      <c r="BD15" s="392"/>
      <c r="BE15" s="392"/>
      <c r="BF15" s="392"/>
      <c r="BG15" s="392"/>
      <c r="BH15" s="392"/>
      <c r="BI15" s="392"/>
      <c r="BJ15" s="392"/>
      <c r="BK15" s="392"/>
      <c r="BL15" s="392"/>
      <c r="BM15" s="393"/>
      <c r="BN15" s="394">
        <v>7222672</v>
      </c>
      <c r="BO15" s="395"/>
      <c r="BP15" s="395"/>
      <c r="BQ15" s="395"/>
      <c r="BR15" s="395"/>
      <c r="BS15" s="395"/>
      <c r="BT15" s="395"/>
      <c r="BU15" s="396"/>
      <c r="BV15" s="394">
        <v>6809347</v>
      </c>
      <c r="BW15" s="395"/>
      <c r="BX15" s="395"/>
      <c r="BY15" s="395"/>
      <c r="BZ15" s="395"/>
      <c r="CA15" s="395"/>
      <c r="CB15" s="395"/>
      <c r="CC15" s="396"/>
      <c r="CD15" s="532" t="s">
        <v>153</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154</v>
      </c>
      <c r="M16" s="543"/>
      <c r="N16" s="543"/>
      <c r="O16" s="543"/>
      <c r="P16" s="543"/>
      <c r="Q16" s="544"/>
      <c r="R16" s="535" t="s">
        <v>155</v>
      </c>
      <c r="S16" s="536"/>
      <c r="T16" s="536"/>
      <c r="U16" s="536"/>
      <c r="V16" s="537"/>
      <c r="W16" s="421"/>
      <c r="X16" s="422"/>
      <c r="Y16" s="422"/>
      <c r="Z16" s="422"/>
      <c r="AA16" s="422"/>
      <c r="AB16" s="411"/>
      <c r="AC16" s="518">
        <v>26.8</v>
      </c>
      <c r="AD16" s="519"/>
      <c r="AE16" s="519"/>
      <c r="AF16" s="519"/>
      <c r="AG16" s="520"/>
      <c r="AH16" s="518">
        <v>26.6</v>
      </c>
      <c r="AI16" s="519"/>
      <c r="AJ16" s="519"/>
      <c r="AK16" s="519"/>
      <c r="AL16" s="521"/>
      <c r="AM16" s="460"/>
      <c r="AN16" s="461"/>
      <c r="AO16" s="461"/>
      <c r="AP16" s="461"/>
      <c r="AQ16" s="461"/>
      <c r="AR16" s="461"/>
      <c r="AS16" s="461"/>
      <c r="AT16" s="462"/>
      <c r="AU16" s="463"/>
      <c r="AV16" s="464"/>
      <c r="AW16" s="464"/>
      <c r="AX16" s="464"/>
      <c r="AY16" s="465" t="s">
        <v>156</v>
      </c>
      <c r="AZ16" s="466"/>
      <c r="BA16" s="466"/>
      <c r="BB16" s="466"/>
      <c r="BC16" s="466"/>
      <c r="BD16" s="466"/>
      <c r="BE16" s="466"/>
      <c r="BF16" s="466"/>
      <c r="BG16" s="466"/>
      <c r="BH16" s="466"/>
      <c r="BI16" s="466"/>
      <c r="BJ16" s="466"/>
      <c r="BK16" s="466"/>
      <c r="BL16" s="466"/>
      <c r="BM16" s="467"/>
      <c r="BN16" s="431">
        <v>15780932</v>
      </c>
      <c r="BO16" s="432"/>
      <c r="BP16" s="432"/>
      <c r="BQ16" s="432"/>
      <c r="BR16" s="432"/>
      <c r="BS16" s="432"/>
      <c r="BT16" s="432"/>
      <c r="BU16" s="433"/>
      <c r="BV16" s="431">
        <v>15193281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157</v>
      </c>
      <c r="N17" s="539"/>
      <c r="O17" s="539"/>
      <c r="P17" s="539"/>
      <c r="Q17" s="540"/>
      <c r="R17" s="535" t="s">
        <v>158</v>
      </c>
      <c r="S17" s="536"/>
      <c r="T17" s="536"/>
      <c r="U17" s="536"/>
      <c r="V17" s="537"/>
      <c r="W17" s="447" t="s">
        <v>159</v>
      </c>
      <c r="X17" s="448"/>
      <c r="Y17" s="448"/>
      <c r="Z17" s="448"/>
      <c r="AA17" s="448"/>
      <c r="AB17" s="438"/>
      <c r="AC17" s="482">
        <v>18823</v>
      </c>
      <c r="AD17" s="483"/>
      <c r="AE17" s="483"/>
      <c r="AF17" s="483"/>
      <c r="AG17" s="525"/>
      <c r="AH17" s="482">
        <v>20077</v>
      </c>
      <c r="AI17" s="483"/>
      <c r="AJ17" s="483"/>
      <c r="AK17" s="483"/>
      <c r="AL17" s="484"/>
      <c r="AM17" s="460"/>
      <c r="AN17" s="461"/>
      <c r="AO17" s="461"/>
      <c r="AP17" s="461"/>
      <c r="AQ17" s="461"/>
      <c r="AR17" s="461"/>
      <c r="AS17" s="461"/>
      <c r="AT17" s="462"/>
      <c r="AU17" s="463"/>
      <c r="AV17" s="464"/>
      <c r="AW17" s="464"/>
      <c r="AX17" s="464"/>
      <c r="AY17" s="465" t="s">
        <v>160</v>
      </c>
      <c r="AZ17" s="466"/>
      <c r="BA17" s="466"/>
      <c r="BB17" s="466"/>
      <c r="BC17" s="466"/>
      <c r="BD17" s="466"/>
      <c r="BE17" s="466"/>
      <c r="BF17" s="466"/>
      <c r="BG17" s="466"/>
      <c r="BH17" s="466"/>
      <c r="BI17" s="466"/>
      <c r="BJ17" s="466"/>
      <c r="BK17" s="466"/>
      <c r="BL17" s="466"/>
      <c r="BM17" s="467"/>
      <c r="BN17" s="431">
        <v>9091118</v>
      </c>
      <c r="BO17" s="432"/>
      <c r="BP17" s="432"/>
      <c r="BQ17" s="432"/>
      <c r="BR17" s="432"/>
      <c r="BS17" s="432"/>
      <c r="BT17" s="432"/>
      <c r="BU17" s="433"/>
      <c r="BV17" s="431">
        <v>8647870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161</v>
      </c>
      <c r="C18" s="474"/>
      <c r="D18" s="474"/>
      <c r="E18" s="546"/>
      <c r="F18" s="546"/>
      <c r="G18" s="546"/>
      <c r="H18" s="546"/>
      <c r="I18" s="546"/>
      <c r="J18" s="546"/>
      <c r="K18" s="546"/>
      <c r="L18" s="547">
        <v>332.44</v>
      </c>
      <c r="M18" s="547"/>
      <c r="N18" s="547"/>
      <c r="O18" s="547"/>
      <c r="P18" s="547"/>
      <c r="Q18" s="547"/>
      <c r="R18" s="548"/>
      <c r="S18" s="548"/>
      <c r="T18" s="548"/>
      <c r="U18" s="548"/>
      <c r="V18" s="549"/>
      <c r="W18" s="449"/>
      <c r="X18" s="450"/>
      <c r="Y18" s="450"/>
      <c r="Z18" s="450"/>
      <c r="AA18" s="450"/>
      <c r="AB18" s="441"/>
      <c r="AC18" s="550">
        <v>66</v>
      </c>
      <c r="AD18" s="551"/>
      <c r="AE18" s="551"/>
      <c r="AF18" s="551"/>
      <c r="AG18" s="552"/>
      <c r="AH18" s="550">
        <v>63.5</v>
      </c>
      <c r="AI18" s="551"/>
      <c r="AJ18" s="551"/>
      <c r="AK18" s="551"/>
      <c r="AL18" s="553"/>
      <c r="AM18" s="460"/>
      <c r="AN18" s="461"/>
      <c r="AO18" s="461"/>
      <c r="AP18" s="461"/>
      <c r="AQ18" s="461"/>
      <c r="AR18" s="461"/>
      <c r="AS18" s="461"/>
      <c r="AT18" s="462"/>
      <c r="AU18" s="463"/>
      <c r="AV18" s="464"/>
      <c r="AW18" s="464"/>
      <c r="AX18" s="464"/>
      <c r="AY18" s="465" t="s">
        <v>162</v>
      </c>
      <c r="AZ18" s="466"/>
      <c r="BA18" s="466"/>
      <c r="BB18" s="466"/>
      <c r="BC18" s="466"/>
      <c r="BD18" s="466"/>
      <c r="BE18" s="466"/>
      <c r="BF18" s="466"/>
      <c r="BG18" s="466"/>
      <c r="BH18" s="466"/>
      <c r="BI18" s="466"/>
      <c r="BJ18" s="466"/>
      <c r="BK18" s="466"/>
      <c r="BL18" s="466"/>
      <c r="BM18" s="467"/>
      <c r="BN18" s="431">
        <v>18026969</v>
      </c>
      <c r="BO18" s="432"/>
      <c r="BP18" s="432"/>
      <c r="BQ18" s="432"/>
      <c r="BR18" s="432"/>
      <c r="BS18" s="432"/>
      <c r="BT18" s="432"/>
      <c r="BU18" s="433"/>
      <c r="BV18" s="431">
        <v>17608176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163</v>
      </c>
      <c r="C19" s="474"/>
      <c r="D19" s="474"/>
      <c r="E19" s="546"/>
      <c r="F19" s="546"/>
      <c r="G19" s="546"/>
      <c r="H19" s="546"/>
      <c r="I19" s="546"/>
      <c r="J19" s="546"/>
      <c r="K19" s="546"/>
      <c r="L19" s="554">
        <v>184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164</v>
      </c>
      <c r="AZ19" s="466"/>
      <c r="BA19" s="466"/>
      <c r="BB19" s="466"/>
      <c r="BC19" s="466"/>
      <c r="BD19" s="466"/>
      <c r="BE19" s="466"/>
      <c r="BF19" s="466"/>
      <c r="BG19" s="466"/>
      <c r="BH19" s="466"/>
      <c r="BI19" s="466"/>
      <c r="BJ19" s="466"/>
      <c r="BK19" s="466"/>
      <c r="BL19" s="466"/>
      <c r="BM19" s="467"/>
      <c r="BN19" s="431">
        <v>55405683</v>
      </c>
      <c r="BO19" s="432"/>
      <c r="BP19" s="432"/>
      <c r="BQ19" s="432"/>
      <c r="BR19" s="432"/>
      <c r="BS19" s="432"/>
      <c r="BT19" s="432"/>
      <c r="BU19" s="433"/>
      <c r="BV19" s="431">
        <v>51223625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165</v>
      </c>
      <c r="C20" s="474"/>
      <c r="D20" s="474"/>
      <c r="E20" s="546"/>
      <c r="F20" s="546"/>
      <c r="G20" s="546"/>
      <c r="H20" s="546"/>
      <c r="I20" s="546"/>
      <c r="J20" s="546"/>
      <c r="K20" s="546"/>
      <c r="L20" s="554">
        <v>24520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166</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167</v>
      </c>
      <c r="C22" s="569"/>
      <c r="D22" s="570"/>
      <c r="E22" s="443" t="s">
        <v>1</v>
      </c>
      <c r="F22" s="448"/>
      <c r="G22" s="448"/>
      <c r="H22" s="448"/>
      <c r="I22" s="448"/>
      <c r="J22" s="448"/>
      <c r="K22" s="438"/>
      <c r="L22" s="443" t="s">
        <v>168</v>
      </c>
      <c r="M22" s="448"/>
      <c r="N22" s="448"/>
      <c r="O22" s="448"/>
      <c r="P22" s="438"/>
      <c r="Q22" s="577" t="s">
        <v>169</v>
      </c>
      <c r="R22" s="578"/>
      <c r="S22" s="578"/>
      <c r="T22" s="578"/>
      <c r="U22" s="578"/>
      <c r="V22" s="579"/>
      <c r="W22" s="583" t="s">
        <v>170</v>
      </c>
      <c r="X22" s="569"/>
      <c r="Y22" s="570"/>
      <c r="Z22" s="443" t="s">
        <v>1</v>
      </c>
      <c r="AA22" s="448"/>
      <c r="AB22" s="448"/>
      <c r="AC22" s="448"/>
      <c r="AD22" s="448"/>
      <c r="AE22" s="448"/>
      <c r="AF22" s="448"/>
      <c r="AG22" s="438"/>
      <c r="AH22" s="596" t="s">
        <v>171</v>
      </c>
      <c r="AI22" s="448"/>
      <c r="AJ22" s="448"/>
      <c r="AK22" s="448"/>
      <c r="AL22" s="438"/>
      <c r="AM22" s="596" t="s">
        <v>172</v>
      </c>
      <c r="AN22" s="597"/>
      <c r="AO22" s="597"/>
      <c r="AP22" s="597"/>
      <c r="AQ22" s="597"/>
      <c r="AR22" s="598"/>
      <c r="AS22" s="577" t="s">
        <v>169</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173</v>
      </c>
      <c r="AZ23" s="392"/>
      <c r="BA23" s="392"/>
      <c r="BB23" s="392"/>
      <c r="BC23" s="392"/>
      <c r="BD23" s="392"/>
      <c r="BE23" s="392"/>
      <c r="BF23" s="392"/>
      <c r="BG23" s="392"/>
      <c r="BH23" s="392"/>
      <c r="BI23" s="392"/>
      <c r="BJ23" s="392"/>
      <c r="BK23" s="392"/>
      <c r="BL23" s="392"/>
      <c r="BM23" s="393"/>
      <c r="BN23" s="431">
        <v>40145892</v>
      </c>
      <c r="BO23" s="432"/>
      <c r="BP23" s="432"/>
      <c r="BQ23" s="432"/>
      <c r="BR23" s="432"/>
      <c r="BS23" s="432"/>
      <c r="BT23" s="432"/>
      <c r="BU23" s="433"/>
      <c r="BV23" s="431">
        <v>39806905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174</v>
      </c>
      <c r="F24" s="461"/>
      <c r="G24" s="461"/>
      <c r="H24" s="461"/>
      <c r="I24" s="461"/>
      <c r="J24" s="461"/>
      <c r="K24" s="462"/>
      <c r="L24" s="482">
        <v>1</v>
      </c>
      <c r="M24" s="483"/>
      <c r="N24" s="483"/>
      <c r="O24" s="483"/>
      <c r="P24" s="525"/>
      <c r="Q24" s="482">
        <v>9320</v>
      </c>
      <c r="R24" s="483"/>
      <c r="S24" s="483"/>
      <c r="T24" s="483"/>
      <c r="U24" s="483"/>
      <c r="V24" s="525"/>
      <c r="W24" s="584"/>
      <c r="X24" s="572"/>
      <c r="Y24" s="573"/>
      <c r="Z24" s="481" t="s">
        <v>175</v>
      </c>
      <c r="AA24" s="461"/>
      <c r="AB24" s="461"/>
      <c r="AC24" s="461"/>
      <c r="AD24" s="461"/>
      <c r="AE24" s="461"/>
      <c r="AF24" s="461"/>
      <c r="AG24" s="462"/>
      <c r="AH24" s="482">
        <v>641</v>
      </c>
      <c r="AI24" s="483"/>
      <c r="AJ24" s="483"/>
      <c r="AK24" s="483"/>
      <c r="AL24" s="525"/>
      <c r="AM24" s="482">
        <v>1986459</v>
      </c>
      <c r="AN24" s="483"/>
      <c r="AO24" s="483"/>
      <c r="AP24" s="483"/>
      <c r="AQ24" s="483"/>
      <c r="AR24" s="525"/>
      <c r="AS24" s="482">
        <v>3099</v>
      </c>
      <c r="AT24" s="483"/>
      <c r="AU24" s="483"/>
      <c r="AV24" s="483"/>
      <c r="AW24" s="483"/>
      <c r="AX24" s="484"/>
      <c r="AY24" s="604" t="s">
        <v>176</v>
      </c>
      <c r="AZ24" s="605"/>
      <c r="BA24" s="605"/>
      <c r="BB24" s="605"/>
      <c r="BC24" s="605"/>
      <c r="BD24" s="605"/>
      <c r="BE24" s="605"/>
      <c r="BF24" s="605"/>
      <c r="BG24" s="605"/>
      <c r="BH24" s="605"/>
      <c r="BI24" s="605"/>
      <c r="BJ24" s="605"/>
      <c r="BK24" s="605"/>
      <c r="BL24" s="605"/>
      <c r="BM24" s="606"/>
      <c r="BN24" s="431">
        <v>31857690</v>
      </c>
      <c r="BO24" s="432"/>
      <c r="BP24" s="432"/>
      <c r="BQ24" s="432"/>
      <c r="BR24" s="432"/>
      <c r="BS24" s="432"/>
      <c r="BT24" s="432"/>
      <c r="BU24" s="433"/>
      <c r="BV24" s="431">
        <v>31350175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177</v>
      </c>
      <c r="F25" s="461"/>
      <c r="G25" s="461"/>
      <c r="H25" s="461"/>
      <c r="I25" s="461"/>
      <c r="J25" s="461"/>
      <c r="K25" s="462"/>
      <c r="L25" s="482">
        <v>2</v>
      </c>
      <c r="M25" s="483"/>
      <c r="N25" s="483"/>
      <c r="O25" s="483"/>
      <c r="P25" s="525"/>
      <c r="Q25" s="482">
        <v>7580</v>
      </c>
      <c r="R25" s="483"/>
      <c r="S25" s="483"/>
      <c r="T25" s="483"/>
      <c r="U25" s="483"/>
      <c r="V25" s="525"/>
      <c r="W25" s="584"/>
      <c r="X25" s="572"/>
      <c r="Y25" s="573"/>
      <c r="Z25" s="481" t="s">
        <v>178</v>
      </c>
      <c r="AA25" s="461"/>
      <c r="AB25" s="461"/>
      <c r="AC25" s="461"/>
      <c r="AD25" s="461"/>
      <c r="AE25" s="461"/>
      <c r="AF25" s="461"/>
      <c r="AG25" s="462"/>
      <c r="AH25" s="482" t="s">
        <v>141</v>
      </c>
      <c r="AI25" s="483"/>
      <c r="AJ25" s="483"/>
      <c r="AK25" s="483"/>
      <c r="AL25" s="525"/>
      <c r="AM25" s="482" t="s">
        <v>179</v>
      </c>
      <c r="AN25" s="483"/>
      <c r="AO25" s="483"/>
      <c r="AP25" s="483"/>
      <c r="AQ25" s="483"/>
      <c r="AR25" s="525"/>
      <c r="AS25" s="482" t="s">
        <v>179</v>
      </c>
      <c r="AT25" s="483"/>
      <c r="AU25" s="483"/>
      <c r="AV25" s="483"/>
      <c r="AW25" s="483"/>
      <c r="AX25" s="484"/>
      <c r="AY25" s="391" t="s">
        <v>180</v>
      </c>
      <c r="AZ25" s="392"/>
      <c r="BA25" s="392"/>
      <c r="BB25" s="392"/>
      <c r="BC25" s="392"/>
      <c r="BD25" s="392"/>
      <c r="BE25" s="392"/>
      <c r="BF25" s="392"/>
      <c r="BG25" s="392"/>
      <c r="BH25" s="392"/>
      <c r="BI25" s="392"/>
      <c r="BJ25" s="392"/>
      <c r="BK25" s="392"/>
      <c r="BL25" s="392"/>
      <c r="BM25" s="393"/>
      <c r="BN25" s="394">
        <v>3602798</v>
      </c>
      <c r="BO25" s="395"/>
      <c r="BP25" s="395"/>
      <c r="BQ25" s="395"/>
      <c r="BR25" s="395"/>
      <c r="BS25" s="395"/>
      <c r="BT25" s="395"/>
      <c r="BU25" s="396"/>
      <c r="BV25" s="394">
        <v>26400320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181</v>
      </c>
      <c r="F26" s="461"/>
      <c r="G26" s="461"/>
      <c r="H26" s="461"/>
      <c r="I26" s="461"/>
      <c r="J26" s="461"/>
      <c r="K26" s="462"/>
      <c r="L26" s="482">
        <v>1</v>
      </c>
      <c r="M26" s="483"/>
      <c r="N26" s="483"/>
      <c r="O26" s="483"/>
      <c r="P26" s="525"/>
      <c r="Q26" s="482">
        <v>6360</v>
      </c>
      <c r="R26" s="483"/>
      <c r="S26" s="483"/>
      <c r="T26" s="483"/>
      <c r="U26" s="483"/>
      <c r="V26" s="525"/>
      <c r="W26" s="584"/>
      <c r="X26" s="572"/>
      <c r="Y26" s="573"/>
      <c r="Z26" s="481" t="s">
        <v>182</v>
      </c>
      <c r="AA26" s="594"/>
      <c r="AB26" s="594"/>
      <c r="AC26" s="594"/>
      <c r="AD26" s="594"/>
      <c r="AE26" s="594"/>
      <c r="AF26" s="594"/>
      <c r="AG26" s="595"/>
      <c r="AH26" s="482">
        <v>69</v>
      </c>
      <c r="AI26" s="483"/>
      <c r="AJ26" s="483"/>
      <c r="AK26" s="483"/>
      <c r="AL26" s="525"/>
      <c r="AM26" s="482">
        <v>226251</v>
      </c>
      <c r="AN26" s="483"/>
      <c r="AO26" s="483"/>
      <c r="AP26" s="483"/>
      <c r="AQ26" s="483"/>
      <c r="AR26" s="525"/>
      <c r="AS26" s="482">
        <v>3279</v>
      </c>
      <c r="AT26" s="483"/>
      <c r="AU26" s="483"/>
      <c r="AV26" s="483"/>
      <c r="AW26" s="483"/>
      <c r="AX26" s="484"/>
      <c r="AY26" s="434" t="s">
        <v>183</v>
      </c>
      <c r="AZ26" s="435"/>
      <c r="BA26" s="435"/>
      <c r="BB26" s="435"/>
      <c r="BC26" s="435"/>
      <c r="BD26" s="435"/>
      <c r="BE26" s="435"/>
      <c r="BF26" s="435"/>
      <c r="BG26" s="435"/>
      <c r="BH26" s="435"/>
      <c r="BI26" s="435"/>
      <c r="BJ26" s="435"/>
      <c r="BK26" s="435"/>
      <c r="BL26" s="435"/>
      <c r="BM26" s="436"/>
      <c r="BN26" s="431" t="s">
        <v>141</v>
      </c>
      <c r="BO26" s="432"/>
      <c r="BP26" s="432"/>
      <c r="BQ26" s="432"/>
      <c r="BR26" s="432"/>
      <c r="BS26" s="432"/>
      <c r="BT26" s="432"/>
      <c r="BU26" s="433"/>
      <c r="BV26" s="431" t="s">
        <v>179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184</v>
      </c>
      <c r="F27" s="461"/>
      <c r="G27" s="461"/>
      <c r="H27" s="461"/>
      <c r="I27" s="461"/>
      <c r="J27" s="461"/>
      <c r="K27" s="462"/>
      <c r="L27" s="482">
        <v>1</v>
      </c>
      <c r="M27" s="483"/>
      <c r="N27" s="483"/>
      <c r="O27" s="483"/>
      <c r="P27" s="525"/>
      <c r="Q27" s="482">
        <v>4660</v>
      </c>
      <c r="R27" s="483"/>
      <c r="S27" s="483"/>
      <c r="T27" s="483"/>
      <c r="U27" s="483"/>
      <c r="V27" s="525"/>
      <c r="W27" s="584"/>
      <c r="X27" s="572"/>
      <c r="Y27" s="573"/>
      <c r="Z27" s="481" t="s">
        <v>185</v>
      </c>
      <c r="AA27" s="461"/>
      <c r="AB27" s="461"/>
      <c r="AC27" s="461"/>
      <c r="AD27" s="461"/>
      <c r="AE27" s="461"/>
      <c r="AF27" s="461"/>
      <c r="AG27" s="462"/>
      <c r="AH27" s="482">
        <v>26</v>
      </c>
      <c r="AI27" s="483"/>
      <c r="AJ27" s="483"/>
      <c r="AK27" s="483"/>
      <c r="AL27" s="525"/>
      <c r="AM27" s="482">
        <v>81384</v>
      </c>
      <c r="AN27" s="483"/>
      <c r="AO27" s="483"/>
      <c r="AP27" s="483"/>
      <c r="AQ27" s="483"/>
      <c r="AR27" s="525"/>
      <c r="AS27" s="482">
        <v>3130</v>
      </c>
      <c r="AT27" s="483"/>
      <c r="AU27" s="483"/>
      <c r="AV27" s="483"/>
      <c r="AW27" s="483"/>
      <c r="AX27" s="484"/>
      <c r="AY27" s="526" t="s">
        <v>186</v>
      </c>
      <c r="AZ27" s="527"/>
      <c r="BA27" s="527"/>
      <c r="BB27" s="527"/>
      <c r="BC27" s="527"/>
      <c r="BD27" s="527"/>
      <c r="BE27" s="527"/>
      <c r="BF27" s="527"/>
      <c r="BG27" s="527"/>
      <c r="BH27" s="527"/>
      <c r="BI27" s="527"/>
      <c r="BJ27" s="527"/>
      <c r="BK27" s="527"/>
      <c r="BL27" s="527"/>
      <c r="BM27" s="528"/>
      <c r="BN27" s="607">
        <v>239937</v>
      </c>
      <c r="BO27" s="608"/>
      <c r="BP27" s="608"/>
      <c r="BQ27" s="608"/>
      <c r="BR27" s="608"/>
      <c r="BS27" s="608"/>
      <c r="BT27" s="608"/>
      <c r="BU27" s="609"/>
      <c r="BV27" s="607">
        <v>239935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187</v>
      </c>
      <c r="F28" s="461"/>
      <c r="G28" s="461"/>
      <c r="H28" s="461"/>
      <c r="I28" s="461"/>
      <c r="J28" s="461"/>
      <c r="K28" s="462"/>
      <c r="L28" s="482">
        <v>1</v>
      </c>
      <c r="M28" s="483"/>
      <c r="N28" s="483"/>
      <c r="O28" s="483"/>
      <c r="P28" s="525"/>
      <c r="Q28" s="482">
        <v>3910</v>
      </c>
      <c r="R28" s="483"/>
      <c r="S28" s="483"/>
      <c r="T28" s="483"/>
      <c r="U28" s="483"/>
      <c r="V28" s="525"/>
      <c r="W28" s="584"/>
      <c r="X28" s="572"/>
      <c r="Y28" s="573"/>
      <c r="Z28" s="481" t="s">
        <v>188</v>
      </c>
      <c r="AA28" s="461"/>
      <c r="AB28" s="461"/>
      <c r="AC28" s="461"/>
      <c r="AD28" s="461"/>
      <c r="AE28" s="461"/>
      <c r="AF28" s="461"/>
      <c r="AG28" s="462"/>
      <c r="AH28" s="482" t="s">
        <v>179</v>
      </c>
      <c r="AI28" s="483"/>
      <c r="AJ28" s="483"/>
      <c r="AK28" s="483"/>
      <c r="AL28" s="525"/>
      <c r="AM28" s="482" t="s">
        <v>179</v>
      </c>
      <c r="AN28" s="483"/>
      <c r="AO28" s="483"/>
      <c r="AP28" s="483"/>
      <c r="AQ28" s="483"/>
      <c r="AR28" s="525"/>
      <c r="AS28" s="482" t="s">
        <v>189</v>
      </c>
      <c r="AT28" s="483"/>
      <c r="AU28" s="483"/>
      <c r="AV28" s="483"/>
      <c r="AW28" s="483"/>
      <c r="AX28" s="484"/>
      <c r="AY28" s="610" t="s">
        <v>190</v>
      </c>
      <c r="AZ28" s="611"/>
      <c r="BA28" s="611"/>
      <c r="BB28" s="612"/>
      <c r="BC28" s="391" t="s">
        <v>48</v>
      </c>
      <c r="BD28" s="392"/>
      <c r="BE28" s="392"/>
      <c r="BF28" s="392"/>
      <c r="BG28" s="392"/>
      <c r="BH28" s="392"/>
      <c r="BI28" s="392"/>
      <c r="BJ28" s="392"/>
      <c r="BK28" s="392"/>
      <c r="BL28" s="392"/>
      <c r="BM28" s="393"/>
      <c r="BN28" s="394">
        <v>11589432</v>
      </c>
      <c r="BO28" s="395"/>
      <c r="BP28" s="395"/>
      <c r="BQ28" s="395"/>
      <c r="BR28" s="395"/>
      <c r="BS28" s="395"/>
      <c r="BT28" s="395"/>
      <c r="BU28" s="396"/>
      <c r="BV28" s="394">
        <v>14813721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191</v>
      </c>
      <c r="F29" s="461"/>
      <c r="G29" s="461"/>
      <c r="H29" s="461"/>
      <c r="I29" s="461"/>
      <c r="J29" s="461"/>
      <c r="K29" s="462"/>
      <c r="L29" s="482">
        <v>22</v>
      </c>
      <c r="M29" s="483"/>
      <c r="N29" s="483"/>
      <c r="O29" s="483"/>
      <c r="P29" s="525"/>
      <c r="Q29" s="482">
        <v>3640</v>
      </c>
      <c r="R29" s="483"/>
      <c r="S29" s="483"/>
      <c r="T29" s="483"/>
      <c r="U29" s="483"/>
      <c r="V29" s="525"/>
      <c r="W29" s="585"/>
      <c r="X29" s="586"/>
      <c r="Y29" s="587"/>
      <c r="Z29" s="481" t="s">
        <v>192</v>
      </c>
      <c r="AA29" s="461"/>
      <c r="AB29" s="461"/>
      <c r="AC29" s="461"/>
      <c r="AD29" s="461"/>
      <c r="AE29" s="461"/>
      <c r="AF29" s="461"/>
      <c r="AG29" s="462"/>
      <c r="AH29" s="482">
        <v>667</v>
      </c>
      <c r="AI29" s="483"/>
      <c r="AJ29" s="483"/>
      <c r="AK29" s="483"/>
      <c r="AL29" s="525"/>
      <c r="AM29" s="482">
        <v>2067843</v>
      </c>
      <c r="AN29" s="483"/>
      <c r="AO29" s="483"/>
      <c r="AP29" s="483"/>
      <c r="AQ29" s="483"/>
      <c r="AR29" s="525"/>
      <c r="AS29" s="482">
        <v>3100</v>
      </c>
      <c r="AT29" s="483"/>
      <c r="AU29" s="483"/>
      <c r="AV29" s="483"/>
      <c r="AW29" s="483"/>
      <c r="AX29" s="484"/>
      <c r="AY29" s="613"/>
      <c r="AZ29" s="614"/>
      <c r="BA29" s="614"/>
      <c r="BB29" s="615"/>
      <c r="BC29" s="465" t="s">
        <v>193</v>
      </c>
      <c r="BD29" s="466"/>
      <c r="BE29" s="466"/>
      <c r="BF29" s="466"/>
      <c r="BG29" s="466"/>
      <c r="BH29" s="466"/>
      <c r="BI29" s="466"/>
      <c r="BJ29" s="466"/>
      <c r="BK29" s="466"/>
      <c r="BL29" s="466"/>
      <c r="BM29" s="467"/>
      <c r="BN29" s="431">
        <v>4215</v>
      </c>
      <c r="BO29" s="432"/>
      <c r="BP29" s="432"/>
      <c r="BQ29" s="432"/>
      <c r="BR29" s="432"/>
      <c r="BS29" s="432"/>
      <c r="BT29" s="432"/>
      <c r="BU29" s="433"/>
      <c r="BV29" s="431">
        <v>4214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194</v>
      </c>
      <c r="X30" s="592"/>
      <c r="Y30" s="592"/>
      <c r="Z30" s="592"/>
      <c r="AA30" s="592"/>
      <c r="AB30" s="592"/>
      <c r="AC30" s="592"/>
      <c r="AD30" s="592"/>
      <c r="AE30" s="592"/>
      <c r="AF30" s="592"/>
      <c r="AG30" s="593"/>
      <c r="AH30" s="550">
        <v>95.4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14447497</v>
      </c>
      <c r="BO30" s="608"/>
      <c r="BP30" s="608"/>
      <c r="BQ30" s="608"/>
      <c r="BR30" s="608"/>
      <c r="BS30" s="608"/>
      <c r="BT30" s="608"/>
      <c r="BU30" s="609"/>
      <c r="BV30" s="607">
        <v>37875806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201</v>
      </c>
      <c r="D33" s="455"/>
      <c r="E33" s="420" t="s">
        <v>202</v>
      </c>
      <c r="F33" s="420"/>
      <c r="G33" s="420"/>
      <c r="H33" s="420"/>
      <c r="I33" s="420"/>
      <c r="J33" s="420"/>
      <c r="K33" s="420"/>
      <c r="L33" s="420"/>
      <c r="M33" s="420"/>
      <c r="N33" s="420"/>
      <c r="O33" s="420"/>
      <c r="P33" s="420"/>
      <c r="Q33" s="420"/>
      <c r="R33" s="420"/>
      <c r="S33" s="420"/>
      <c r="T33" s="216"/>
      <c r="U33" s="455" t="s">
        <v>203</v>
      </c>
      <c r="V33" s="455"/>
      <c r="W33" s="420" t="s">
        <v>204</v>
      </c>
      <c r="X33" s="420"/>
      <c r="Y33" s="420"/>
      <c r="Z33" s="420"/>
      <c r="AA33" s="420"/>
      <c r="AB33" s="420"/>
      <c r="AC33" s="420"/>
      <c r="AD33" s="420"/>
      <c r="AE33" s="420"/>
      <c r="AF33" s="420"/>
      <c r="AG33" s="420"/>
      <c r="AH33" s="420"/>
      <c r="AI33" s="420"/>
      <c r="AJ33" s="420"/>
      <c r="AK33" s="420"/>
      <c r="AL33" s="216"/>
      <c r="AM33" s="455" t="s">
        <v>201</v>
      </c>
      <c r="AN33" s="455"/>
      <c r="AO33" s="420" t="s">
        <v>204</v>
      </c>
      <c r="AP33" s="420"/>
      <c r="AQ33" s="420"/>
      <c r="AR33" s="420"/>
      <c r="AS33" s="420"/>
      <c r="AT33" s="420"/>
      <c r="AU33" s="420"/>
      <c r="AV33" s="420"/>
      <c r="AW33" s="420"/>
      <c r="AX33" s="420"/>
      <c r="AY33" s="420"/>
      <c r="AZ33" s="420"/>
      <c r="BA33" s="420"/>
      <c r="BB33" s="420"/>
      <c r="BC33" s="420"/>
      <c r="BD33" s="217"/>
      <c r="BE33" s="420" t="s">
        <v>205</v>
      </c>
      <c r="BF33" s="420"/>
      <c r="BG33" s="420" t="s">
        <v>206</v>
      </c>
      <c r="BH33" s="420"/>
      <c r="BI33" s="420"/>
      <c r="BJ33" s="420"/>
      <c r="BK33" s="420"/>
      <c r="BL33" s="420"/>
      <c r="BM33" s="420"/>
      <c r="BN33" s="420"/>
      <c r="BO33" s="420"/>
      <c r="BP33" s="420"/>
      <c r="BQ33" s="420"/>
      <c r="BR33" s="420"/>
      <c r="BS33" s="420"/>
      <c r="BT33" s="420"/>
      <c r="BU33" s="420"/>
      <c r="BV33" s="217"/>
      <c r="BW33" s="455" t="s">
        <v>205</v>
      </c>
      <c r="BX33" s="455"/>
      <c r="BY33" s="420" t="s">
        <v>207</v>
      </c>
      <c r="BZ33" s="420"/>
      <c r="CA33" s="420"/>
      <c r="CB33" s="420"/>
      <c r="CC33" s="420"/>
      <c r="CD33" s="420"/>
      <c r="CE33" s="420"/>
      <c r="CF33" s="420"/>
      <c r="CG33" s="420"/>
      <c r="CH33" s="420"/>
      <c r="CI33" s="420"/>
      <c r="CJ33" s="420"/>
      <c r="CK33" s="420"/>
      <c r="CL33" s="420"/>
      <c r="CM33" s="420"/>
      <c r="CN33" s="216"/>
      <c r="CO33" s="455" t="s">
        <v>208</v>
      </c>
      <c r="CP33" s="455"/>
      <c r="CQ33" s="420" t="s">
        <v>209</v>
      </c>
      <c r="CR33" s="420"/>
      <c r="CS33" s="420"/>
      <c r="CT33" s="420"/>
      <c r="CU33" s="420"/>
      <c r="CV33" s="420"/>
      <c r="CW33" s="420"/>
      <c r="CX33" s="420"/>
      <c r="CY33" s="420"/>
      <c r="CZ33" s="420"/>
      <c r="DA33" s="420"/>
      <c r="DB33" s="420"/>
      <c r="DC33" s="420"/>
      <c r="DD33" s="420"/>
      <c r="DE33" s="420"/>
      <c r="DF33" s="216"/>
      <c r="DG33" s="619" t="s">
        <v>210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11</v>
      </c>
      <c r="BF34" s="620"/>
      <c r="BG34" s="621" t="str">
        <f>IF('各会計、関係団体の財政状況及び健全化判断比率'!B36="","",'各会計、関係団体の財政状況及び健全化判断比率'!B36)</f>
        <v>魚市場特別会計</v>
      </c>
      <c r="BH34" s="621"/>
      <c r="BI34" s="621"/>
      <c r="BJ34" s="621"/>
      <c r="BK34" s="621"/>
      <c r="BL34" s="621"/>
      <c r="BM34" s="621"/>
      <c r="BN34" s="621"/>
      <c r="BO34" s="621"/>
      <c r="BP34" s="621"/>
      <c r="BQ34" s="621"/>
      <c r="BR34" s="621"/>
      <c r="BS34" s="621"/>
      <c r="BT34" s="621"/>
      <c r="BU34" s="621"/>
      <c r="BV34" s="214"/>
      <c r="BW34" s="620">
        <f>IF(BY34="","",MAX(C34:D43,U34:V43,AM34:AN43,BE34:BF43)+1)</f>
        <v>13</v>
      </c>
      <c r="BX34" s="620"/>
      <c r="BY34" s="621" t="str">
        <f>IF('各会計、関係団体の財政状況及び健全化判断比率'!B68="","",'各会計、関係団体の財政状況及び健全化判断比率'!B68)</f>
        <v>宮城県市町村職員退職手当組合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気仙沼産業センター</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土地特別会計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簡易水道事業会計</v>
      </c>
      <c r="AP35" s="621"/>
      <c r="AQ35" s="621"/>
      <c r="AR35" s="621"/>
      <c r="AS35" s="621"/>
      <c r="AT35" s="621"/>
      <c r="AU35" s="621"/>
      <c r="AV35" s="621"/>
      <c r="AW35" s="621"/>
      <c r="AX35" s="621"/>
      <c r="AY35" s="621"/>
      <c r="AZ35" s="621"/>
      <c r="BA35" s="621"/>
      <c r="BB35" s="621"/>
      <c r="BC35" s="621"/>
      <c r="BD35" s="214"/>
      <c r="BE35" s="620">
        <f t="shared" ref="BE35:BE43" si="1">IF(BG35="","",BE34+1)</f>
        <v>12</v>
      </c>
      <c r="BF35" s="620"/>
      <c r="BG35" s="621" t="str">
        <f>IF('各会計、関係団体の財政状況及び健全化判断比率'!B37="","",'各会計、関係団体の財政状況及び健全化判断比率'!B37)</f>
        <v>唐桑半島ビジターセンター事業特別会計</v>
      </c>
      <c r="BH35" s="621"/>
      <c r="BI35" s="621"/>
      <c r="BJ35" s="621"/>
      <c r="BK35" s="621"/>
      <c r="BL35" s="621"/>
      <c r="BM35" s="621"/>
      <c r="BN35" s="621"/>
      <c r="BO35" s="621"/>
      <c r="BP35" s="621"/>
      <c r="BQ35" s="621"/>
      <c r="BR35" s="621"/>
      <c r="BS35" s="621"/>
      <c r="BT35" s="621"/>
      <c r="BU35" s="621"/>
      <c r="BV35" s="214"/>
      <c r="BW35" s="620">
        <f t="shared" ref="BW35:BW43" si="2">IF(BY35="","",BW34+1)</f>
        <v>14</v>
      </c>
      <c r="BX35" s="620"/>
      <c r="BY35" s="621" t="str">
        <f>IF('各会計、関係団体の財政状況及び健全化判断比率'!B69="","",'各会計、関係団体の財政状況及び健全化判断比率'!B69)</f>
        <v>宮城県市町村非常勤消防団補償報償組合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道の駅大谷海岸</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8</v>
      </c>
      <c r="AN36" s="620"/>
      <c r="AO36" s="621" t="str">
        <f>IF('各会計、関係団体の財政状況及び健全化判断比率'!B33="","",'各会計、関係団体の財政状況及び健全化判断比率'!B33)</f>
        <v>ガス事業会計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15</v>
      </c>
      <c r="BX36" s="620"/>
      <c r="BY36" s="621" t="str">
        <f>IF('各会計、関係団体の財政状況及び健全化判断比率'!B70="","",'各会計、関係団体の財政状況及び健全化判断比率'!B70)</f>
        <v>気仙沼・本吉広域行政事務組合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f t="shared" si="0"/>
        <v>9</v>
      </c>
      <c r="AN37" s="620"/>
      <c r="AO37" s="621" t="str">
        <f>IF('各会計、関係団体の財政状況及び健全化判断比率'!B34="","",'各会計、関係団体の財政状況及び健全化判断比率'!B34)</f>
        <v>下水道事業会計</v>
      </c>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16</v>
      </c>
      <c r="BX37" s="620"/>
      <c r="BY37" s="621" t="str">
        <f>IF('各会計、関係団体の財政状況及び健全化判断比率'!B71="","",'各会計、関係団体の財政状況及び健全化判断比率'!B71)</f>
        <v>宮城県市町村自治振興センター</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f t="shared" si="0"/>
        <v>10</v>
      </c>
      <c r="AN38" s="620"/>
      <c r="AO38" s="621" t="str">
        <f>IF('各会計、関係団体の財政状況及び健全化判断比率'!B35="","",'各会計、関係団体の財政状況及び健全化判断比率'!B35)</f>
        <v>病院事業会計</v>
      </c>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17</v>
      </c>
      <c r="BX38" s="620"/>
      <c r="BY38" s="621" t="str">
        <f>IF('各会計、関係団体の財政状況及び健全化判断比率'!B72="","",'各会計、関係団体の財政状況及び健全化判断比率'!B72)</f>
        <v>宮城県後期高齢者医療広域連合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18</v>
      </c>
      <c r="BX39" s="620"/>
      <c r="BY39" s="621" t="str">
        <f>IF('各会計、関係団体の財政状況及び健全化判断比率'!B73="","",'各会計、関係団体の財政状況及び健全化判断比率'!B73)</f>
        <v>宮城県後期高齢者医療事業会計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IJ51FWibPSs8qBwaExySGQ9kkfNTXjnKSO6a/TA04orqe7pQJAD6LCBD8KAcJ5rmoYivghCPC6ZTuzm75ZSMLw==" saltValue="WA5WJ3k/rKW8mUY4wdE7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581</v>
      </c>
      <c r="G33" s="29" t="s">
        <v>582</v>
      </c>
      <c r="H33" s="29" t="s">
        <v>583</v>
      </c>
      <c r="I33" s="29" t="s">
        <v>584</v>
      </c>
      <c r="J33" s="30" t="s">
        <v>585</v>
      </c>
      <c r="K33" s="22"/>
      <c r="L33" s="22"/>
      <c r="M33" s="22"/>
      <c r="N33" s="22"/>
      <c r="O33" s="22"/>
      <c r="P33" s="22"/>
    </row>
    <row r="34" spans="1:16" ht="39" customHeight="1" x14ac:dyDescent="0.15">
      <c r="A34" s="22"/>
      <c r="B34" s="31"/>
      <c r="C34" s="1212" t="s">
        <v>591</v>
      </c>
      <c r="D34" s="1212"/>
      <c r="E34" s="1213"/>
      <c r="F34" s="32">
        <v>32.049999999999997</v>
      </c>
      <c r="G34" s="33">
        <v>29.3</v>
      </c>
      <c r="H34" s="33">
        <v>32.19</v>
      </c>
      <c r="I34" s="33">
        <v>25.53</v>
      </c>
      <c r="J34" s="34">
        <v>19.309999999999999</v>
      </c>
      <c r="K34" s="22"/>
      <c r="L34" s="22"/>
      <c r="M34" s="22"/>
      <c r="N34" s="22"/>
      <c r="O34" s="22"/>
      <c r="P34" s="22"/>
    </row>
    <row r="35" spans="1:16" ht="39" customHeight="1" x14ac:dyDescent="0.15">
      <c r="A35" s="22"/>
      <c r="B35" s="35"/>
      <c r="C35" s="1206" t="s">
        <v>592</v>
      </c>
      <c r="D35" s="1207"/>
      <c r="E35" s="1208"/>
      <c r="F35" s="36">
        <v>8.6</v>
      </c>
      <c r="G35" s="37">
        <v>7.16</v>
      </c>
      <c r="H35" s="37">
        <v>6.75</v>
      </c>
      <c r="I35" s="37">
        <v>7.07</v>
      </c>
      <c r="J35" s="38">
        <v>6.94</v>
      </c>
      <c r="K35" s="22"/>
      <c r="L35" s="22"/>
      <c r="M35" s="22"/>
      <c r="N35" s="22"/>
      <c r="O35" s="22"/>
      <c r="P35" s="22"/>
    </row>
    <row r="36" spans="1:16" ht="39" customHeight="1" x14ac:dyDescent="0.15">
      <c r="A36" s="22"/>
      <c r="B36" s="35"/>
      <c r="C36" s="1206" t="s">
        <v>593</v>
      </c>
      <c r="D36" s="1207"/>
      <c r="E36" s="1208"/>
      <c r="F36" s="36">
        <v>8.31</v>
      </c>
      <c r="G36" s="37">
        <v>3.59</v>
      </c>
      <c r="H36" s="37">
        <v>3.6</v>
      </c>
      <c r="I36" s="37">
        <v>2.81</v>
      </c>
      <c r="J36" s="38">
        <v>4.58</v>
      </c>
      <c r="K36" s="22"/>
      <c r="L36" s="22"/>
      <c r="M36" s="22"/>
      <c r="N36" s="22"/>
      <c r="O36" s="22"/>
      <c r="P36" s="22"/>
    </row>
    <row r="37" spans="1:16" ht="39" customHeight="1" x14ac:dyDescent="0.15">
      <c r="A37" s="22"/>
      <c r="B37" s="35"/>
      <c r="C37" s="1206" t="s">
        <v>594</v>
      </c>
      <c r="D37" s="1207"/>
      <c r="E37" s="1208"/>
      <c r="F37" s="36">
        <v>1.8</v>
      </c>
      <c r="G37" s="37">
        <v>0.31</v>
      </c>
      <c r="H37" s="37">
        <v>0.7</v>
      </c>
      <c r="I37" s="37">
        <v>0.37</v>
      </c>
      <c r="J37" s="38">
        <v>0.97</v>
      </c>
      <c r="K37" s="22"/>
      <c r="L37" s="22"/>
      <c r="M37" s="22"/>
      <c r="N37" s="22"/>
      <c r="O37" s="22"/>
      <c r="P37" s="22"/>
    </row>
    <row r="38" spans="1:16" ht="39" customHeight="1" x14ac:dyDescent="0.15">
      <c r="A38" s="22"/>
      <c r="B38" s="35"/>
      <c r="C38" s="1206" t="s">
        <v>595</v>
      </c>
      <c r="D38" s="1207"/>
      <c r="E38" s="1208"/>
      <c r="F38" s="36">
        <v>0.64</v>
      </c>
      <c r="G38" s="37">
        <v>0.52</v>
      </c>
      <c r="H38" s="37">
        <v>0.76</v>
      </c>
      <c r="I38" s="37">
        <v>0.62</v>
      </c>
      <c r="J38" s="38">
        <v>0.85</v>
      </c>
      <c r="K38" s="22"/>
      <c r="L38" s="22"/>
      <c r="M38" s="22"/>
      <c r="N38" s="22"/>
      <c r="O38" s="22"/>
      <c r="P38" s="22"/>
    </row>
    <row r="39" spans="1:16" ht="39" customHeight="1" x14ac:dyDescent="0.15">
      <c r="A39" s="22"/>
      <c r="B39" s="35"/>
      <c r="C39" s="1206" t="s">
        <v>596</v>
      </c>
      <c r="D39" s="1207"/>
      <c r="E39" s="1208"/>
      <c r="F39" s="36">
        <v>2.35</v>
      </c>
      <c r="G39" s="37">
        <v>2.2200000000000002</v>
      </c>
      <c r="H39" s="37">
        <v>1.37</v>
      </c>
      <c r="I39" s="37">
        <v>1.06</v>
      </c>
      <c r="J39" s="38">
        <v>0.59</v>
      </c>
      <c r="K39" s="22"/>
      <c r="L39" s="22"/>
      <c r="M39" s="22"/>
      <c r="N39" s="22"/>
      <c r="O39" s="22"/>
      <c r="P39" s="22"/>
    </row>
    <row r="40" spans="1:16" ht="39" customHeight="1" x14ac:dyDescent="0.15">
      <c r="A40" s="22"/>
      <c r="B40" s="35"/>
      <c r="C40" s="1206" t="s">
        <v>597</v>
      </c>
      <c r="D40" s="1207"/>
      <c r="E40" s="1208"/>
      <c r="F40" s="36" t="s">
        <v>554</v>
      </c>
      <c r="G40" s="37" t="s">
        <v>554</v>
      </c>
      <c r="H40" s="37" t="s">
        <v>554</v>
      </c>
      <c r="I40" s="37" t="s">
        <v>554</v>
      </c>
      <c r="J40" s="38">
        <v>0.34</v>
      </c>
      <c r="K40" s="22"/>
      <c r="L40" s="22"/>
      <c r="M40" s="22"/>
      <c r="N40" s="22"/>
      <c r="O40" s="22"/>
      <c r="P40" s="22"/>
    </row>
    <row r="41" spans="1:16" ht="39" customHeight="1" x14ac:dyDescent="0.15">
      <c r="A41" s="22"/>
      <c r="B41" s="35"/>
      <c r="C41" s="1206" t="s">
        <v>598</v>
      </c>
      <c r="D41" s="1207"/>
      <c r="E41" s="1208"/>
      <c r="F41" s="36" t="s">
        <v>554</v>
      </c>
      <c r="G41" s="37" t="s">
        <v>554</v>
      </c>
      <c r="H41" s="37" t="s">
        <v>554</v>
      </c>
      <c r="I41" s="37" t="s">
        <v>554</v>
      </c>
      <c r="J41" s="38">
        <v>0.06</v>
      </c>
      <c r="K41" s="22"/>
      <c r="L41" s="22"/>
      <c r="M41" s="22"/>
      <c r="N41" s="22"/>
      <c r="O41" s="22"/>
      <c r="P41" s="22"/>
    </row>
    <row r="42" spans="1:16" ht="39" customHeight="1" x14ac:dyDescent="0.15">
      <c r="A42" s="22"/>
      <c r="B42" s="39"/>
      <c r="C42" s="1206" t="s">
        <v>599</v>
      </c>
      <c r="D42" s="1207"/>
      <c r="E42" s="1208"/>
      <c r="F42" s="36" t="s">
        <v>554</v>
      </c>
      <c r="G42" s="37" t="s">
        <v>554</v>
      </c>
      <c r="H42" s="37" t="s">
        <v>554</v>
      </c>
      <c r="I42" s="37" t="s">
        <v>554</v>
      </c>
      <c r="J42" s="38" t="s">
        <v>554</v>
      </c>
      <c r="K42" s="22"/>
      <c r="L42" s="22"/>
      <c r="M42" s="22"/>
      <c r="N42" s="22"/>
      <c r="O42" s="22"/>
      <c r="P42" s="22"/>
    </row>
    <row r="43" spans="1:16" ht="39" customHeight="1" thickBot="1" x14ac:dyDescent="0.2">
      <c r="A43" s="22"/>
      <c r="B43" s="40"/>
      <c r="C43" s="1209" t="s">
        <v>600</v>
      </c>
      <c r="D43" s="1210"/>
      <c r="E43" s="1211"/>
      <c r="F43" s="41">
        <v>0.03</v>
      </c>
      <c r="G43" s="42">
        <v>0.02</v>
      </c>
      <c r="H43" s="42">
        <v>0.04</v>
      </c>
      <c r="I43" s="42">
        <v>0.08</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ubsuHfhwv45ko24wAP+STNh84etOOrN31qfwUGUsq9PLsRmJboWfWt+aJC4MoiIjEbVbxiVEcVKoqI7RSL61A==" saltValue="HuDC253YlInM/OQ+f0+o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581</v>
      </c>
      <c r="L44" s="56" t="s">
        <v>582</v>
      </c>
      <c r="M44" s="56" t="s">
        <v>583</v>
      </c>
      <c r="N44" s="56" t="s">
        <v>584</v>
      </c>
      <c r="O44" s="57" t="s">
        <v>585</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3035</v>
      </c>
      <c r="L45" s="60">
        <v>3143</v>
      </c>
      <c r="M45" s="60">
        <v>3121</v>
      </c>
      <c r="N45" s="60">
        <v>3040</v>
      </c>
      <c r="O45" s="61">
        <v>3308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554</v>
      </c>
      <c r="L46" s="64" t="s">
        <v>554</v>
      </c>
      <c r="M46" s="64" t="s">
        <v>554</v>
      </c>
      <c r="N46" s="64" t="s">
        <v>554</v>
      </c>
      <c r="O46" s="65" t="s">
        <v>554</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554</v>
      </c>
      <c r="L47" s="64" t="s">
        <v>554</v>
      </c>
      <c r="M47" s="64" t="s">
        <v>554</v>
      </c>
      <c r="N47" s="64" t="s">
        <v>554</v>
      </c>
      <c r="O47" s="65" t="s">
        <v>554</v>
      </c>
      <c r="P47" s="48"/>
      <c r="Q47" s="48"/>
      <c r="R47" s="48"/>
      <c r="S47" s="48"/>
      <c r="T47" s="48"/>
      <c r="U47" s="48"/>
    </row>
    <row r="48" spans="1:21" ht="30.75" customHeight="1" x14ac:dyDescent="0.15">
      <c r="A48" s="48"/>
      <c r="B48" s="1216"/>
      <c r="C48" s="1217"/>
      <c r="D48" s="62"/>
      <c r="E48" s="1222" t="s">
        <v>15</v>
      </c>
      <c r="F48" s="1222"/>
      <c r="G48" s="1222"/>
      <c r="H48" s="1222"/>
      <c r="I48" s="1222"/>
      <c r="J48" s="1223"/>
      <c r="K48" s="63">
        <v>1551</v>
      </c>
      <c r="L48" s="64">
        <v>1317</v>
      </c>
      <c r="M48" s="64">
        <v>1389</v>
      </c>
      <c r="N48" s="64">
        <v>1313</v>
      </c>
      <c r="O48" s="65">
        <v>1113</v>
      </c>
      <c r="P48" s="48"/>
      <c r="Q48" s="48"/>
      <c r="R48" s="48"/>
      <c r="S48" s="48"/>
      <c r="T48" s="48"/>
      <c r="U48" s="48"/>
    </row>
    <row r="49" spans="1:21" ht="30.75" customHeight="1" x14ac:dyDescent="0.15">
      <c r="A49" s="48"/>
      <c r="B49" s="1216"/>
      <c r="C49" s="1217"/>
      <c r="D49" s="62"/>
      <c r="E49" s="1222" t="s">
        <v>16</v>
      </c>
      <c r="F49" s="1222"/>
      <c r="G49" s="1222"/>
      <c r="H49" s="1222"/>
      <c r="I49" s="1222"/>
      <c r="J49" s="1223"/>
      <c r="K49" s="63">
        <v>33</v>
      </c>
      <c r="L49" s="64">
        <v>62</v>
      </c>
      <c r="M49" s="64">
        <v>63</v>
      </c>
      <c r="N49" s="64">
        <v>65</v>
      </c>
      <c r="O49" s="65">
        <v>65</v>
      </c>
      <c r="P49" s="48"/>
      <c r="Q49" s="48"/>
      <c r="R49" s="48"/>
      <c r="S49" s="48"/>
      <c r="T49" s="48"/>
      <c r="U49" s="48"/>
    </row>
    <row r="50" spans="1:21" ht="30.75" customHeight="1" x14ac:dyDescent="0.15">
      <c r="A50" s="48"/>
      <c r="B50" s="1216"/>
      <c r="C50" s="1217"/>
      <c r="D50" s="62"/>
      <c r="E50" s="1222" t="s">
        <v>17</v>
      </c>
      <c r="F50" s="1222"/>
      <c r="G50" s="1222"/>
      <c r="H50" s="1222"/>
      <c r="I50" s="1222"/>
      <c r="J50" s="1223"/>
      <c r="K50" s="63">
        <v>16</v>
      </c>
      <c r="L50" s="64">
        <v>34</v>
      </c>
      <c r="M50" s="64">
        <v>0</v>
      </c>
      <c r="N50" s="64">
        <v>0</v>
      </c>
      <c r="O50" s="65">
        <v>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554</v>
      </c>
      <c r="L51" s="64" t="s">
        <v>554</v>
      </c>
      <c r="M51" s="64" t="s">
        <v>554</v>
      </c>
      <c r="N51" s="64" t="s">
        <v>554</v>
      </c>
      <c r="O51" s="65" t="s">
        <v>554</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2787</v>
      </c>
      <c r="L52" s="64">
        <v>3035</v>
      </c>
      <c r="M52" s="64">
        <v>3080</v>
      </c>
      <c r="N52" s="64">
        <v>2976</v>
      </c>
      <c r="O52" s="65">
        <v>3097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1848</v>
      </c>
      <c r="L53" s="69">
        <v>1521</v>
      </c>
      <c r="M53" s="69">
        <v>1493</v>
      </c>
      <c r="N53" s="69">
        <v>1442</v>
      </c>
      <c r="O53" s="70">
        <v>1389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601</v>
      </c>
      <c r="P55" s="48"/>
      <c r="Q55" s="48"/>
      <c r="R55" s="48"/>
      <c r="S55" s="48"/>
      <c r="T55" s="48"/>
      <c r="U55" s="48"/>
    </row>
    <row r="56" spans="1:21" ht="31.5" customHeight="1" thickBot="1" x14ac:dyDescent="0.2">
      <c r="A56" s="48"/>
      <c r="B56" s="76"/>
      <c r="C56" s="77"/>
      <c r="D56" s="77"/>
      <c r="E56" s="78"/>
      <c r="F56" s="78"/>
      <c r="G56" s="78"/>
      <c r="H56" s="78"/>
      <c r="I56" s="78"/>
      <c r="J56" s="79" t="s">
        <v>2</v>
      </c>
      <c r="K56" s="80" t="s">
        <v>602</v>
      </c>
      <c r="L56" s="81" t="s">
        <v>603</v>
      </c>
      <c r="M56" s="81" t="s">
        <v>604</v>
      </c>
      <c r="N56" s="81" t="s">
        <v>605</v>
      </c>
      <c r="O56" s="82" t="s">
        <v>606</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616</v>
      </c>
      <c r="L57" s="84" t="s">
        <v>617</v>
      </c>
      <c r="M57" s="84" t="s">
        <v>618</v>
      </c>
      <c r="N57" s="84" t="s">
        <v>617</v>
      </c>
      <c r="O57" s="85" t="s">
        <v>617</v>
      </c>
    </row>
    <row r="58" spans="1:21" ht="31.5" customHeight="1" thickBot="1" x14ac:dyDescent="0.2">
      <c r="B58" s="1232"/>
      <c r="C58" s="1233"/>
      <c r="D58" s="1237" t="s">
        <v>27</v>
      </c>
      <c r="E58" s="1238"/>
      <c r="F58" s="1238"/>
      <c r="G58" s="1238"/>
      <c r="H58" s="1238"/>
      <c r="I58" s="1238"/>
      <c r="J58" s="1239"/>
      <c r="K58" s="86" t="s">
        <v>617</v>
      </c>
      <c r="L58" s="87" t="s">
        <v>617</v>
      </c>
      <c r="M58" s="87" t="s">
        <v>617</v>
      </c>
      <c r="N58" s="87" t="s">
        <v>617</v>
      </c>
      <c r="O58" s="88" t="s">
        <v>617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NCBxheiBlaEPCevIYqcvM6cD82fTAgayTqVP6DHPwS4T4gzZzwvhiftqnVRiyiNQNeODgCUaL4LsBivWJeZNg==" saltValue="vycp2ytb6Kp2OFF8HHt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581</v>
      </c>
      <c r="J40" s="100" t="s">
        <v>582</v>
      </c>
      <c r="K40" s="100" t="s">
        <v>583</v>
      </c>
      <c r="L40" s="100" t="s">
        <v>584</v>
      </c>
      <c r="M40" s="101" t="s">
        <v>585</v>
      </c>
    </row>
    <row r="41" spans="2:13" ht="27.75" customHeight="1" x14ac:dyDescent="0.15">
      <c r="B41" s="1240" t="s">
        <v>30</v>
      </c>
      <c r="C41" s="1241"/>
      <c r="D41" s="102"/>
      <c r="E41" s="1246" t="s">
        <v>31</v>
      </c>
      <c r="F41" s="1246"/>
      <c r="G41" s="1246"/>
      <c r="H41" s="1247"/>
      <c r="I41" s="103">
        <v>39086</v>
      </c>
      <c r="J41" s="104">
        <v>40107</v>
      </c>
      <c r="K41" s="104">
        <v>39672</v>
      </c>
      <c r="L41" s="104">
        <v>38851</v>
      </c>
      <c r="M41" s="105">
        <v>39574</v>
      </c>
    </row>
    <row r="42" spans="2:13" ht="27.75" customHeight="1" x14ac:dyDescent="0.15">
      <c r="B42" s="1242"/>
      <c r="C42" s="1243"/>
      <c r="D42" s="106"/>
      <c r="E42" s="1248" t="s">
        <v>32</v>
      </c>
      <c r="F42" s="1248"/>
      <c r="G42" s="1248"/>
      <c r="H42" s="1249"/>
      <c r="I42" s="107">
        <v>154</v>
      </c>
      <c r="J42" s="108">
        <v>100</v>
      </c>
      <c r="K42" s="108">
        <v>80</v>
      </c>
      <c r="L42" s="108">
        <v>60</v>
      </c>
      <c r="M42" s="109" t="s">
        <v>554</v>
      </c>
    </row>
    <row r="43" spans="2:13" ht="27.75" customHeight="1" x14ac:dyDescent="0.15">
      <c r="B43" s="1242"/>
      <c r="C43" s="1243"/>
      <c r="D43" s="106"/>
      <c r="E43" s="1248" t="s">
        <v>33</v>
      </c>
      <c r="F43" s="1248"/>
      <c r="G43" s="1248"/>
      <c r="H43" s="1249"/>
      <c r="I43" s="107">
        <v>15477</v>
      </c>
      <c r="J43" s="108">
        <v>15534</v>
      </c>
      <c r="K43" s="108">
        <v>14184</v>
      </c>
      <c r="L43" s="108">
        <v>13246</v>
      </c>
      <c r="M43" s="109">
        <v>12233</v>
      </c>
    </row>
    <row r="44" spans="2:13" ht="27.75" customHeight="1" x14ac:dyDescent="0.15">
      <c r="B44" s="1242"/>
      <c r="C44" s="1243"/>
      <c r="D44" s="106"/>
      <c r="E44" s="1248" t="s">
        <v>34</v>
      </c>
      <c r="F44" s="1248"/>
      <c r="G44" s="1248"/>
      <c r="H44" s="1249"/>
      <c r="I44" s="107">
        <v>280</v>
      </c>
      <c r="J44" s="108">
        <v>253</v>
      </c>
      <c r="K44" s="108">
        <v>256</v>
      </c>
      <c r="L44" s="108">
        <v>236</v>
      </c>
      <c r="M44" s="109">
        <v>171</v>
      </c>
    </row>
    <row r="45" spans="2:13" ht="27.75" customHeight="1" x14ac:dyDescent="0.15">
      <c r="B45" s="1242"/>
      <c r="C45" s="1243"/>
      <c r="D45" s="106"/>
      <c r="E45" s="1248" t="s">
        <v>35</v>
      </c>
      <c r="F45" s="1248"/>
      <c r="G45" s="1248"/>
      <c r="H45" s="1249"/>
      <c r="I45" s="107">
        <v>4843</v>
      </c>
      <c r="J45" s="108">
        <v>4780</v>
      </c>
      <c r="K45" s="108">
        <v>4587</v>
      </c>
      <c r="L45" s="108">
        <v>4705</v>
      </c>
      <c r="M45" s="109">
        <v>4571</v>
      </c>
    </row>
    <row r="46" spans="2:13" ht="27.75" customHeight="1" x14ac:dyDescent="0.15">
      <c r="B46" s="1242"/>
      <c r="C46" s="1243"/>
      <c r="D46" s="110"/>
      <c r="E46" s="1248" t="s">
        <v>36</v>
      </c>
      <c r="F46" s="1248"/>
      <c r="G46" s="1248"/>
      <c r="H46" s="1249"/>
      <c r="I46" s="107">
        <v>15</v>
      </c>
      <c r="J46" s="108">
        <v>17</v>
      </c>
      <c r="K46" s="108">
        <v>19</v>
      </c>
      <c r="L46" s="108">
        <v>17</v>
      </c>
      <c r="M46" s="109">
        <v>19</v>
      </c>
    </row>
    <row r="47" spans="2:13" ht="27.75" customHeight="1" x14ac:dyDescent="0.15">
      <c r="B47" s="1242"/>
      <c r="C47" s="1243"/>
      <c r="D47" s="111"/>
      <c r="E47" s="1250" t="s">
        <v>37</v>
      </c>
      <c r="F47" s="1251"/>
      <c r="G47" s="1251"/>
      <c r="H47" s="1252"/>
      <c r="I47" s="107" t="s">
        <v>554</v>
      </c>
      <c r="J47" s="108" t="s">
        <v>554</v>
      </c>
      <c r="K47" s="108" t="s">
        <v>554</v>
      </c>
      <c r="L47" s="108" t="s">
        <v>554</v>
      </c>
      <c r="M47" s="109" t="s">
        <v>554</v>
      </c>
    </row>
    <row r="48" spans="2:13" ht="27.75" customHeight="1" x14ac:dyDescent="0.15">
      <c r="B48" s="1242"/>
      <c r="C48" s="1243"/>
      <c r="D48" s="106"/>
      <c r="E48" s="1248" t="s">
        <v>38</v>
      </c>
      <c r="F48" s="1248"/>
      <c r="G48" s="1248"/>
      <c r="H48" s="1249"/>
      <c r="I48" s="107" t="s">
        <v>554</v>
      </c>
      <c r="J48" s="108" t="s">
        <v>554</v>
      </c>
      <c r="K48" s="108" t="s">
        <v>554</v>
      </c>
      <c r="L48" s="108" t="s">
        <v>554</v>
      </c>
      <c r="M48" s="109" t="s">
        <v>554</v>
      </c>
    </row>
    <row r="49" spans="2:13" ht="27.75" customHeight="1" x14ac:dyDescent="0.15">
      <c r="B49" s="1244"/>
      <c r="C49" s="1245"/>
      <c r="D49" s="106"/>
      <c r="E49" s="1248" t="s">
        <v>39</v>
      </c>
      <c r="F49" s="1248"/>
      <c r="G49" s="1248"/>
      <c r="H49" s="1249"/>
      <c r="I49" s="107" t="s">
        <v>554</v>
      </c>
      <c r="J49" s="108" t="s">
        <v>554</v>
      </c>
      <c r="K49" s="108" t="s">
        <v>554</v>
      </c>
      <c r="L49" s="108" t="s">
        <v>554</v>
      </c>
      <c r="M49" s="109" t="s">
        <v>554</v>
      </c>
    </row>
    <row r="50" spans="2:13" ht="27.75" customHeight="1" x14ac:dyDescent="0.15">
      <c r="B50" s="1253" t="s">
        <v>40</v>
      </c>
      <c r="C50" s="1254"/>
      <c r="D50" s="112"/>
      <c r="E50" s="1248" t="s">
        <v>41</v>
      </c>
      <c r="F50" s="1248"/>
      <c r="G50" s="1248"/>
      <c r="H50" s="1249"/>
      <c r="I50" s="107">
        <v>24438</v>
      </c>
      <c r="J50" s="108">
        <v>22148</v>
      </c>
      <c r="K50" s="108">
        <v>26349</v>
      </c>
      <c r="L50" s="108">
        <v>26455</v>
      </c>
      <c r="M50" s="109">
        <v>25410</v>
      </c>
    </row>
    <row r="51" spans="2:13" ht="27.75" customHeight="1" x14ac:dyDescent="0.15">
      <c r="B51" s="1242"/>
      <c r="C51" s="1243"/>
      <c r="D51" s="106"/>
      <c r="E51" s="1248" t="s">
        <v>42</v>
      </c>
      <c r="F51" s="1248"/>
      <c r="G51" s="1248"/>
      <c r="H51" s="1249"/>
      <c r="I51" s="107">
        <v>7778</v>
      </c>
      <c r="J51" s="108">
        <v>10705</v>
      </c>
      <c r="K51" s="108">
        <v>11476</v>
      </c>
      <c r="L51" s="108">
        <v>11756</v>
      </c>
      <c r="M51" s="109">
        <v>8529</v>
      </c>
    </row>
    <row r="52" spans="2:13" ht="27.75" customHeight="1" x14ac:dyDescent="0.15">
      <c r="B52" s="1244"/>
      <c r="C52" s="1245"/>
      <c r="D52" s="106"/>
      <c r="E52" s="1248" t="s">
        <v>43</v>
      </c>
      <c r="F52" s="1248"/>
      <c r="G52" s="1248"/>
      <c r="H52" s="1249"/>
      <c r="I52" s="107">
        <v>27674</v>
      </c>
      <c r="J52" s="108">
        <v>26709</v>
      </c>
      <c r="K52" s="108">
        <v>26857</v>
      </c>
      <c r="L52" s="108">
        <v>28142</v>
      </c>
      <c r="M52" s="109">
        <v>27475</v>
      </c>
    </row>
    <row r="53" spans="2:13" ht="27.75" customHeight="1" thickBot="1" x14ac:dyDescent="0.2">
      <c r="B53" s="1255" t="s">
        <v>44</v>
      </c>
      <c r="C53" s="1256"/>
      <c r="D53" s="113"/>
      <c r="E53" s="1257" t="s">
        <v>45</v>
      </c>
      <c r="F53" s="1257"/>
      <c r="G53" s="1257"/>
      <c r="H53" s="1258"/>
      <c r="I53" s="114">
        <v>-35</v>
      </c>
      <c r="J53" s="115">
        <v>1229</v>
      </c>
      <c r="K53" s="115">
        <v>-5885</v>
      </c>
      <c r="L53" s="115">
        <v>-9238</v>
      </c>
      <c r="M53" s="116">
        <v>-4845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BZ4qV+iBDKSUWlEYajubKcjFbsU1ANDGGUlBSK4xgH0Tpa3j6qEVSgX0z9X5otYnO07Ud8Qul+Xsa4vwlVRYA==" saltValue="WAswBfWfHD0osZGUDnDI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583</v>
      </c>
      <c r="G54" s="125" t="s">
        <v>584</v>
      </c>
      <c r="H54" s="126" t="s">
        <v>585</v>
      </c>
    </row>
    <row r="55" spans="2:8" ht="52.5" customHeight="1" x14ac:dyDescent="0.15">
      <c r="B55" s="127"/>
      <c r="C55" s="1267" t="s">
        <v>48</v>
      </c>
      <c r="D55" s="1267"/>
      <c r="E55" s="1268"/>
      <c r="F55" s="128">
        <v>17012</v>
      </c>
      <c r="G55" s="128">
        <v>14814</v>
      </c>
      <c r="H55" s="129">
        <v>11589</v>
      </c>
    </row>
    <row r="56" spans="2:8" ht="52.5" customHeight="1" x14ac:dyDescent="0.15">
      <c r="B56" s="130"/>
      <c r="C56" s="1269" t="s">
        <v>49</v>
      </c>
      <c r="D56" s="1269"/>
      <c r="E56" s="1270"/>
      <c r="F56" s="131">
        <v>4</v>
      </c>
      <c r="G56" s="131">
        <v>4</v>
      </c>
      <c r="H56" s="132">
        <v>4</v>
      </c>
    </row>
    <row r="57" spans="2:8" ht="53.25" customHeight="1" x14ac:dyDescent="0.15">
      <c r="B57" s="130"/>
      <c r="C57" s="1271" t="s">
        <v>50</v>
      </c>
      <c r="D57" s="1271"/>
      <c r="E57" s="1272"/>
      <c r="F57" s="133">
        <v>49257</v>
      </c>
      <c r="G57" s="133">
        <v>37876</v>
      </c>
      <c r="H57" s="134">
        <v>14447</v>
      </c>
    </row>
    <row r="58" spans="2:8" ht="45.75" customHeight="1" x14ac:dyDescent="0.15">
      <c r="B58" s="135"/>
      <c r="C58" s="1259" t="s">
        <v>611</v>
      </c>
      <c r="D58" s="1260"/>
      <c r="E58" s="1261"/>
      <c r="F58" s="136">
        <v>6293</v>
      </c>
      <c r="G58" s="136">
        <v>8671</v>
      </c>
      <c r="H58" s="137">
        <v>11071</v>
      </c>
    </row>
    <row r="59" spans="2:8" ht="45.75" customHeight="1" x14ac:dyDescent="0.15">
      <c r="B59" s="135"/>
      <c r="C59" s="1259" t="s">
        <v>612</v>
      </c>
      <c r="D59" s="1260"/>
      <c r="E59" s="1261"/>
      <c r="F59" s="136">
        <v>1561</v>
      </c>
      <c r="G59" s="136">
        <v>1561</v>
      </c>
      <c r="H59" s="137">
        <v>1561</v>
      </c>
    </row>
    <row r="60" spans="2:8" ht="45.75" customHeight="1" x14ac:dyDescent="0.15">
      <c r="B60" s="135"/>
      <c r="C60" s="1259" t="s">
        <v>613</v>
      </c>
      <c r="D60" s="1260"/>
      <c r="E60" s="1261"/>
      <c r="F60" s="136">
        <v>2431</v>
      </c>
      <c r="G60" s="136">
        <v>1751</v>
      </c>
      <c r="H60" s="137">
        <v>835</v>
      </c>
    </row>
    <row r="61" spans="2:8" ht="45.75" customHeight="1" x14ac:dyDescent="0.15">
      <c r="B61" s="135"/>
      <c r="C61" s="1259" t="s">
        <v>614</v>
      </c>
      <c r="D61" s="1260"/>
      <c r="E61" s="1261"/>
      <c r="F61" s="136">
        <v>551</v>
      </c>
      <c r="G61" s="136">
        <v>651</v>
      </c>
      <c r="H61" s="137">
        <v>751</v>
      </c>
    </row>
    <row r="62" spans="2:8" ht="45.75" customHeight="1" thickBot="1" x14ac:dyDescent="0.2">
      <c r="B62" s="138"/>
      <c r="C62" s="1262" t="s">
        <v>615</v>
      </c>
      <c r="D62" s="1263"/>
      <c r="E62" s="1264"/>
      <c r="F62" s="139">
        <v>223</v>
      </c>
      <c r="G62" s="139">
        <v>182</v>
      </c>
      <c r="H62" s="140">
        <v>72</v>
      </c>
    </row>
    <row r="63" spans="2:8" ht="52.5" customHeight="1" thickBot="1" x14ac:dyDescent="0.2">
      <c r="B63" s="141"/>
      <c r="C63" s="1265" t="s">
        <v>51</v>
      </c>
      <c r="D63" s="1265"/>
      <c r="E63" s="1266"/>
      <c r="F63" s="142">
        <v>66273</v>
      </c>
      <c r="G63" s="142">
        <v>52694</v>
      </c>
      <c r="H63" s="143">
        <v>26041</v>
      </c>
    </row>
    <row r="64" spans="2:8" ht="15" customHeight="1" x14ac:dyDescent="0.15"/>
  </sheetData>
  <sheetProtection algorithmName="SHA-512" hashValue="XzQ2b8U32bPnfD4yFG1JjA12IC50qedAmd15O4iMrS+qQPlKzhtn9I4G0dKo1h19GMJDdTFaEJtNVUvw2U8AVw==" saltValue="GiafRH71Tv4qC66G3z6d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634</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634</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635</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91" t="s">
        <v>636</v>
      </c>
      <c r="AO42" s="1292"/>
      <c r="AP42" s="1291"/>
      <c r="AQ42" s="1291"/>
      <c r="AR42" s="1291"/>
      <c r="AS42" s="1292"/>
      <c r="AT42" s="1292"/>
      <c r="AU42" s="1292"/>
      <c r="AV42" s="1292"/>
      <c r="AW42" s="1292"/>
      <c r="AX42" s="1292"/>
      <c r="AY42" s="1291"/>
      <c r="AZ42" s="1292"/>
      <c r="BA42" s="1291"/>
      <c r="BB42" s="1291"/>
      <c r="BC42" s="1291"/>
      <c r="BD42" s="1292"/>
      <c r="BE42" s="1292"/>
      <c r="BF42" s="1292"/>
      <c r="BG42" s="1292"/>
      <c r="BH42" s="1292"/>
      <c r="BI42" s="1292"/>
      <c r="BJ42" s="1292"/>
      <c r="BK42" s="1291"/>
      <c r="BL42" s="1292"/>
      <c r="BM42" s="1291"/>
      <c r="BN42" s="1291"/>
      <c r="BO42" s="1291"/>
      <c r="BP42" s="1292"/>
      <c r="BQ42" s="1292"/>
      <c r="BR42" s="1292"/>
      <c r="BS42" s="1292"/>
      <c r="BT42" s="1292"/>
      <c r="BU42" s="1292"/>
      <c r="BV42" s="1292"/>
      <c r="BW42" s="1291"/>
      <c r="BX42" s="1292"/>
      <c r="BY42" s="1291"/>
      <c r="BZ42" s="1291"/>
      <c r="CA42" s="1291"/>
      <c r="CB42" s="1292"/>
      <c r="CC42" s="1292"/>
      <c r="CD42" s="1292"/>
      <c r="CE42" s="1292"/>
      <c r="CF42" s="1292"/>
      <c r="CG42" s="1292"/>
      <c r="CH42" s="1292"/>
      <c r="CI42" s="1291"/>
      <c r="CJ42" s="1292"/>
      <c r="CK42" s="1291"/>
      <c r="CL42" s="1291"/>
      <c r="CM42" s="1291"/>
      <c r="CN42" s="1292"/>
      <c r="CO42" s="1292"/>
      <c r="CP42" s="1292"/>
      <c r="CQ42" s="1292"/>
      <c r="CR42" s="1292"/>
      <c r="CS42" s="1292"/>
      <c r="CT42" s="1292"/>
      <c r="CU42" s="1291"/>
      <c r="CV42" s="1292"/>
      <c r="CW42" s="1291"/>
      <c r="CX42" s="1291"/>
      <c r="CY42" s="1291"/>
      <c r="CZ42" s="1292"/>
      <c r="DA42" s="1292"/>
      <c r="DB42" s="1292"/>
      <c r="DC42" s="1292"/>
    </row>
    <row r="43" spans="2:109" ht="13.5" customHeight="1" x14ac:dyDescent="0.15">
      <c r="B43" s="1282"/>
      <c r="AN43" s="1293" t="s">
        <v>637</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1282"/>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1282"/>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1282"/>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1282"/>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1282"/>
      <c r="H48" s="1302"/>
      <c r="I48" s="1302"/>
      <c r="J48" s="1302"/>
      <c r="AN48" s="1302"/>
      <c r="AO48" s="1302"/>
      <c r="AP48" s="1302"/>
      <c r="AZ48" s="1302"/>
      <c r="BA48" s="1302"/>
      <c r="BB48" s="1302"/>
      <c r="BL48" s="1302"/>
      <c r="BM48" s="1302"/>
      <c r="BN48" s="1302"/>
      <c r="BX48" s="1302"/>
      <c r="BY48" s="1302"/>
      <c r="BZ48" s="1302"/>
      <c r="CJ48" s="1302"/>
      <c r="CK48" s="1302"/>
      <c r="CL48" s="1302"/>
      <c r="CV48" s="1302"/>
      <c r="CW48" s="1302"/>
      <c r="CX48" s="1302"/>
    </row>
    <row r="49" spans="1:109" x14ac:dyDescent="0.15">
      <c r="B49" s="1282"/>
      <c r="AN49" s="1275" t="s">
        <v>638</v>
      </c>
    </row>
    <row r="50" spans="1:109" x14ac:dyDescent="0.15">
      <c r="B50" s="1282"/>
      <c r="G50" s="1303"/>
      <c r="H50" s="1303"/>
      <c r="I50" s="1303"/>
      <c r="J50" s="1303"/>
      <c r="K50" s="1304"/>
      <c r="L50" s="1304"/>
      <c r="M50" s="1305"/>
      <c r="N50" s="13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581</v>
      </c>
      <c r="BQ50" s="1309"/>
      <c r="BR50" s="1309"/>
      <c r="BS50" s="1309"/>
      <c r="BT50" s="1309"/>
      <c r="BU50" s="1309"/>
      <c r="BV50" s="1309"/>
      <c r="BW50" s="1309"/>
      <c r="BX50" s="1309" t="s">
        <v>582</v>
      </c>
      <c r="BY50" s="1309"/>
      <c r="BZ50" s="1309"/>
      <c r="CA50" s="1309"/>
      <c r="CB50" s="1309"/>
      <c r="CC50" s="1309"/>
      <c r="CD50" s="1309"/>
      <c r="CE50" s="1309"/>
      <c r="CF50" s="1309" t="s">
        <v>583</v>
      </c>
      <c r="CG50" s="1309"/>
      <c r="CH50" s="1309"/>
      <c r="CI50" s="1309"/>
      <c r="CJ50" s="1309"/>
      <c r="CK50" s="1309"/>
      <c r="CL50" s="1309"/>
      <c r="CM50" s="1309"/>
      <c r="CN50" s="1309" t="s">
        <v>584</v>
      </c>
      <c r="CO50" s="1309"/>
      <c r="CP50" s="1309"/>
      <c r="CQ50" s="1309"/>
      <c r="CR50" s="1309"/>
      <c r="CS50" s="1309"/>
      <c r="CT50" s="1309"/>
      <c r="CU50" s="1309"/>
      <c r="CV50" s="1309" t="s">
        <v>585</v>
      </c>
      <c r="CW50" s="1309"/>
      <c r="CX50" s="1309"/>
      <c r="CY50" s="1309"/>
      <c r="CZ50" s="1309"/>
      <c r="DA50" s="1309"/>
      <c r="DB50" s="1309"/>
      <c r="DC50" s="1309"/>
    </row>
    <row r="51" spans="1:109" ht="13.5" customHeight="1" x14ac:dyDescent="0.15">
      <c r="B51" s="1282"/>
      <c r="G51" s="1310"/>
      <c r="H51" s="1310"/>
      <c r="I51" s="1311"/>
      <c r="J51" s="1311"/>
      <c r="K51" s="1312"/>
      <c r="L51" s="1312"/>
      <c r="M51" s="1312"/>
      <c r="N51" s="1312"/>
      <c r="AM51" s="1302"/>
      <c r="AN51" s="1313" t="s">
        <v>639</v>
      </c>
      <c r="AO51" s="1313"/>
      <c r="AP51" s="1313"/>
      <c r="AQ51" s="1313"/>
      <c r="AR51" s="1313"/>
      <c r="AS51" s="1313"/>
      <c r="AT51" s="1313"/>
      <c r="AU51" s="1313"/>
      <c r="AV51" s="1313"/>
      <c r="AW51" s="1313"/>
      <c r="AX51" s="1313"/>
      <c r="AY51" s="1313"/>
      <c r="AZ51" s="1313"/>
      <c r="BA51" s="1313"/>
      <c r="BB51" s="1313" t="s">
        <v>640</v>
      </c>
      <c r="BC51" s="1313"/>
      <c r="BD51" s="1313"/>
      <c r="BE51" s="1313"/>
      <c r="BF51" s="1313"/>
      <c r="BG51" s="1313"/>
      <c r="BH51" s="1313"/>
      <c r="BI51" s="1313"/>
      <c r="BJ51" s="1313"/>
      <c r="BK51" s="1313"/>
      <c r="BL51" s="1313"/>
      <c r="BM51" s="1313"/>
      <c r="BN51" s="1313"/>
      <c r="BO51" s="1313"/>
      <c r="BP51" s="1314"/>
      <c r="BQ51" s="1315"/>
      <c r="BR51" s="1315"/>
      <c r="BS51" s="1315"/>
      <c r="BT51" s="1315"/>
      <c r="BU51" s="1315"/>
      <c r="BV51" s="1315"/>
      <c r="BW51" s="1315"/>
      <c r="BX51" s="1314"/>
      <c r="BY51" s="1315"/>
      <c r="BZ51" s="1315"/>
      <c r="CA51" s="1315"/>
      <c r="CB51" s="1315"/>
      <c r="CC51" s="1315"/>
      <c r="CD51" s="1315"/>
      <c r="CE51" s="1315"/>
      <c r="CF51" s="1314"/>
      <c r="CG51" s="1315"/>
      <c r="CH51" s="1315"/>
      <c r="CI51" s="1315"/>
      <c r="CJ51" s="1315"/>
      <c r="CK51" s="1315"/>
      <c r="CL51" s="1315"/>
      <c r="CM51" s="1315"/>
      <c r="CN51" s="1314"/>
      <c r="CO51" s="1315"/>
      <c r="CP51" s="1315"/>
      <c r="CQ51" s="1315"/>
      <c r="CR51" s="1315"/>
      <c r="CS51" s="1315"/>
      <c r="CT51" s="1315"/>
      <c r="CU51" s="1315"/>
      <c r="CV51" s="1315"/>
      <c r="CW51" s="1315"/>
      <c r="CX51" s="1315"/>
      <c r="CY51" s="1315"/>
      <c r="CZ51" s="1315"/>
      <c r="DA51" s="1315"/>
      <c r="DB51" s="1315"/>
      <c r="DC51" s="1315"/>
    </row>
    <row r="52" spans="1:109" x14ac:dyDescent="0.15">
      <c r="B52" s="1282"/>
      <c r="G52" s="1310"/>
      <c r="H52" s="1310"/>
      <c r="I52" s="1311"/>
      <c r="J52" s="1311"/>
      <c r="K52" s="1312"/>
      <c r="L52" s="1312"/>
      <c r="M52" s="1312"/>
      <c r="N52" s="1312"/>
      <c r="AM52" s="1302"/>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1290"/>
      <c r="B53" s="1282"/>
      <c r="G53" s="1310"/>
      <c r="H53" s="1310"/>
      <c r="I53" s="1303"/>
      <c r="J53" s="1303"/>
      <c r="K53" s="1312"/>
      <c r="L53" s="1312"/>
      <c r="M53" s="1312"/>
      <c r="N53" s="1312"/>
      <c r="AM53" s="1302"/>
      <c r="AN53" s="1313"/>
      <c r="AO53" s="1313"/>
      <c r="AP53" s="1313"/>
      <c r="AQ53" s="1313"/>
      <c r="AR53" s="1313"/>
      <c r="AS53" s="1313"/>
      <c r="AT53" s="1313"/>
      <c r="AU53" s="1313"/>
      <c r="AV53" s="1313"/>
      <c r="AW53" s="1313"/>
      <c r="AX53" s="1313"/>
      <c r="AY53" s="1313"/>
      <c r="AZ53" s="1313"/>
      <c r="BA53" s="1313"/>
      <c r="BB53" s="1313" t="s">
        <v>641</v>
      </c>
      <c r="BC53" s="1313"/>
      <c r="BD53" s="1313"/>
      <c r="BE53" s="1313"/>
      <c r="BF53" s="1313"/>
      <c r="BG53" s="1313"/>
      <c r="BH53" s="1313"/>
      <c r="BI53" s="1313"/>
      <c r="BJ53" s="1313"/>
      <c r="BK53" s="1313"/>
      <c r="BL53" s="1313"/>
      <c r="BM53" s="1313"/>
      <c r="BN53" s="1313"/>
      <c r="BO53" s="1313"/>
      <c r="BP53" s="1314"/>
      <c r="BQ53" s="1315"/>
      <c r="BR53" s="1315"/>
      <c r="BS53" s="1315"/>
      <c r="BT53" s="1315"/>
      <c r="BU53" s="1315"/>
      <c r="BV53" s="1315"/>
      <c r="BW53" s="1315"/>
      <c r="BX53" s="1314"/>
      <c r="BY53" s="1315"/>
      <c r="BZ53" s="1315"/>
      <c r="CA53" s="1315"/>
      <c r="CB53" s="1315"/>
      <c r="CC53" s="1315"/>
      <c r="CD53" s="1315"/>
      <c r="CE53" s="1315"/>
      <c r="CF53" s="1314"/>
      <c r="CG53" s="1315"/>
      <c r="CH53" s="1315"/>
      <c r="CI53" s="1315"/>
      <c r="CJ53" s="1315"/>
      <c r="CK53" s="1315"/>
      <c r="CL53" s="1315"/>
      <c r="CM53" s="1315"/>
      <c r="CN53" s="1314"/>
      <c r="CO53" s="1315"/>
      <c r="CP53" s="1315"/>
      <c r="CQ53" s="1315"/>
      <c r="CR53" s="1315"/>
      <c r="CS53" s="1315"/>
      <c r="CT53" s="1315"/>
      <c r="CU53" s="1315"/>
      <c r="CV53" s="1315">
        <v>43.9</v>
      </c>
      <c r="CW53" s="1315"/>
      <c r="CX53" s="1315"/>
      <c r="CY53" s="1315"/>
      <c r="CZ53" s="1315"/>
      <c r="DA53" s="1315"/>
      <c r="DB53" s="1315"/>
      <c r="DC53" s="1315"/>
    </row>
    <row r="54" spans="1:109" x14ac:dyDescent="0.15">
      <c r="A54" s="1290"/>
      <c r="B54" s="1282"/>
      <c r="G54" s="1310"/>
      <c r="H54" s="1310"/>
      <c r="I54" s="1303"/>
      <c r="J54" s="1303"/>
      <c r="K54" s="1312"/>
      <c r="L54" s="1312"/>
      <c r="M54" s="1312"/>
      <c r="N54" s="1312"/>
      <c r="AM54" s="1302"/>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1290"/>
      <c r="B55" s="1282"/>
      <c r="G55" s="1303"/>
      <c r="H55" s="1303"/>
      <c r="I55" s="1303"/>
      <c r="J55" s="1303"/>
      <c r="K55" s="1312"/>
      <c r="L55" s="1312"/>
      <c r="M55" s="1312"/>
      <c r="N55" s="1312"/>
      <c r="AN55" s="1309" t="s">
        <v>642</v>
      </c>
      <c r="AO55" s="1309"/>
      <c r="AP55" s="1309"/>
      <c r="AQ55" s="1309"/>
      <c r="AR55" s="1309"/>
      <c r="AS55" s="1309"/>
      <c r="AT55" s="1309"/>
      <c r="AU55" s="1309"/>
      <c r="AV55" s="1309"/>
      <c r="AW55" s="1309"/>
      <c r="AX55" s="1309"/>
      <c r="AY55" s="1309"/>
      <c r="AZ55" s="1309"/>
      <c r="BA55" s="1309"/>
      <c r="BB55" s="1313" t="s">
        <v>640</v>
      </c>
      <c r="BC55" s="1313"/>
      <c r="BD55" s="1313"/>
      <c r="BE55" s="1313"/>
      <c r="BF55" s="1313"/>
      <c r="BG55" s="1313"/>
      <c r="BH55" s="1313"/>
      <c r="BI55" s="1313"/>
      <c r="BJ55" s="1313"/>
      <c r="BK55" s="1313"/>
      <c r="BL55" s="1313"/>
      <c r="BM55" s="1313"/>
      <c r="BN55" s="1313"/>
      <c r="BO55" s="1313"/>
      <c r="BP55" s="1314"/>
      <c r="BQ55" s="1315"/>
      <c r="BR55" s="1315"/>
      <c r="BS55" s="1315"/>
      <c r="BT55" s="1315"/>
      <c r="BU55" s="1315"/>
      <c r="BV55" s="1315"/>
      <c r="BW55" s="1315"/>
      <c r="BX55" s="1314"/>
      <c r="BY55" s="1315"/>
      <c r="BZ55" s="1315"/>
      <c r="CA55" s="1315"/>
      <c r="CB55" s="1315"/>
      <c r="CC55" s="1315"/>
      <c r="CD55" s="1315"/>
      <c r="CE55" s="1315"/>
      <c r="CF55" s="1314"/>
      <c r="CG55" s="1315"/>
      <c r="CH55" s="1315"/>
      <c r="CI55" s="1315"/>
      <c r="CJ55" s="1315"/>
      <c r="CK55" s="1315"/>
      <c r="CL55" s="1315"/>
      <c r="CM55" s="1315"/>
      <c r="CN55" s="1314"/>
      <c r="CO55" s="1315"/>
      <c r="CP55" s="1315"/>
      <c r="CQ55" s="1315"/>
      <c r="CR55" s="1315"/>
      <c r="CS55" s="1315"/>
      <c r="CT55" s="1315"/>
      <c r="CU55" s="1315"/>
      <c r="CV55" s="1315">
        <v>25.1</v>
      </c>
      <c r="CW55" s="1315"/>
      <c r="CX55" s="1315"/>
      <c r="CY55" s="1315"/>
      <c r="CZ55" s="1315"/>
      <c r="DA55" s="1315"/>
      <c r="DB55" s="1315"/>
      <c r="DC55" s="1315"/>
    </row>
    <row r="56" spans="1:109" x14ac:dyDescent="0.15">
      <c r="A56" s="1290"/>
      <c r="B56" s="1282"/>
      <c r="G56" s="1303"/>
      <c r="H56" s="1303"/>
      <c r="I56" s="1303"/>
      <c r="J56" s="1303"/>
      <c r="K56" s="1312"/>
      <c r="L56" s="1312"/>
      <c r="M56" s="1312"/>
      <c r="N56" s="1312"/>
      <c r="AN56" s="1309"/>
      <c r="AO56" s="1309"/>
      <c r="AP56" s="1309"/>
      <c r="AQ56" s="1309"/>
      <c r="AR56" s="1309"/>
      <c r="AS56" s="1309"/>
      <c r="AT56" s="1309"/>
      <c r="AU56" s="1309"/>
      <c r="AV56" s="1309"/>
      <c r="AW56" s="1309"/>
      <c r="AX56" s="1309"/>
      <c r="AY56" s="1309"/>
      <c r="AZ56" s="1309"/>
      <c r="BA56" s="1309"/>
      <c r="BB56" s="1313"/>
      <c r="BC56" s="1313"/>
      <c r="BD56" s="1313"/>
      <c r="BE56" s="1313"/>
      <c r="BF56" s="1313"/>
      <c r="BG56" s="1313"/>
      <c r="BH56" s="1313"/>
      <c r="BI56" s="1313"/>
      <c r="BJ56" s="1313"/>
      <c r="BK56" s="1313"/>
      <c r="BL56" s="1313"/>
      <c r="BM56" s="1313"/>
      <c r="BN56" s="1313"/>
      <c r="BO56" s="1313"/>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1290" customFormat="1" x14ac:dyDescent="0.15">
      <c r="B57" s="1316"/>
      <c r="G57" s="1303"/>
      <c r="H57" s="1303"/>
      <c r="I57" s="1317"/>
      <c r="J57" s="1317"/>
      <c r="K57" s="1312"/>
      <c r="L57" s="1312"/>
      <c r="M57" s="1312"/>
      <c r="N57" s="1312"/>
      <c r="AM57" s="1275"/>
      <c r="AN57" s="1309"/>
      <c r="AO57" s="1309"/>
      <c r="AP57" s="1309"/>
      <c r="AQ57" s="1309"/>
      <c r="AR57" s="1309"/>
      <c r="AS57" s="1309"/>
      <c r="AT57" s="1309"/>
      <c r="AU57" s="1309"/>
      <c r="AV57" s="1309"/>
      <c r="AW57" s="1309"/>
      <c r="AX57" s="1309"/>
      <c r="AY57" s="1309"/>
      <c r="AZ57" s="1309"/>
      <c r="BA57" s="1309"/>
      <c r="BB57" s="1313" t="s">
        <v>641</v>
      </c>
      <c r="BC57" s="1313"/>
      <c r="BD57" s="1313"/>
      <c r="BE57" s="1313"/>
      <c r="BF57" s="1313"/>
      <c r="BG57" s="1313"/>
      <c r="BH57" s="1313"/>
      <c r="BI57" s="1313"/>
      <c r="BJ57" s="1313"/>
      <c r="BK57" s="1313"/>
      <c r="BL57" s="1313"/>
      <c r="BM57" s="1313"/>
      <c r="BN57" s="1313"/>
      <c r="BO57" s="1313"/>
      <c r="BP57" s="1314"/>
      <c r="BQ57" s="1315"/>
      <c r="BR57" s="1315"/>
      <c r="BS57" s="1315"/>
      <c r="BT57" s="1315"/>
      <c r="BU57" s="1315"/>
      <c r="BV57" s="1315"/>
      <c r="BW57" s="1315"/>
      <c r="BX57" s="1314"/>
      <c r="BY57" s="1315"/>
      <c r="BZ57" s="1315"/>
      <c r="CA57" s="1315"/>
      <c r="CB57" s="1315"/>
      <c r="CC57" s="1315"/>
      <c r="CD57" s="1315"/>
      <c r="CE57" s="1315"/>
      <c r="CF57" s="1314"/>
      <c r="CG57" s="1315"/>
      <c r="CH57" s="1315"/>
      <c r="CI57" s="1315"/>
      <c r="CJ57" s="1315"/>
      <c r="CK57" s="1315"/>
      <c r="CL57" s="1315"/>
      <c r="CM57" s="1315"/>
      <c r="CN57" s="1314"/>
      <c r="CO57" s="1315"/>
      <c r="CP57" s="1315"/>
      <c r="CQ57" s="1315"/>
      <c r="CR57" s="1315"/>
      <c r="CS57" s="1315"/>
      <c r="CT57" s="1315"/>
      <c r="CU57" s="1315"/>
      <c r="CV57" s="1315">
        <v>61</v>
      </c>
      <c r="CW57" s="1315"/>
      <c r="CX57" s="1315"/>
      <c r="CY57" s="1315"/>
      <c r="CZ57" s="1315"/>
      <c r="DA57" s="1315"/>
      <c r="DB57" s="1315"/>
      <c r="DC57" s="1315"/>
      <c r="DD57" s="1318"/>
      <c r="DE57" s="1316"/>
    </row>
    <row r="58" spans="1:109" s="1290" customFormat="1" x14ac:dyDescent="0.15">
      <c r="A58" s="1275"/>
      <c r="B58" s="1316"/>
      <c r="G58" s="1303"/>
      <c r="H58" s="1303"/>
      <c r="I58" s="1317"/>
      <c r="J58" s="1317"/>
      <c r="K58" s="1312"/>
      <c r="L58" s="1312"/>
      <c r="M58" s="1312"/>
      <c r="N58" s="1312"/>
      <c r="AM58" s="1275"/>
      <c r="AN58" s="1309"/>
      <c r="AO58" s="1309"/>
      <c r="AP58" s="1309"/>
      <c r="AQ58" s="1309"/>
      <c r="AR58" s="1309"/>
      <c r="AS58" s="1309"/>
      <c r="AT58" s="1309"/>
      <c r="AU58" s="1309"/>
      <c r="AV58" s="1309"/>
      <c r="AW58" s="1309"/>
      <c r="AX58" s="1309"/>
      <c r="AY58" s="1309"/>
      <c r="AZ58" s="1309"/>
      <c r="BA58" s="1309"/>
      <c r="BB58" s="1313"/>
      <c r="BC58" s="1313"/>
      <c r="BD58" s="1313"/>
      <c r="BE58" s="1313"/>
      <c r="BF58" s="1313"/>
      <c r="BG58" s="1313"/>
      <c r="BH58" s="1313"/>
      <c r="BI58" s="1313"/>
      <c r="BJ58" s="1313"/>
      <c r="BK58" s="1313"/>
      <c r="BL58" s="1313"/>
      <c r="BM58" s="1313"/>
      <c r="BN58" s="1313"/>
      <c r="BO58" s="1313"/>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1318"/>
      <c r="DE58" s="1316"/>
    </row>
    <row r="59" spans="1:109" s="1290" customFormat="1" x14ac:dyDescent="0.15">
      <c r="A59" s="1275"/>
      <c r="B59" s="1316"/>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6"/>
    </row>
    <row r="60" spans="1:109" s="1290" customFormat="1" x14ac:dyDescent="0.15">
      <c r="A60" s="1275"/>
      <c r="B60" s="1316"/>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6"/>
    </row>
    <row r="61" spans="1:109" s="1290" customFormat="1" x14ac:dyDescent="0.15">
      <c r="A61" s="1275"/>
      <c r="B61" s="1320"/>
      <c r="C61" s="1321"/>
      <c r="D61" s="1321"/>
      <c r="E61" s="1321"/>
      <c r="F61" s="1321"/>
      <c r="G61" s="1321"/>
      <c r="H61" s="1321"/>
      <c r="I61" s="1321"/>
      <c r="J61" s="1321"/>
      <c r="K61" s="1321"/>
      <c r="L61" s="1321"/>
      <c r="M61" s="1322"/>
      <c r="N61" s="1322"/>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2"/>
      <c r="AT61" s="1322"/>
      <c r="AU61" s="1321"/>
      <c r="AV61" s="1321"/>
      <c r="AW61" s="1321"/>
      <c r="AX61" s="1321"/>
      <c r="AY61" s="1321"/>
      <c r="AZ61" s="1321"/>
      <c r="BA61" s="1321"/>
      <c r="BB61" s="1321"/>
      <c r="BC61" s="1321"/>
      <c r="BD61" s="1321"/>
      <c r="BE61" s="1322"/>
      <c r="BF61" s="1322"/>
      <c r="BG61" s="1321"/>
      <c r="BH61" s="1321"/>
      <c r="BI61" s="1321"/>
      <c r="BJ61" s="1321"/>
      <c r="BK61" s="1321"/>
      <c r="BL61" s="1321"/>
      <c r="BM61" s="1321"/>
      <c r="BN61" s="1321"/>
      <c r="BO61" s="1321"/>
      <c r="BP61" s="1321"/>
      <c r="BQ61" s="1322"/>
      <c r="BR61" s="1322"/>
      <c r="BS61" s="1321"/>
      <c r="BT61" s="1321"/>
      <c r="BU61" s="1321"/>
      <c r="BV61" s="1321"/>
      <c r="BW61" s="1321"/>
      <c r="BX61" s="1321"/>
      <c r="BY61" s="1321"/>
      <c r="BZ61" s="1321"/>
      <c r="CA61" s="1321"/>
      <c r="CB61" s="1321"/>
      <c r="CC61" s="1322"/>
      <c r="CD61" s="1322"/>
      <c r="CE61" s="1321"/>
      <c r="CF61" s="1321"/>
      <c r="CG61" s="1321"/>
      <c r="CH61" s="1321"/>
      <c r="CI61" s="1321"/>
      <c r="CJ61" s="1321"/>
      <c r="CK61" s="1321"/>
      <c r="CL61" s="1321"/>
      <c r="CM61" s="1321"/>
      <c r="CN61" s="1321"/>
      <c r="CO61" s="1322"/>
      <c r="CP61" s="1322"/>
      <c r="CQ61" s="1321"/>
      <c r="CR61" s="1321"/>
      <c r="CS61" s="1321"/>
      <c r="CT61" s="1321"/>
      <c r="CU61" s="1321"/>
      <c r="CV61" s="1321"/>
      <c r="CW61" s="1321"/>
      <c r="CX61" s="1321"/>
      <c r="CY61" s="1321"/>
      <c r="CZ61" s="1321"/>
      <c r="DA61" s="1322"/>
      <c r="DB61" s="1322"/>
      <c r="DC61" s="1322"/>
      <c r="DD61" s="1323"/>
      <c r="DE61" s="1316"/>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4" t="s">
        <v>643</v>
      </c>
    </row>
    <row r="64" spans="1:109" x14ac:dyDescent="0.15">
      <c r="B64" s="1282"/>
      <c r="G64" s="1289"/>
      <c r="I64" s="1325"/>
      <c r="J64" s="1325"/>
      <c r="K64" s="1325"/>
      <c r="L64" s="1325"/>
      <c r="M64" s="1325"/>
      <c r="N64" s="1326"/>
      <c r="AM64" s="1289"/>
      <c r="AN64" s="1291" t="s">
        <v>636</v>
      </c>
      <c r="AO64" s="1292"/>
      <c r="AP64" s="1291"/>
      <c r="AQ64" s="1291"/>
      <c r="AR64" s="1291"/>
      <c r="AS64" s="1292"/>
      <c r="AT64" s="1292"/>
      <c r="AU64" s="1292"/>
      <c r="AV64" s="1292"/>
      <c r="AW64" s="1292"/>
      <c r="AX64" s="1292"/>
      <c r="AY64" s="1291"/>
      <c r="AZ64" s="1292"/>
      <c r="BA64" s="1291"/>
      <c r="BB64" s="1291"/>
      <c r="BC64" s="1291"/>
      <c r="BD64" s="1292"/>
      <c r="BE64" s="1292"/>
      <c r="BF64" s="1292"/>
      <c r="BG64" s="1292"/>
      <c r="BH64" s="1292"/>
      <c r="BI64" s="1292"/>
      <c r="BJ64" s="1292"/>
      <c r="BK64" s="1291"/>
      <c r="BL64" s="1292"/>
      <c r="BM64" s="1291"/>
      <c r="BN64" s="1291"/>
      <c r="BO64" s="1291"/>
      <c r="BP64" s="1292"/>
      <c r="BQ64" s="1292"/>
      <c r="BR64" s="1292"/>
      <c r="BS64" s="1292"/>
      <c r="BT64" s="1292"/>
      <c r="BU64" s="1292"/>
      <c r="BV64" s="1292"/>
      <c r="BW64" s="1291"/>
      <c r="BX64" s="1292"/>
      <c r="BY64" s="1291"/>
      <c r="BZ64" s="1291"/>
      <c r="CA64" s="1291"/>
      <c r="CB64" s="1292"/>
      <c r="CC64" s="1292"/>
      <c r="CD64" s="1292"/>
      <c r="CE64" s="1292"/>
      <c r="CF64" s="1292"/>
      <c r="CG64" s="1292"/>
      <c r="CH64" s="1292"/>
      <c r="CI64" s="1291"/>
      <c r="CJ64" s="1292"/>
      <c r="CK64" s="1291"/>
      <c r="CL64" s="1291"/>
      <c r="CM64" s="1291"/>
      <c r="CN64" s="1292"/>
      <c r="CO64" s="1292"/>
      <c r="CP64" s="1292"/>
      <c r="CQ64" s="1292"/>
      <c r="CR64" s="1292"/>
      <c r="CS64" s="1292"/>
      <c r="CT64" s="1292"/>
      <c r="CU64" s="1291"/>
      <c r="CV64" s="1292"/>
      <c r="CW64" s="1291"/>
      <c r="CX64" s="1291"/>
      <c r="CY64" s="1291"/>
      <c r="CZ64" s="1292"/>
      <c r="DA64" s="1292"/>
      <c r="DB64" s="1292"/>
      <c r="DC64" s="1292"/>
    </row>
    <row r="65" spans="2:107" x14ac:dyDescent="0.15">
      <c r="B65" s="1282"/>
      <c r="AN65" s="1293" t="s">
        <v>644</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1282"/>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1282"/>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1282"/>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1282"/>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1282"/>
      <c r="H70" s="1327"/>
      <c r="I70" s="1327"/>
      <c r="J70" s="1328"/>
      <c r="K70" s="1328"/>
      <c r="L70" s="1329"/>
      <c r="M70" s="1328"/>
      <c r="N70" s="1329"/>
      <c r="AN70" s="1302"/>
      <c r="AO70" s="1302"/>
      <c r="AP70" s="1302"/>
      <c r="AZ70" s="1302"/>
      <c r="BA70" s="1302"/>
      <c r="BB70" s="1302"/>
      <c r="BL70" s="1302"/>
      <c r="BM70" s="1302"/>
      <c r="BN70" s="1302"/>
      <c r="BX70" s="1302"/>
      <c r="BY70" s="1302"/>
      <c r="BZ70" s="1302"/>
      <c r="CJ70" s="1302"/>
      <c r="CK70" s="1302"/>
      <c r="CL70" s="1302"/>
      <c r="CV70" s="1302"/>
      <c r="CW70" s="1302"/>
      <c r="CX70" s="1302"/>
    </row>
    <row r="71" spans="2:107" x14ac:dyDescent="0.15">
      <c r="B71" s="1282"/>
      <c r="G71" s="1330"/>
      <c r="I71" s="1331"/>
      <c r="J71" s="1328"/>
      <c r="K71" s="1328"/>
      <c r="L71" s="1329"/>
      <c r="M71" s="1328"/>
      <c r="N71" s="1329"/>
      <c r="AM71" s="1330"/>
      <c r="AN71" s="1275" t="s">
        <v>638</v>
      </c>
    </row>
    <row r="72" spans="2:107" x14ac:dyDescent="0.15">
      <c r="B72" s="1282"/>
      <c r="G72" s="1303"/>
      <c r="H72" s="1303"/>
      <c r="I72" s="1303"/>
      <c r="J72" s="1303"/>
      <c r="K72" s="1304"/>
      <c r="L72" s="1304"/>
      <c r="M72" s="1305"/>
      <c r="N72" s="13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581</v>
      </c>
      <c r="BQ72" s="1309"/>
      <c r="BR72" s="1309"/>
      <c r="BS72" s="1309"/>
      <c r="BT72" s="1309"/>
      <c r="BU72" s="1309"/>
      <c r="BV72" s="1309"/>
      <c r="BW72" s="1309"/>
      <c r="BX72" s="1309" t="s">
        <v>582</v>
      </c>
      <c r="BY72" s="1309"/>
      <c r="BZ72" s="1309"/>
      <c r="CA72" s="1309"/>
      <c r="CB72" s="1309"/>
      <c r="CC72" s="1309"/>
      <c r="CD72" s="1309"/>
      <c r="CE72" s="1309"/>
      <c r="CF72" s="1309" t="s">
        <v>583</v>
      </c>
      <c r="CG72" s="1309"/>
      <c r="CH72" s="1309"/>
      <c r="CI72" s="1309"/>
      <c r="CJ72" s="1309"/>
      <c r="CK72" s="1309"/>
      <c r="CL72" s="1309"/>
      <c r="CM72" s="1309"/>
      <c r="CN72" s="1309" t="s">
        <v>584</v>
      </c>
      <c r="CO72" s="1309"/>
      <c r="CP72" s="1309"/>
      <c r="CQ72" s="1309"/>
      <c r="CR72" s="1309"/>
      <c r="CS72" s="1309"/>
      <c r="CT72" s="1309"/>
      <c r="CU72" s="1309"/>
      <c r="CV72" s="1309" t="s">
        <v>585</v>
      </c>
      <c r="CW72" s="1309"/>
      <c r="CX72" s="1309"/>
      <c r="CY72" s="1309"/>
      <c r="CZ72" s="1309"/>
      <c r="DA72" s="1309"/>
      <c r="DB72" s="1309"/>
      <c r="DC72" s="1309"/>
    </row>
    <row r="73" spans="2:107" x14ac:dyDescent="0.15">
      <c r="B73" s="1282"/>
      <c r="G73" s="1310"/>
      <c r="H73" s="1310"/>
      <c r="I73" s="1310"/>
      <c r="J73" s="1310"/>
      <c r="K73" s="1332"/>
      <c r="L73" s="1332"/>
      <c r="M73" s="1332"/>
      <c r="N73" s="1332"/>
      <c r="AM73" s="1302"/>
      <c r="AN73" s="1313" t="s">
        <v>639</v>
      </c>
      <c r="AO73" s="1313"/>
      <c r="AP73" s="1313"/>
      <c r="AQ73" s="1313"/>
      <c r="AR73" s="1313"/>
      <c r="AS73" s="1313"/>
      <c r="AT73" s="1313"/>
      <c r="AU73" s="1313"/>
      <c r="AV73" s="1313"/>
      <c r="AW73" s="1313"/>
      <c r="AX73" s="1313"/>
      <c r="AY73" s="1313"/>
      <c r="AZ73" s="1313"/>
      <c r="BA73" s="1313"/>
      <c r="BB73" s="1313" t="s">
        <v>640</v>
      </c>
      <c r="BC73" s="1313"/>
      <c r="BD73" s="1313"/>
      <c r="BE73" s="1313"/>
      <c r="BF73" s="1313"/>
      <c r="BG73" s="1313"/>
      <c r="BH73" s="1313"/>
      <c r="BI73" s="1313"/>
      <c r="BJ73" s="1313"/>
      <c r="BK73" s="1313"/>
      <c r="BL73" s="1313"/>
      <c r="BM73" s="1313"/>
      <c r="BN73" s="1313"/>
      <c r="BO73" s="1313"/>
      <c r="BP73" s="1315"/>
      <c r="BQ73" s="1315"/>
      <c r="BR73" s="1315"/>
      <c r="BS73" s="1315"/>
      <c r="BT73" s="1315"/>
      <c r="BU73" s="1315"/>
      <c r="BV73" s="1315"/>
      <c r="BW73" s="1315"/>
      <c r="BX73" s="1315">
        <v>7.9</v>
      </c>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x14ac:dyDescent="0.15">
      <c r="B74" s="1282"/>
      <c r="G74" s="1310"/>
      <c r="H74" s="1310"/>
      <c r="I74" s="1310"/>
      <c r="J74" s="1310"/>
      <c r="K74" s="1332"/>
      <c r="L74" s="1332"/>
      <c r="M74" s="1332"/>
      <c r="N74" s="1332"/>
      <c r="AM74" s="1302"/>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1282"/>
      <c r="G75" s="1310"/>
      <c r="H75" s="1310"/>
      <c r="I75" s="1303"/>
      <c r="J75" s="1303"/>
      <c r="K75" s="1312"/>
      <c r="L75" s="1312"/>
      <c r="M75" s="1312"/>
      <c r="N75" s="1312"/>
      <c r="AM75" s="1302"/>
      <c r="AN75" s="1313"/>
      <c r="AO75" s="1313"/>
      <c r="AP75" s="1313"/>
      <c r="AQ75" s="1313"/>
      <c r="AR75" s="1313"/>
      <c r="AS75" s="1313"/>
      <c r="AT75" s="1313"/>
      <c r="AU75" s="1313"/>
      <c r="AV75" s="1313"/>
      <c r="AW75" s="1313"/>
      <c r="AX75" s="1313"/>
      <c r="AY75" s="1313"/>
      <c r="AZ75" s="1313"/>
      <c r="BA75" s="1313"/>
      <c r="BB75" s="1313" t="s">
        <v>645</v>
      </c>
      <c r="BC75" s="1313"/>
      <c r="BD75" s="1313"/>
      <c r="BE75" s="1313"/>
      <c r="BF75" s="1313"/>
      <c r="BG75" s="1313"/>
      <c r="BH75" s="1313"/>
      <c r="BI75" s="1313"/>
      <c r="BJ75" s="1313"/>
      <c r="BK75" s="1313"/>
      <c r="BL75" s="1313"/>
      <c r="BM75" s="1313"/>
      <c r="BN75" s="1313"/>
      <c r="BO75" s="1313"/>
      <c r="BP75" s="1315">
        <v>12.1</v>
      </c>
      <c r="BQ75" s="1315"/>
      <c r="BR75" s="1315"/>
      <c r="BS75" s="1315"/>
      <c r="BT75" s="1315"/>
      <c r="BU75" s="1315"/>
      <c r="BV75" s="1315"/>
      <c r="BW75" s="1315"/>
      <c r="BX75" s="1315">
        <v>11.4</v>
      </c>
      <c r="BY75" s="1315"/>
      <c r="BZ75" s="1315"/>
      <c r="CA75" s="1315"/>
      <c r="CB75" s="1315"/>
      <c r="CC75" s="1315"/>
      <c r="CD75" s="1315"/>
      <c r="CE75" s="1315"/>
      <c r="CF75" s="1315">
        <v>10.3</v>
      </c>
      <c r="CG75" s="1315"/>
      <c r="CH75" s="1315"/>
      <c r="CI75" s="1315"/>
      <c r="CJ75" s="1315"/>
      <c r="CK75" s="1315"/>
      <c r="CL75" s="1315"/>
      <c r="CM75" s="1315"/>
      <c r="CN75" s="1315">
        <v>9.5</v>
      </c>
      <c r="CO75" s="1315"/>
      <c r="CP75" s="1315"/>
      <c r="CQ75" s="1315"/>
      <c r="CR75" s="1315"/>
      <c r="CS75" s="1315"/>
      <c r="CT75" s="1315"/>
      <c r="CU75" s="1315"/>
      <c r="CV75" s="1315">
        <v>9.1999999999999993</v>
      </c>
      <c r="CW75" s="1315"/>
      <c r="CX75" s="1315"/>
      <c r="CY75" s="1315"/>
      <c r="CZ75" s="1315"/>
      <c r="DA75" s="1315"/>
      <c r="DB75" s="1315"/>
      <c r="DC75" s="1315"/>
    </row>
    <row r="76" spans="2:107" x14ac:dyDescent="0.15">
      <c r="B76" s="1282"/>
      <c r="G76" s="1310"/>
      <c r="H76" s="1310"/>
      <c r="I76" s="1303"/>
      <c r="J76" s="1303"/>
      <c r="K76" s="1312"/>
      <c r="L76" s="1312"/>
      <c r="M76" s="1312"/>
      <c r="N76" s="1312"/>
      <c r="AM76" s="1302"/>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1282"/>
      <c r="G77" s="1303"/>
      <c r="H77" s="1303"/>
      <c r="I77" s="1303"/>
      <c r="J77" s="1303"/>
      <c r="K77" s="1332"/>
      <c r="L77" s="1332"/>
      <c r="M77" s="1332"/>
      <c r="N77" s="1332"/>
      <c r="AN77" s="1309" t="s">
        <v>642</v>
      </c>
      <c r="AO77" s="1309"/>
      <c r="AP77" s="1309"/>
      <c r="AQ77" s="1309"/>
      <c r="AR77" s="1309"/>
      <c r="AS77" s="1309"/>
      <c r="AT77" s="1309"/>
      <c r="AU77" s="1309"/>
      <c r="AV77" s="1309"/>
      <c r="AW77" s="1309"/>
      <c r="AX77" s="1309"/>
      <c r="AY77" s="1309"/>
      <c r="AZ77" s="1309"/>
      <c r="BA77" s="1309"/>
      <c r="BB77" s="1313" t="s">
        <v>640</v>
      </c>
      <c r="BC77" s="1313"/>
      <c r="BD77" s="1313"/>
      <c r="BE77" s="1313"/>
      <c r="BF77" s="1313"/>
      <c r="BG77" s="1313"/>
      <c r="BH77" s="1313"/>
      <c r="BI77" s="1313"/>
      <c r="BJ77" s="1313"/>
      <c r="BK77" s="1313"/>
      <c r="BL77" s="1313"/>
      <c r="BM77" s="1313"/>
      <c r="BN77" s="1313"/>
      <c r="BO77" s="1313"/>
      <c r="BP77" s="1315">
        <v>33.1</v>
      </c>
      <c r="BQ77" s="1315"/>
      <c r="BR77" s="1315"/>
      <c r="BS77" s="1315"/>
      <c r="BT77" s="1315"/>
      <c r="BU77" s="1315"/>
      <c r="BV77" s="1315"/>
      <c r="BW77" s="1315"/>
      <c r="BX77" s="1315">
        <v>31.3</v>
      </c>
      <c r="BY77" s="1315"/>
      <c r="BZ77" s="1315"/>
      <c r="CA77" s="1315"/>
      <c r="CB77" s="1315"/>
      <c r="CC77" s="1315"/>
      <c r="CD77" s="1315"/>
      <c r="CE77" s="1315"/>
      <c r="CF77" s="1315">
        <v>25.3</v>
      </c>
      <c r="CG77" s="1315"/>
      <c r="CH77" s="1315"/>
      <c r="CI77" s="1315"/>
      <c r="CJ77" s="1315"/>
      <c r="CK77" s="1315"/>
      <c r="CL77" s="1315"/>
      <c r="CM77" s="1315"/>
      <c r="CN77" s="1315">
        <v>25.5</v>
      </c>
      <c r="CO77" s="1315"/>
      <c r="CP77" s="1315"/>
      <c r="CQ77" s="1315"/>
      <c r="CR77" s="1315"/>
      <c r="CS77" s="1315"/>
      <c r="CT77" s="1315"/>
      <c r="CU77" s="1315"/>
      <c r="CV77" s="1315">
        <v>25.1</v>
      </c>
      <c r="CW77" s="1315"/>
      <c r="CX77" s="1315"/>
      <c r="CY77" s="1315"/>
      <c r="CZ77" s="1315"/>
      <c r="DA77" s="1315"/>
      <c r="DB77" s="1315"/>
      <c r="DC77" s="1315"/>
    </row>
    <row r="78" spans="2:107" x14ac:dyDescent="0.15">
      <c r="B78" s="1282"/>
      <c r="G78" s="1303"/>
      <c r="H78" s="1303"/>
      <c r="I78" s="1303"/>
      <c r="J78" s="1303"/>
      <c r="K78" s="1332"/>
      <c r="L78" s="1332"/>
      <c r="M78" s="1332"/>
      <c r="N78" s="1332"/>
      <c r="AN78" s="1309"/>
      <c r="AO78" s="1309"/>
      <c r="AP78" s="1309"/>
      <c r="AQ78" s="1309"/>
      <c r="AR78" s="1309"/>
      <c r="AS78" s="1309"/>
      <c r="AT78" s="1309"/>
      <c r="AU78" s="1309"/>
      <c r="AV78" s="1309"/>
      <c r="AW78" s="1309"/>
      <c r="AX78" s="1309"/>
      <c r="AY78" s="1309"/>
      <c r="AZ78" s="1309"/>
      <c r="BA78" s="1309"/>
      <c r="BB78" s="1313"/>
      <c r="BC78" s="1313"/>
      <c r="BD78" s="1313"/>
      <c r="BE78" s="1313"/>
      <c r="BF78" s="1313"/>
      <c r="BG78" s="1313"/>
      <c r="BH78" s="1313"/>
      <c r="BI78" s="1313"/>
      <c r="BJ78" s="1313"/>
      <c r="BK78" s="1313"/>
      <c r="BL78" s="1313"/>
      <c r="BM78" s="1313"/>
      <c r="BN78" s="1313"/>
      <c r="BO78" s="1313"/>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1282"/>
      <c r="G79" s="1303"/>
      <c r="H79" s="1303"/>
      <c r="I79" s="1317"/>
      <c r="J79" s="1317"/>
      <c r="K79" s="1333"/>
      <c r="L79" s="1333"/>
      <c r="M79" s="1333"/>
      <c r="N79" s="1333"/>
      <c r="AN79" s="1309"/>
      <c r="AO79" s="1309"/>
      <c r="AP79" s="1309"/>
      <c r="AQ79" s="1309"/>
      <c r="AR79" s="1309"/>
      <c r="AS79" s="1309"/>
      <c r="AT79" s="1309"/>
      <c r="AU79" s="1309"/>
      <c r="AV79" s="1309"/>
      <c r="AW79" s="1309"/>
      <c r="AX79" s="1309"/>
      <c r="AY79" s="1309"/>
      <c r="AZ79" s="1309"/>
      <c r="BA79" s="1309"/>
      <c r="BB79" s="1313" t="s">
        <v>645</v>
      </c>
      <c r="BC79" s="1313"/>
      <c r="BD79" s="1313"/>
      <c r="BE79" s="1313"/>
      <c r="BF79" s="1313"/>
      <c r="BG79" s="1313"/>
      <c r="BH79" s="1313"/>
      <c r="BI79" s="1313"/>
      <c r="BJ79" s="1313"/>
      <c r="BK79" s="1313"/>
      <c r="BL79" s="1313"/>
      <c r="BM79" s="1313"/>
      <c r="BN79" s="1313"/>
      <c r="BO79" s="1313"/>
      <c r="BP79" s="1315">
        <v>7.5</v>
      </c>
      <c r="BQ79" s="1315"/>
      <c r="BR79" s="1315"/>
      <c r="BS79" s="1315"/>
      <c r="BT79" s="1315"/>
      <c r="BU79" s="1315"/>
      <c r="BV79" s="1315"/>
      <c r="BW79" s="1315"/>
      <c r="BX79" s="1315">
        <v>7.2</v>
      </c>
      <c r="BY79" s="1315"/>
      <c r="BZ79" s="1315"/>
      <c r="CA79" s="1315"/>
      <c r="CB79" s="1315"/>
      <c r="CC79" s="1315"/>
      <c r="CD79" s="1315"/>
      <c r="CE79" s="1315"/>
      <c r="CF79" s="1315">
        <v>6.9</v>
      </c>
      <c r="CG79" s="1315"/>
      <c r="CH79" s="1315"/>
      <c r="CI79" s="1315"/>
      <c r="CJ79" s="1315"/>
      <c r="CK79" s="1315"/>
      <c r="CL79" s="1315"/>
      <c r="CM79" s="1315"/>
      <c r="CN79" s="1315">
        <v>6.6</v>
      </c>
      <c r="CO79" s="1315"/>
      <c r="CP79" s="1315"/>
      <c r="CQ79" s="1315"/>
      <c r="CR79" s="1315"/>
      <c r="CS79" s="1315"/>
      <c r="CT79" s="1315"/>
      <c r="CU79" s="1315"/>
      <c r="CV79" s="1315">
        <v>6.4</v>
      </c>
      <c r="CW79" s="1315"/>
      <c r="CX79" s="1315"/>
      <c r="CY79" s="1315"/>
      <c r="CZ79" s="1315"/>
      <c r="DA79" s="1315"/>
      <c r="DB79" s="1315"/>
      <c r="DC79" s="1315"/>
    </row>
    <row r="80" spans="2:107" x14ac:dyDescent="0.15">
      <c r="B80" s="1282"/>
      <c r="G80" s="1303"/>
      <c r="H80" s="1303"/>
      <c r="I80" s="1317"/>
      <c r="J80" s="1317"/>
      <c r="K80" s="1333"/>
      <c r="L80" s="1333"/>
      <c r="M80" s="1333"/>
      <c r="N80" s="1333"/>
      <c r="AN80" s="1309"/>
      <c r="AO80" s="1309"/>
      <c r="AP80" s="1309"/>
      <c r="AQ80" s="1309"/>
      <c r="AR80" s="1309"/>
      <c r="AS80" s="1309"/>
      <c r="AT80" s="1309"/>
      <c r="AU80" s="1309"/>
      <c r="AV80" s="1309"/>
      <c r="AW80" s="1309"/>
      <c r="AX80" s="1309"/>
      <c r="AY80" s="1309"/>
      <c r="AZ80" s="1309"/>
      <c r="BA80" s="1309"/>
      <c r="BB80" s="1313"/>
      <c r="BC80" s="1313"/>
      <c r="BD80" s="1313"/>
      <c r="BE80" s="1313"/>
      <c r="BF80" s="1313"/>
      <c r="BG80" s="1313"/>
      <c r="BH80" s="1313"/>
      <c r="BI80" s="1313"/>
      <c r="BJ80" s="1313"/>
      <c r="BK80" s="1313"/>
      <c r="BL80" s="1313"/>
      <c r="BM80" s="1313"/>
      <c r="BN80" s="1313"/>
      <c r="BO80" s="1313"/>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1282"/>
    </row>
    <row r="82" spans="2:109" ht="17.25" x14ac:dyDescent="0.15">
      <c r="B82" s="1282"/>
      <c r="K82" s="1334"/>
      <c r="L82" s="1334"/>
      <c r="M82" s="1334"/>
      <c r="N82" s="1334"/>
      <c r="AQ82" s="1334"/>
      <c r="AR82" s="1334"/>
      <c r="AS82" s="1334"/>
      <c r="AT82" s="1334"/>
      <c r="BC82" s="1334"/>
      <c r="BD82" s="1334"/>
      <c r="BE82" s="1334"/>
      <c r="BF82" s="1334"/>
      <c r="BO82" s="1334"/>
      <c r="BP82" s="1334"/>
      <c r="BQ82" s="1334"/>
      <c r="BR82" s="1334"/>
      <c r="CA82" s="1334"/>
      <c r="CB82" s="1334"/>
      <c r="CC82" s="1334"/>
      <c r="CD82" s="1334"/>
      <c r="CM82" s="1334"/>
      <c r="CN82" s="1334"/>
      <c r="CO82" s="1334"/>
      <c r="CP82" s="1334"/>
      <c r="CY82" s="1334"/>
      <c r="CZ82" s="1334"/>
      <c r="DA82" s="1334"/>
      <c r="DB82" s="1334"/>
      <c r="DC82" s="1334"/>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5"/>
      <c r="AQ87" s="1335"/>
      <c r="BC87" s="1335"/>
      <c r="BO87" s="1335"/>
      <c r="CA87" s="1335"/>
      <c r="CM87" s="1335"/>
      <c r="CY87" s="1335"/>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80zWTH1FomDkYdhoL7a6eE/S+VX76qXaHce9Fx+zJAmVG0mfhfukyCMup29DjZQ1VuHST5MmvrfyxMX/9yR84g==" saltValue="pNcVhdOgHeuV0wCuHUl8Z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528</v>
      </c>
    </row>
  </sheetData>
  <sheetProtection algorithmName="SHA-512" hashValue="AnYrRe4AgX6F0iUAy3JpiaWCvJhCnNTQdDwrSbwDOfS1E5R/J1NjKAqwX0pH9MV4yGWo9PKQZ5XF7XcbO06mag==" saltValue="eLmiApuPMLN8ecW45zkW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528</v>
      </c>
    </row>
  </sheetData>
  <sheetProtection algorithmName="SHA-512" hashValue="p487882qBTJUC+uZGZM8oMc1mAVlWEsWRR1n35SsKh2OQs9Y+y0iExU3JKJ81I41UQkNBWJrRP+soueqwKIBmw==" saltValue="fZufx4hQWasyuKu057HU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578</v>
      </c>
      <c r="G2" s="157"/>
      <c r="H2" s="158"/>
    </row>
    <row r="3" spans="1:8" x14ac:dyDescent="0.15">
      <c r="A3" s="154" t="s">
        <v>571</v>
      </c>
      <c r="B3" s="159"/>
      <c r="C3" s="160"/>
      <c r="D3" s="161">
        <v>1450895</v>
      </c>
      <c r="E3" s="162"/>
      <c r="F3" s="163">
        <v>57295</v>
      </c>
      <c r="G3" s="164"/>
      <c r="H3" s="165"/>
    </row>
    <row r="4" spans="1:8" x14ac:dyDescent="0.15">
      <c r="A4" s="166"/>
      <c r="B4" s="167"/>
      <c r="C4" s="168"/>
      <c r="D4" s="169">
        <v>41027</v>
      </c>
      <c r="E4" s="170"/>
      <c r="F4" s="171">
        <v>32771</v>
      </c>
      <c r="G4" s="172"/>
      <c r="H4" s="173"/>
    </row>
    <row r="5" spans="1:8" x14ac:dyDescent="0.15">
      <c r="A5" s="154" t="s">
        <v>573</v>
      </c>
      <c r="B5" s="159"/>
      <c r="C5" s="160"/>
      <c r="D5" s="161">
        <v>674119</v>
      </c>
      <c r="E5" s="162"/>
      <c r="F5" s="163">
        <v>54110</v>
      </c>
      <c r="G5" s="164"/>
      <c r="H5" s="165"/>
    </row>
    <row r="6" spans="1:8" x14ac:dyDescent="0.15">
      <c r="A6" s="166"/>
      <c r="B6" s="167"/>
      <c r="C6" s="168"/>
      <c r="D6" s="169">
        <v>28719</v>
      </c>
      <c r="E6" s="170"/>
      <c r="F6" s="171">
        <v>30620</v>
      </c>
      <c r="G6" s="172"/>
      <c r="H6" s="173"/>
    </row>
    <row r="7" spans="1:8" x14ac:dyDescent="0.15">
      <c r="A7" s="154" t="s">
        <v>574</v>
      </c>
      <c r="B7" s="159"/>
      <c r="C7" s="160"/>
      <c r="D7" s="161">
        <v>517621</v>
      </c>
      <c r="E7" s="162"/>
      <c r="F7" s="163">
        <v>54684</v>
      </c>
      <c r="G7" s="164"/>
      <c r="H7" s="165"/>
    </row>
    <row r="8" spans="1:8" x14ac:dyDescent="0.15">
      <c r="A8" s="166"/>
      <c r="B8" s="167"/>
      <c r="C8" s="168"/>
      <c r="D8" s="169">
        <v>26883</v>
      </c>
      <c r="E8" s="170"/>
      <c r="F8" s="171">
        <v>32829</v>
      </c>
      <c r="G8" s="172"/>
      <c r="H8" s="173"/>
    </row>
    <row r="9" spans="1:8" x14ac:dyDescent="0.15">
      <c r="A9" s="154" t="s">
        <v>575</v>
      </c>
      <c r="B9" s="159"/>
      <c r="C9" s="160"/>
      <c r="D9" s="161">
        <v>418267</v>
      </c>
      <c r="E9" s="162"/>
      <c r="F9" s="163">
        <v>62383</v>
      </c>
      <c r="G9" s="164"/>
      <c r="H9" s="165"/>
    </row>
    <row r="10" spans="1:8" x14ac:dyDescent="0.15">
      <c r="A10" s="166"/>
      <c r="B10" s="167"/>
      <c r="C10" s="168"/>
      <c r="D10" s="169">
        <v>25579</v>
      </c>
      <c r="E10" s="170"/>
      <c r="F10" s="171">
        <v>35325</v>
      </c>
      <c r="G10" s="172"/>
      <c r="H10" s="173"/>
    </row>
    <row r="11" spans="1:8" x14ac:dyDescent="0.15">
      <c r="A11" s="154" t="s">
        <v>576</v>
      </c>
      <c r="B11" s="159"/>
      <c r="C11" s="160"/>
      <c r="D11" s="161">
        <v>461335</v>
      </c>
      <c r="E11" s="162"/>
      <c r="F11" s="163">
        <v>63812</v>
      </c>
      <c r="G11" s="164"/>
      <c r="H11" s="165"/>
    </row>
    <row r="12" spans="1:8" x14ac:dyDescent="0.15">
      <c r="A12" s="166"/>
      <c r="B12" s="167"/>
      <c r="C12" s="174"/>
      <c r="D12" s="169">
        <v>46776</v>
      </c>
      <c r="E12" s="170"/>
      <c r="F12" s="171">
        <v>33848</v>
      </c>
      <c r="G12" s="172"/>
      <c r="H12" s="173"/>
    </row>
    <row r="13" spans="1:8" x14ac:dyDescent="0.15">
      <c r="A13" s="154"/>
      <c r="B13" s="159"/>
      <c r="C13" s="175"/>
      <c r="D13" s="176">
        <v>704447</v>
      </c>
      <c r="E13" s="177"/>
      <c r="F13" s="178">
        <v>58457</v>
      </c>
      <c r="G13" s="179"/>
      <c r="H13" s="165"/>
    </row>
    <row r="14" spans="1:8" x14ac:dyDescent="0.15">
      <c r="A14" s="166"/>
      <c r="B14" s="167"/>
      <c r="C14" s="168"/>
      <c r="D14" s="169">
        <v>33797</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32.06</v>
      </c>
      <c r="C19" s="180">
        <f>ROUND(VALUE(SUBSTITUTE(実質収支比率等に係る経年分析!G$48,"▲","-")),2)</f>
        <v>29.31</v>
      </c>
      <c r="D19" s="180">
        <f>ROUND(VALUE(SUBSTITUTE(実質収支比率等に係る経年分析!H$48,"▲","-")),2)</f>
        <v>32.200000000000003</v>
      </c>
      <c r="E19" s="180">
        <f>ROUND(VALUE(SUBSTITUTE(実質収支比率等に係る経年分析!I$48,"▲","-")),2)</f>
        <v>25.53</v>
      </c>
      <c r="F19" s="180">
        <f>ROUND(VALUE(SUBSTITUTE(実質収支比率等に係る経年分析!J$48,"▲","-")),2)</f>
        <v>19.32</v>
      </c>
    </row>
    <row r="20" spans="1:11" x14ac:dyDescent="0.15">
      <c r="A20" s="180" t="s">
        <v>55</v>
      </c>
      <c r="B20" s="180">
        <f>ROUND(VALUE(SUBSTITUTE(実質収支比率等に係る経年分析!F$47,"▲","-")),2)</f>
        <v>102.47</v>
      </c>
      <c r="C20" s="180">
        <f>ROUND(VALUE(SUBSTITUTE(実質収支比率等に係る経年分析!G$47,"▲","-")),2)</f>
        <v>84.31</v>
      </c>
      <c r="D20" s="180">
        <f>ROUND(VALUE(SUBSTITUTE(実質収支比率等に係る経年分析!H$47,"▲","-")),2)</f>
        <v>94.18</v>
      </c>
      <c r="E20" s="180">
        <f>ROUND(VALUE(SUBSTITUTE(実質収支比率等に係る経年分析!I$47,"▲","-")),2)</f>
        <v>82.74</v>
      </c>
      <c r="F20" s="180">
        <f>ROUND(VALUE(SUBSTITUTE(実質収支比率等に係る経年分析!J$47,"▲","-")),2)</f>
        <v>63.1</v>
      </c>
    </row>
    <row r="21" spans="1:11" x14ac:dyDescent="0.15">
      <c r="A21" s="180" t="s">
        <v>56</v>
      </c>
      <c r="B21" s="180">
        <f>IF(ISNUMBER(VALUE(SUBSTITUTE(実質収支比率等に係る経年分析!F$49,"▲","-"))),ROUND(VALUE(SUBSTITUTE(実質収支比率等に係る経年分析!F$49,"▲","-")),2),NA())</f>
        <v>-71.13</v>
      </c>
      <c r="C21" s="180">
        <f>IF(ISNUMBER(VALUE(SUBSTITUTE(実質収支比率等に係る経年分析!G$49,"▲","-"))),ROUND(VALUE(SUBSTITUTE(実質収支比率等に係る経年分析!G$49,"▲","-")),2),NA())</f>
        <v>-39.6</v>
      </c>
      <c r="D21" s="180">
        <f>IF(ISNUMBER(VALUE(SUBSTITUTE(実質収支比率等に係る経年分析!H$49,"▲","-"))),ROUND(VALUE(SUBSTITUTE(実質収支比率等に係る経年分析!H$49,"▲","-")),2),NA())</f>
        <v>-2.79</v>
      </c>
      <c r="E21" s="180">
        <f>IF(ISNUMBER(VALUE(SUBSTITUTE(実質収支比率等に係る経年分析!I$49,"▲","-"))),ROUND(VALUE(SUBSTITUTE(実質収支比率等に係る経年分析!I$49,"▲","-")),2),NA())</f>
        <v>-35.99</v>
      </c>
      <c r="F21" s="180">
        <f>IF(ISNUMBER(VALUE(SUBSTITUTE(実質収支比率等に係る経年分析!J$49,"▲","-"))),ROUND(VALUE(SUBSTITUTE(実質収支比率等に係る経年分析!J$49,"▲","-")),2),NA())</f>
        <v>-36.19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0.34</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2.35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2.2200000000000002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0.59</v>
      </c>
    </row>
    <row r="32" spans="1:11" x14ac:dyDescent="0.15">
      <c r="A32" s="181" t="str">
        <f>IF(連結実質赤字比率に係る赤字・黒字の構成分析!C$38="",NA(),連結実質赤字比率に係る赤字・黒字の構成分析!C$38)</f>
        <v>ガス事業会計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32.049999999999997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32.19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25.53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19.309999999999999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2787</v>
      </c>
      <c r="E42" s="182"/>
      <c r="F42" s="182"/>
      <c r="G42" s="182">
        <f>'実質公債費比率（分子）の構造'!L$52</f>
        <v>3035</v>
      </c>
      <c r="H42" s="182"/>
      <c r="I42" s="182"/>
      <c r="J42" s="182">
        <f>'実質公債費比率（分子）の構造'!M$52</f>
        <v>3080</v>
      </c>
      <c r="K42" s="182"/>
      <c r="L42" s="182"/>
      <c r="M42" s="182">
        <f>'実質公債費比率（分子）の構造'!N$52</f>
        <v>2976</v>
      </c>
      <c r="N42" s="182"/>
      <c r="O42" s="182"/>
      <c r="P42" s="182">
        <f>'実質公債費比率（分子）の構造'!O$52</f>
        <v>3097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v>
      </c>
      <c r="C44" s="182"/>
      <c r="D44" s="182"/>
      <c r="E44" s="182">
        <f>'実質公債費比率（分子）の構造'!L$50</f>
        <v>34</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33</v>
      </c>
      <c r="C45" s="182"/>
      <c r="D45" s="182"/>
      <c r="E45" s="182">
        <f>'実質公債費比率（分子）の構造'!L$49</f>
        <v>62</v>
      </c>
      <c r="F45" s="182"/>
      <c r="G45" s="182"/>
      <c r="H45" s="182">
        <f>'実質公債費比率（分子）の構造'!M$49</f>
        <v>63</v>
      </c>
      <c r="I45" s="182"/>
      <c r="J45" s="182"/>
      <c r="K45" s="182">
        <f>'実質公債費比率（分子）の構造'!N$49</f>
        <v>65</v>
      </c>
      <c r="L45" s="182"/>
      <c r="M45" s="182"/>
      <c r="N45" s="182">
        <f>'実質公債費比率（分子）の構造'!O$49</f>
        <v>65</v>
      </c>
      <c r="O45" s="182"/>
      <c r="P45" s="182"/>
    </row>
    <row r="46" spans="1:16" x14ac:dyDescent="0.15">
      <c r="A46" s="182" t="s">
        <v>67</v>
      </c>
      <c r="B46" s="182">
        <f>'実質公債費比率（分子）の構造'!K$48</f>
        <v>1551</v>
      </c>
      <c r="C46" s="182"/>
      <c r="D46" s="182"/>
      <c r="E46" s="182">
        <f>'実質公債費比率（分子）の構造'!L$48</f>
        <v>1317</v>
      </c>
      <c r="F46" s="182"/>
      <c r="G46" s="182"/>
      <c r="H46" s="182">
        <f>'実質公債費比率（分子）の構造'!M$48</f>
        <v>1389</v>
      </c>
      <c r="I46" s="182"/>
      <c r="J46" s="182"/>
      <c r="K46" s="182">
        <f>'実質公債費比率（分子）の構造'!N$48</f>
        <v>1313</v>
      </c>
      <c r="L46" s="182"/>
      <c r="M46" s="182"/>
      <c r="N46" s="182">
        <f>'実質公債費比率（分子）の構造'!O$48</f>
        <v>1113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3035</v>
      </c>
      <c r="C49" s="182"/>
      <c r="D49" s="182"/>
      <c r="E49" s="182">
        <f>'実質公債費比率（分子）の構造'!L$45</f>
        <v>3143</v>
      </c>
      <c r="F49" s="182"/>
      <c r="G49" s="182"/>
      <c r="H49" s="182">
        <f>'実質公債費比率（分子）の構造'!M$45</f>
        <v>3121</v>
      </c>
      <c r="I49" s="182"/>
      <c r="J49" s="182"/>
      <c r="K49" s="182">
        <f>'実質公債費比率（分子）の構造'!N$45</f>
        <v>3040</v>
      </c>
      <c r="L49" s="182"/>
      <c r="M49" s="182"/>
      <c r="N49" s="182">
        <f>'実質公債費比率（分子）の構造'!O$45</f>
        <v>3308</v>
      </c>
      <c r="O49" s="182"/>
      <c r="P49" s="182"/>
    </row>
    <row r="50" spans="1:16" x14ac:dyDescent="0.15">
      <c r="A50" s="182" t="s">
        <v>71</v>
      </c>
      <c r="B50" s="182" t="e">
        <f>NA()</f>
        <v>#N/A</v>
      </c>
      <c r="C50" s="182">
        <f>IF(ISNUMBER('実質公債費比率（分子）の構造'!K$53),'実質公債費比率（分子）の構造'!K$53,NA())</f>
        <v>1848</v>
      </c>
      <c r="D50" s="182" t="e">
        <f>NA()</f>
        <v>#N/A</v>
      </c>
      <c r="E50" s="182" t="e">
        <f>NA()</f>
        <v>#N/A</v>
      </c>
      <c r="F50" s="182">
        <f>IF(ISNUMBER('実質公債費比率（分子）の構造'!L$53),'実質公債費比率（分子）の構造'!L$53,NA())</f>
        <v>1521</v>
      </c>
      <c r="G50" s="182" t="e">
        <f>NA()</f>
        <v>#N/A</v>
      </c>
      <c r="H50" s="182" t="e">
        <f>NA()</f>
        <v>#N/A</v>
      </c>
      <c r="I50" s="182">
        <f>IF(ISNUMBER('実質公債費比率（分子）の構造'!M$53),'実質公債費比率（分子）の構造'!M$53,NA())</f>
        <v>1493</v>
      </c>
      <c r="J50" s="182" t="e">
        <f>NA()</f>
        <v>#N/A</v>
      </c>
      <c r="K50" s="182" t="e">
        <f>NA()</f>
        <v>#N/A</v>
      </c>
      <c r="L50" s="182">
        <f>IF(ISNUMBER('実質公債費比率（分子）の構造'!N$53),'実質公債費比率（分子）の構造'!N$53,NA())</f>
        <v>1442</v>
      </c>
      <c r="M50" s="182" t="e">
        <f>NA()</f>
        <v>#N/A</v>
      </c>
      <c r="N50" s="182" t="e">
        <f>NA()</f>
        <v>#N/A</v>
      </c>
      <c r="O50" s="182">
        <f>IF(ISNUMBER('実質公債費比率（分子）の構造'!O$53),'実質公債費比率（分子）の構造'!O$53,NA())</f>
        <v>1389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27674</v>
      </c>
      <c r="E56" s="181"/>
      <c r="F56" s="181"/>
      <c r="G56" s="181">
        <f>'将来負担比率（分子）の構造'!J$52</f>
        <v>26709</v>
      </c>
      <c r="H56" s="181"/>
      <c r="I56" s="181"/>
      <c r="J56" s="181">
        <f>'将来負担比率（分子）の構造'!K$52</f>
        <v>26857</v>
      </c>
      <c r="K56" s="181"/>
      <c r="L56" s="181"/>
      <c r="M56" s="181">
        <f>'将来負担比率（分子）の構造'!L$52</f>
        <v>28142</v>
      </c>
      <c r="N56" s="181"/>
      <c r="O56" s="181"/>
      <c r="P56" s="181">
        <f>'将来負担比率（分子）の構造'!M$52</f>
        <v>27475</v>
      </c>
    </row>
    <row r="57" spans="1:16" x14ac:dyDescent="0.15">
      <c r="A57" s="181" t="s">
        <v>42</v>
      </c>
      <c r="B57" s="181"/>
      <c r="C57" s="181"/>
      <c r="D57" s="181">
        <f>'将来負担比率（分子）の構造'!I$51</f>
        <v>7778</v>
      </c>
      <c r="E57" s="181"/>
      <c r="F57" s="181"/>
      <c r="G57" s="181">
        <f>'将来負担比率（分子）の構造'!J$51</f>
        <v>10705</v>
      </c>
      <c r="H57" s="181"/>
      <c r="I57" s="181"/>
      <c r="J57" s="181">
        <f>'将来負担比率（分子）の構造'!K$51</f>
        <v>11476</v>
      </c>
      <c r="K57" s="181"/>
      <c r="L57" s="181"/>
      <c r="M57" s="181">
        <f>'将来負担比率（分子）の構造'!L$51</f>
        <v>11756</v>
      </c>
      <c r="N57" s="181"/>
      <c r="O57" s="181"/>
      <c r="P57" s="181">
        <f>'将来負担比率（分子）の構造'!M$51</f>
        <v>8529</v>
      </c>
    </row>
    <row r="58" spans="1:16" x14ac:dyDescent="0.15">
      <c r="A58" s="181" t="s">
        <v>41</v>
      </c>
      <c r="B58" s="181"/>
      <c r="C58" s="181"/>
      <c r="D58" s="181">
        <f>'将来負担比率（分子）の構造'!I$50</f>
        <v>24438</v>
      </c>
      <c r="E58" s="181"/>
      <c r="F58" s="181"/>
      <c r="G58" s="181">
        <f>'将来負担比率（分子）の構造'!J$50</f>
        <v>22148</v>
      </c>
      <c r="H58" s="181"/>
      <c r="I58" s="181"/>
      <c r="J58" s="181">
        <f>'将来負担比率（分子）の構造'!K$50</f>
        <v>26349</v>
      </c>
      <c r="K58" s="181"/>
      <c r="L58" s="181"/>
      <c r="M58" s="181">
        <f>'将来負担比率（分子）の構造'!L$50</f>
        <v>26455</v>
      </c>
      <c r="N58" s="181"/>
      <c r="O58" s="181"/>
      <c r="P58" s="181">
        <f>'将来負担比率（分子）の構造'!M$50</f>
        <v>25410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15</v>
      </c>
      <c r="C61" s="181"/>
      <c r="D61" s="181"/>
      <c r="E61" s="181">
        <f>'将来負担比率（分子）の構造'!J$46</f>
        <v>17</v>
      </c>
      <c r="F61" s="181"/>
      <c r="G61" s="181"/>
      <c r="H61" s="181">
        <f>'将来負担比率（分子）の構造'!K$46</f>
        <v>19</v>
      </c>
      <c r="I61" s="181"/>
      <c r="J61" s="181"/>
      <c r="K61" s="181">
        <f>'将来負担比率（分子）の構造'!L$46</f>
        <v>17</v>
      </c>
      <c r="L61" s="181"/>
      <c r="M61" s="181"/>
      <c r="N61" s="181">
        <f>'将来負担比率（分子）の構造'!M$46</f>
        <v>19</v>
      </c>
      <c r="O61" s="181"/>
      <c r="P61" s="181"/>
    </row>
    <row r="62" spans="1:16" x14ac:dyDescent="0.15">
      <c r="A62" s="181" t="s">
        <v>35</v>
      </c>
      <c r="B62" s="181">
        <f>'将来負担比率（分子）の構造'!I$45</f>
        <v>4843</v>
      </c>
      <c r="C62" s="181"/>
      <c r="D62" s="181"/>
      <c r="E62" s="181">
        <f>'将来負担比率（分子）の構造'!J$45</f>
        <v>4780</v>
      </c>
      <c r="F62" s="181"/>
      <c r="G62" s="181"/>
      <c r="H62" s="181">
        <f>'将来負担比率（分子）の構造'!K$45</f>
        <v>4587</v>
      </c>
      <c r="I62" s="181"/>
      <c r="J62" s="181"/>
      <c r="K62" s="181">
        <f>'将来負担比率（分子）の構造'!L$45</f>
        <v>4705</v>
      </c>
      <c r="L62" s="181"/>
      <c r="M62" s="181"/>
      <c r="N62" s="181">
        <f>'将来負担比率（分子）の構造'!M$45</f>
        <v>4571</v>
      </c>
      <c r="O62" s="181"/>
      <c r="P62" s="181"/>
    </row>
    <row r="63" spans="1:16" x14ac:dyDescent="0.15">
      <c r="A63" s="181" t="s">
        <v>34</v>
      </c>
      <c r="B63" s="181">
        <f>'将来負担比率（分子）の構造'!I$44</f>
        <v>280</v>
      </c>
      <c r="C63" s="181"/>
      <c r="D63" s="181"/>
      <c r="E63" s="181">
        <f>'将来負担比率（分子）の構造'!J$44</f>
        <v>253</v>
      </c>
      <c r="F63" s="181"/>
      <c r="G63" s="181"/>
      <c r="H63" s="181">
        <f>'将来負担比率（分子）の構造'!K$44</f>
        <v>256</v>
      </c>
      <c r="I63" s="181"/>
      <c r="J63" s="181"/>
      <c r="K63" s="181">
        <f>'将来負担比率（分子）の構造'!L$44</f>
        <v>236</v>
      </c>
      <c r="L63" s="181"/>
      <c r="M63" s="181"/>
      <c r="N63" s="181">
        <f>'将来負担比率（分子）の構造'!M$44</f>
        <v>171</v>
      </c>
      <c r="O63" s="181"/>
      <c r="P63" s="181"/>
    </row>
    <row r="64" spans="1:16" x14ac:dyDescent="0.15">
      <c r="A64" s="181" t="s">
        <v>33</v>
      </c>
      <c r="B64" s="181">
        <f>'将来負担比率（分子）の構造'!I$43</f>
        <v>15477</v>
      </c>
      <c r="C64" s="181"/>
      <c r="D64" s="181"/>
      <c r="E64" s="181">
        <f>'将来負担比率（分子）の構造'!J$43</f>
        <v>15534</v>
      </c>
      <c r="F64" s="181"/>
      <c r="G64" s="181"/>
      <c r="H64" s="181">
        <f>'将来負担比率（分子）の構造'!K$43</f>
        <v>14184</v>
      </c>
      <c r="I64" s="181"/>
      <c r="J64" s="181"/>
      <c r="K64" s="181">
        <f>'将来負担比率（分子）の構造'!L$43</f>
        <v>13246</v>
      </c>
      <c r="L64" s="181"/>
      <c r="M64" s="181"/>
      <c r="N64" s="181">
        <f>'将来負担比率（分子）の構造'!M$43</f>
        <v>12233</v>
      </c>
      <c r="O64" s="181"/>
      <c r="P64" s="181"/>
    </row>
    <row r="65" spans="1:16" x14ac:dyDescent="0.15">
      <c r="A65" s="181" t="s">
        <v>32</v>
      </c>
      <c r="B65" s="181">
        <f>'将来負担比率（分子）の構造'!I$42</f>
        <v>154</v>
      </c>
      <c r="C65" s="181"/>
      <c r="D65" s="181"/>
      <c r="E65" s="181">
        <f>'将来負担比率（分子）の構造'!J$42</f>
        <v>100</v>
      </c>
      <c r="F65" s="181"/>
      <c r="G65" s="181"/>
      <c r="H65" s="181">
        <f>'将来負担比率（分子）の構造'!K$42</f>
        <v>80</v>
      </c>
      <c r="I65" s="181"/>
      <c r="J65" s="181"/>
      <c r="K65" s="181">
        <f>'将来負担比率（分子）の構造'!L$42</f>
        <v>60</v>
      </c>
      <c r="L65" s="181"/>
      <c r="M65" s="181"/>
      <c r="N65" s="181" t="str">
        <f>'将来負担比率（分子）の構造'!M$42</f>
        <v>-</v>
      </c>
      <c r="O65" s="181"/>
      <c r="P65" s="181"/>
    </row>
    <row r="66" spans="1:16" x14ac:dyDescent="0.15">
      <c r="A66" s="181" t="s">
        <v>31</v>
      </c>
      <c r="B66" s="181">
        <f>'将来負担比率（分子）の構造'!I$41</f>
        <v>39086</v>
      </c>
      <c r="C66" s="181"/>
      <c r="D66" s="181"/>
      <c r="E66" s="181">
        <f>'将来負担比率（分子）の構造'!J$41</f>
        <v>40107</v>
      </c>
      <c r="F66" s="181"/>
      <c r="G66" s="181"/>
      <c r="H66" s="181">
        <f>'将来負担比率（分子）の構造'!K$41</f>
        <v>39672</v>
      </c>
      <c r="I66" s="181"/>
      <c r="J66" s="181"/>
      <c r="K66" s="181">
        <f>'将来負担比率（分子）の構造'!L$41</f>
        <v>38851</v>
      </c>
      <c r="L66" s="181"/>
      <c r="M66" s="181"/>
      <c r="N66" s="181">
        <f>'将来負担比率（分子）の構造'!M$41</f>
        <v>39574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1229</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17012</v>
      </c>
      <c r="C72" s="185">
        <f>基金残高に係る経年分析!G55</f>
        <v>14814</v>
      </c>
      <c r="D72" s="185">
        <f>基金残高に係る経年分析!H55</f>
        <v>11589</v>
      </c>
    </row>
    <row r="73" spans="1:16" x14ac:dyDescent="0.15">
      <c r="A73" s="184" t="s">
        <v>78</v>
      </c>
      <c r="B73" s="185">
        <f>基金残高に係る経年分析!F56</f>
        <v>4</v>
      </c>
      <c r="C73" s="185">
        <f>基金残高に係る経年分析!G56</f>
        <v>4</v>
      </c>
      <c r="D73" s="185">
        <f>基金残高に係る経年分析!H56</f>
        <v>4</v>
      </c>
    </row>
    <row r="74" spans="1:16" x14ac:dyDescent="0.15">
      <c r="A74" s="184" t="s">
        <v>79</v>
      </c>
      <c r="B74" s="185">
        <f>基金残高に係る経年分析!F57</f>
        <v>49257</v>
      </c>
      <c r="C74" s="185">
        <f>基金残高に係る経年分析!G57</f>
        <v>37876</v>
      </c>
      <c r="D74" s="185">
        <f>基金残高に係る経年分析!H57</f>
        <v>14447</v>
      </c>
    </row>
  </sheetData>
  <sheetProtection algorithmName="SHA-512" hashValue="JYrnSOjQTN6fv56rawNqc1U8Nl5+C6gMOgumaB3EdxoNg7CnAfTZFRAfTnup2Dy/0sFJEdp7xIJdx9SJ4xfZCg==" saltValue="2mXCKTKFXJPMWTbns1K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219</v>
      </c>
      <c r="DI1" s="624"/>
      <c r="DJ1" s="624"/>
      <c r="DK1" s="624"/>
      <c r="DL1" s="624"/>
      <c r="DM1" s="624"/>
      <c r="DN1" s="625"/>
      <c r="DO1" s="226"/>
      <c r="DP1" s="623" t="s">
        <v>220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225</v>
      </c>
      <c r="S4" s="627"/>
      <c r="T4" s="627"/>
      <c r="U4" s="627"/>
      <c r="V4" s="627"/>
      <c r="W4" s="627"/>
      <c r="X4" s="627"/>
      <c r="Y4" s="628"/>
      <c r="Z4" s="626" t="s">
        <v>226</v>
      </c>
      <c r="AA4" s="627"/>
      <c r="AB4" s="627"/>
      <c r="AC4" s="628"/>
      <c r="AD4" s="626" t="s">
        <v>227</v>
      </c>
      <c r="AE4" s="627"/>
      <c r="AF4" s="627"/>
      <c r="AG4" s="627"/>
      <c r="AH4" s="627"/>
      <c r="AI4" s="627"/>
      <c r="AJ4" s="627"/>
      <c r="AK4" s="628"/>
      <c r="AL4" s="626" t="s">
        <v>226</v>
      </c>
      <c r="AM4" s="627"/>
      <c r="AN4" s="627"/>
      <c r="AO4" s="628"/>
      <c r="AP4" s="632" t="s">
        <v>228</v>
      </c>
      <c r="AQ4" s="632"/>
      <c r="AR4" s="632"/>
      <c r="AS4" s="632"/>
      <c r="AT4" s="632"/>
      <c r="AU4" s="632"/>
      <c r="AV4" s="632"/>
      <c r="AW4" s="632"/>
      <c r="AX4" s="632"/>
      <c r="AY4" s="632"/>
      <c r="AZ4" s="632"/>
      <c r="BA4" s="632"/>
      <c r="BB4" s="632"/>
      <c r="BC4" s="632"/>
      <c r="BD4" s="632"/>
      <c r="BE4" s="632"/>
      <c r="BF4" s="632"/>
      <c r="BG4" s="632" t="s">
        <v>229</v>
      </c>
      <c r="BH4" s="632"/>
      <c r="BI4" s="632"/>
      <c r="BJ4" s="632"/>
      <c r="BK4" s="632"/>
      <c r="BL4" s="632"/>
      <c r="BM4" s="632"/>
      <c r="BN4" s="632"/>
      <c r="BO4" s="632" t="s">
        <v>226</v>
      </c>
      <c r="BP4" s="632"/>
      <c r="BQ4" s="632"/>
      <c r="BR4" s="632"/>
      <c r="BS4" s="632" t="s">
        <v>230</v>
      </c>
      <c r="BT4" s="632"/>
      <c r="BU4" s="632"/>
      <c r="BV4" s="632"/>
      <c r="BW4" s="632"/>
      <c r="BX4" s="632"/>
      <c r="BY4" s="632"/>
      <c r="BZ4" s="632"/>
      <c r="CA4" s="632"/>
      <c r="CB4" s="632"/>
      <c r="CD4" s="629" t="s">
        <v>231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232</v>
      </c>
      <c r="C5" s="634"/>
      <c r="D5" s="634"/>
      <c r="E5" s="634"/>
      <c r="F5" s="634"/>
      <c r="G5" s="634"/>
      <c r="H5" s="634"/>
      <c r="I5" s="634"/>
      <c r="J5" s="634"/>
      <c r="K5" s="634"/>
      <c r="L5" s="634"/>
      <c r="M5" s="634"/>
      <c r="N5" s="634"/>
      <c r="O5" s="634"/>
      <c r="P5" s="634"/>
      <c r="Q5" s="635"/>
      <c r="R5" s="636">
        <v>6704570</v>
      </c>
      <c r="S5" s="637"/>
      <c r="T5" s="637"/>
      <c r="U5" s="637"/>
      <c r="V5" s="637"/>
      <c r="W5" s="637"/>
      <c r="X5" s="637"/>
      <c r="Y5" s="638"/>
      <c r="Z5" s="639">
        <v>6</v>
      </c>
      <c r="AA5" s="639"/>
      <c r="AB5" s="639"/>
      <c r="AC5" s="639"/>
      <c r="AD5" s="640">
        <v>6494524</v>
      </c>
      <c r="AE5" s="640"/>
      <c r="AF5" s="640"/>
      <c r="AG5" s="640"/>
      <c r="AH5" s="640"/>
      <c r="AI5" s="640"/>
      <c r="AJ5" s="640"/>
      <c r="AK5" s="640"/>
      <c r="AL5" s="641">
        <v>38.1</v>
      </c>
      <c r="AM5" s="642"/>
      <c r="AN5" s="642"/>
      <c r="AO5" s="643"/>
      <c r="AP5" s="633" t="s">
        <v>233</v>
      </c>
      <c r="AQ5" s="634"/>
      <c r="AR5" s="634"/>
      <c r="AS5" s="634"/>
      <c r="AT5" s="634"/>
      <c r="AU5" s="634"/>
      <c r="AV5" s="634"/>
      <c r="AW5" s="634"/>
      <c r="AX5" s="634"/>
      <c r="AY5" s="634"/>
      <c r="AZ5" s="634"/>
      <c r="BA5" s="634"/>
      <c r="BB5" s="634"/>
      <c r="BC5" s="634"/>
      <c r="BD5" s="634"/>
      <c r="BE5" s="634"/>
      <c r="BF5" s="635"/>
      <c r="BG5" s="647">
        <v>6488865</v>
      </c>
      <c r="BH5" s="648"/>
      <c r="BI5" s="648"/>
      <c r="BJ5" s="648"/>
      <c r="BK5" s="648"/>
      <c r="BL5" s="648"/>
      <c r="BM5" s="648"/>
      <c r="BN5" s="649"/>
      <c r="BO5" s="650">
        <v>96.8</v>
      </c>
      <c r="BP5" s="650"/>
      <c r="BQ5" s="650"/>
      <c r="BR5" s="650"/>
      <c r="BS5" s="651" t="s">
        <v>234</v>
      </c>
      <c r="BT5" s="651"/>
      <c r="BU5" s="651"/>
      <c r="BV5" s="651"/>
      <c r="BW5" s="651"/>
      <c r="BX5" s="651"/>
      <c r="BY5" s="651"/>
      <c r="BZ5" s="651"/>
      <c r="CA5" s="651"/>
      <c r="CB5" s="655"/>
      <c r="CD5" s="629" t="s">
        <v>228</v>
      </c>
      <c r="CE5" s="630"/>
      <c r="CF5" s="630"/>
      <c r="CG5" s="630"/>
      <c r="CH5" s="630"/>
      <c r="CI5" s="630"/>
      <c r="CJ5" s="630"/>
      <c r="CK5" s="630"/>
      <c r="CL5" s="630"/>
      <c r="CM5" s="630"/>
      <c r="CN5" s="630"/>
      <c r="CO5" s="630"/>
      <c r="CP5" s="630"/>
      <c r="CQ5" s="631"/>
      <c r="CR5" s="629" t="s">
        <v>235</v>
      </c>
      <c r="CS5" s="630"/>
      <c r="CT5" s="630"/>
      <c r="CU5" s="630"/>
      <c r="CV5" s="630"/>
      <c r="CW5" s="630"/>
      <c r="CX5" s="630"/>
      <c r="CY5" s="631"/>
      <c r="CZ5" s="629" t="s">
        <v>226</v>
      </c>
      <c r="DA5" s="630"/>
      <c r="DB5" s="630"/>
      <c r="DC5" s="631"/>
      <c r="DD5" s="629" t="s">
        <v>236</v>
      </c>
      <c r="DE5" s="630"/>
      <c r="DF5" s="630"/>
      <c r="DG5" s="630"/>
      <c r="DH5" s="630"/>
      <c r="DI5" s="630"/>
      <c r="DJ5" s="630"/>
      <c r="DK5" s="630"/>
      <c r="DL5" s="630"/>
      <c r="DM5" s="630"/>
      <c r="DN5" s="630"/>
      <c r="DO5" s="630"/>
      <c r="DP5" s="631"/>
      <c r="DQ5" s="629" t="s">
        <v>237</v>
      </c>
      <c r="DR5" s="630"/>
      <c r="DS5" s="630"/>
      <c r="DT5" s="630"/>
      <c r="DU5" s="630"/>
      <c r="DV5" s="630"/>
      <c r="DW5" s="630"/>
      <c r="DX5" s="630"/>
      <c r="DY5" s="630"/>
      <c r="DZ5" s="630"/>
      <c r="EA5" s="630"/>
      <c r="EB5" s="630"/>
      <c r="EC5" s="631"/>
    </row>
    <row r="6" spans="2:143" ht="11.25" customHeight="1" x14ac:dyDescent="0.15">
      <c r="B6" s="644" t="s">
        <v>238</v>
      </c>
      <c r="C6" s="645"/>
      <c r="D6" s="645"/>
      <c r="E6" s="645"/>
      <c r="F6" s="645"/>
      <c r="G6" s="645"/>
      <c r="H6" s="645"/>
      <c r="I6" s="645"/>
      <c r="J6" s="645"/>
      <c r="K6" s="645"/>
      <c r="L6" s="645"/>
      <c r="M6" s="645"/>
      <c r="N6" s="645"/>
      <c r="O6" s="645"/>
      <c r="P6" s="645"/>
      <c r="Q6" s="646"/>
      <c r="R6" s="647">
        <v>311557</v>
      </c>
      <c r="S6" s="648"/>
      <c r="T6" s="648"/>
      <c r="U6" s="648"/>
      <c r="V6" s="648"/>
      <c r="W6" s="648"/>
      <c r="X6" s="648"/>
      <c r="Y6" s="649"/>
      <c r="Z6" s="650">
        <v>0.3</v>
      </c>
      <c r="AA6" s="650"/>
      <c r="AB6" s="650"/>
      <c r="AC6" s="650"/>
      <c r="AD6" s="651">
        <v>311557</v>
      </c>
      <c r="AE6" s="651"/>
      <c r="AF6" s="651"/>
      <c r="AG6" s="651"/>
      <c r="AH6" s="651"/>
      <c r="AI6" s="651"/>
      <c r="AJ6" s="651"/>
      <c r="AK6" s="651"/>
      <c r="AL6" s="652">
        <v>1.8</v>
      </c>
      <c r="AM6" s="653"/>
      <c r="AN6" s="653"/>
      <c r="AO6" s="654"/>
      <c r="AP6" s="644" t="s">
        <v>239</v>
      </c>
      <c r="AQ6" s="645"/>
      <c r="AR6" s="645"/>
      <c r="AS6" s="645"/>
      <c r="AT6" s="645"/>
      <c r="AU6" s="645"/>
      <c r="AV6" s="645"/>
      <c r="AW6" s="645"/>
      <c r="AX6" s="645"/>
      <c r="AY6" s="645"/>
      <c r="AZ6" s="645"/>
      <c r="BA6" s="645"/>
      <c r="BB6" s="645"/>
      <c r="BC6" s="645"/>
      <c r="BD6" s="645"/>
      <c r="BE6" s="645"/>
      <c r="BF6" s="646"/>
      <c r="BG6" s="647">
        <v>6488865</v>
      </c>
      <c r="BH6" s="648"/>
      <c r="BI6" s="648"/>
      <c r="BJ6" s="648"/>
      <c r="BK6" s="648"/>
      <c r="BL6" s="648"/>
      <c r="BM6" s="648"/>
      <c r="BN6" s="649"/>
      <c r="BO6" s="650">
        <v>96.8</v>
      </c>
      <c r="BP6" s="650"/>
      <c r="BQ6" s="650"/>
      <c r="BR6" s="650"/>
      <c r="BS6" s="651" t="s">
        <v>240</v>
      </c>
      <c r="BT6" s="651"/>
      <c r="BU6" s="651"/>
      <c r="BV6" s="651"/>
      <c r="BW6" s="651"/>
      <c r="BX6" s="651"/>
      <c r="BY6" s="651"/>
      <c r="BZ6" s="651"/>
      <c r="CA6" s="651"/>
      <c r="CB6" s="655"/>
      <c r="CD6" s="658" t="s">
        <v>241</v>
      </c>
      <c r="CE6" s="659"/>
      <c r="CF6" s="659"/>
      <c r="CG6" s="659"/>
      <c r="CH6" s="659"/>
      <c r="CI6" s="659"/>
      <c r="CJ6" s="659"/>
      <c r="CK6" s="659"/>
      <c r="CL6" s="659"/>
      <c r="CM6" s="659"/>
      <c r="CN6" s="659"/>
      <c r="CO6" s="659"/>
      <c r="CP6" s="659"/>
      <c r="CQ6" s="660"/>
      <c r="CR6" s="647">
        <v>260075</v>
      </c>
      <c r="CS6" s="648"/>
      <c r="CT6" s="648"/>
      <c r="CU6" s="648"/>
      <c r="CV6" s="648"/>
      <c r="CW6" s="648"/>
      <c r="CX6" s="648"/>
      <c r="CY6" s="649"/>
      <c r="CZ6" s="641">
        <v>0.3</v>
      </c>
      <c r="DA6" s="642"/>
      <c r="DB6" s="642"/>
      <c r="DC6" s="661"/>
      <c r="DD6" s="656" t="s">
        <v>240</v>
      </c>
      <c r="DE6" s="648"/>
      <c r="DF6" s="648"/>
      <c r="DG6" s="648"/>
      <c r="DH6" s="648"/>
      <c r="DI6" s="648"/>
      <c r="DJ6" s="648"/>
      <c r="DK6" s="648"/>
      <c r="DL6" s="648"/>
      <c r="DM6" s="648"/>
      <c r="DN6" s="648"/>
      <c r="DO6" s="648"/>
      <c r="DP6" s="649"/>
      <c r="DQ6" s="656">
        <v>260075</v>
      </c>
      <c r="DR6" s="648"/>
      <c r="DS6" s="648"/>
      <c r="DT6" s="648"/>
      <c r="DU6" s="648"/>
      <c r="DV6" s="648"/>
      <c r="DW6" s="648"/>
      <c r="DX6" s="648"/>
      <c r="DY6" s="648"/>
      <c r="DZ6" s="648"/>
      <c r="EA6" s="648"/>
      <c r="EB6" s="648"/>
      <c r="EC6" s="657"/>
    </row>
    <row r="7" spans="2:143" ht="11.25" customHeight="1" x14ac:dyDescent="0.15">
      <c r="B7" s="644" t="s">
        <v>242</v>
      </c>
      <c r="C7" s="645"/>
      <c r="D7" s="645"/>
      <c r="E7" s="645"/>
      <c r="F7" s="645"/>
      <c r="G7" s="645"/>
      <c r="H7" s="645"/>
      <c r="I7" s="645"/>
      <c r="J7" s="645"/>
      <c r="K7" s="645"/>
      <c r="L7" s="645"/>
      <c r="M7" s="645"/>
      <c r="N7" s="645"/>
      <c r="O7" s="645"/>
      <c r="P7" s="645"/>
      <c r="Q7" s="646"/>
      <c r="R7" s="647">
        <v>3660</v>
      </c>
      <c r="S7" s="648"/>
      <c r="T7" s="648"/>
      <c r="U7" s="648"/>
      <c r="V7" s="648"/>
      <c r="W7" s="648"/>
      <c r="X7" s="648"/>
      <c r="Y7" s="649"/>
      <c r="Z7" s="650">
        <v>0</v>
      </c>
      <c r="AA7" s="650"/>
      <c r="AB7" s="650"/>
      <c r="AC7" s="650"/>
      <c r="AD7" s="651">
        <v>3660</v>
      </c>
      <c r="AE7" s="651"/>
      <c r="AF7" s="651"/>
      <c r="AG7" s="651"/>
      <c r="AH7" s="651"/>
      <c r="AI7" s="651"/>
      <c r="AJ7" s="651"/>
      <c r="AK7" s="651"/>
      <c r="AL7" s="652">
        <v>0</v>
      </c>
      <c r="AM7" s="653"/>
      <c r="AN7" s="653"/>
      <c r="AO7" s="654"/>
      <c r="AP7" s="644" t="s">
        <v>243</v>
      </c>
      <c r="AQ7" s="645"/>
      <c r="AR7" s="645"/>
      <c r="AS7" s="645"/>
      <c r="AT7" s="645"/>
      <c r="AU7" s="645"/>
      <c r="AV7" s="645"/>
      <c r="AW7" s="645"/>
      <c r="AX7" s="645"/>
      <c r="AY7" s="645"/>
      <c r="AZ7" s="645"/>
      <c r="BA7" s="645"/>
      <c r="BB7" s="645"/>
      <c r="BC7" s="645"/>
      <c r="BD7" s="645"/>
      <c r="BE7" s="645"/>
      <c r="BF7" s="646"/>
      <c r="BG7" s="647">
        <v>2890295</v>
      </c>
      <c r="BH7" s="648"/>
      <c r="BI7" s="648"/>
      <c r="BJ7" s="648"/>
      <c r="BK7" s="648"/>
      <c r="BL7" s="648"/>
      <c r="BM7" s="648"/>
      <c r="BN7" s="649"/>
      <c r="BO7" s="650">
        <v>43.1</v>
      </c>
      <c r="BP7" s="650"/>
      <c r="BQ7" s="650"/>
      <c r="BR7" s="650"/>
      <c r="BS7" s="651" t="s">
        <v>240</v>
      </c>
      <c r="BT7" s="651"/>
      <c r="BU7" s="651"/>
      <c r="BV7" s="651"/>
      <c r="BW7" s="651"/>
      <c r="BX7" s="651"/>
      <c r="BY7" s="651"/>
      <c r="BZ7" s="651"/>
      <c r="CA7" s="651"/>
      <c r="CB7" s="655"/>
      <c r="CD7" s="662" t="s">
        <v>244</v>
      </c>
      <c r="CE7" s="663"/>
      <c r="CF7" s="663"/>
      <c r="CG7" s="663"/>
      <c r="CH7" s="663"/>
      <c r="CI7" s="663"/>
      <c r="CJ7" s="663"/>
      <c r="CK7" s="663"/>
      <c r="CL7" s="663"/>
      <c r="CM7" s="663"/>
      <c r="CN7" s="663"/>
      <c r="CO7" s="663"/>
      <c r="CP7" s="663"/>
      <c r="CQ7" s="664"/>
      <c r="CR7" s="647">
        <v>20277410</v>
      </c>
      <c r="CS7" s="648"/>
      <c r="CT7" s="648"/>
      <c r="CU7" s="648"/>
      <c r="CV7" s="648"/>
      <c r="CW7" s="648"/>
      <c r="CX7" s="648"/>
      <c r="CY7" s="649"/>
      <c r="CZ7" s="650">
        <v>22.6</v>
      </c>
      <c r="DA7" s="650"/>
      <c r="DB7" s="650"/>
      <c r="DC7" s="650"/>
      <c r="DD7" s="656">
        <v>421866</v>
      </c>
      <c r="DE7" s="648"/>
      <c r="DF7" s="648"/>
      <c r="DG7" s="648"/>
      <c r="DH7" s="648"/>
      <c r="DI7" s="648"/>
      <c r="DJ7" s="648"/>
      <c r="DK7" s="648"/>
      <c r="DL7" s="648"/>
      <c r="DM7" s="648"/>
      <c r="DN7" s="648"/>
      <c r="DO7" s="648"/>
      <c r="DP7" s="649"/>
      <c r="DQ7" s="656">
        <v>6489876</v>
      </c>
      <c r="DR7" s="648"/>
      <c r="DS7" s="648"/>
      <c r="DT7" s="648"/>
      <c r="DU7" s="648"/>
      <c r="DV7" s="648"/>
      <c r="DW7" s="648"/>
      <c r="DX7" s="648"/>
      <c r="DY7" s="648"/>
      <c r="DZ7" s="648"/>
      <c r="EA7" s="648"/>
      <c r="EB7" s="648"/>
      <c r="EC7" s="657"/>
    </row>
    <row r="8" spans="2:143" ht="11.25" customHeight="1" x14ac:dyDescent="0.15">
      <c r="B8" s="644" t="s">
        <v>245</v>
      </c>
      <c r="C8" s="645"/>
      <c r="D8" s="645"/>
      <c r="E8" s="645"/>
      <c r="F8" s="645"/>
      <c r="G8" s="645"/>
      <c r="H8" s="645"/>
      <c r="I8" s="645"/>
      <c r="J8" s="645"/>
      <c r="K8" s="645"/>
      <c r="L8" s="645"/>
      <c r="M8" s="645"/>
      <c r="N8" s="645"/>
      <c r="O8" s="645"/>
      <c r="P8" s="645"/>
      <c r="Q8" s="646"/>
      <c r="R8" s="647">
        <v>16659</v>
      </c>
      <c r="S8" s="648"/>
      <c r="T8" s="648"/>
      <c r="U8" s="648"/>
      <c r="V8" s="648"/>
      <c r="W8" s="648"/>
      <c r="X8" s="648"/>
      <c r="Y8" s="649"/>
      <c r="Z8" s="650">
        <v>0</v>
      </c>
      <c r="AA8" s="650"/>
      <c r="AB8" s="650"/>
      <c r="AC8" s="650"/>
      <c r="AD8" s="651">
        <v>16659</v>
      </c>
      <c r="AE8" s="651"/>
      <c r="AF8" s="651"/>
      <c r="AG8" s="651"/>
      <c r="AH8" s="651"/>
      <c r="AI8" s="651"/>
      <c r="AJ8" s="651"/>
      <c r="AK8" s="651"/>
      <c r="AL8" s="652">
        <v>0.1</v>
      </c>
      <c r="AM8" s="653"/>
      <c r="AN8" s="653"/>
      <c r="AO8" s="654"/>
      <c r="AP8" s="644" t="s">
        <v>246</v>
      </c>
      <c r="AQ8" s="645"/>
      <c r="AR8" s="645"/>
      <c r="AS8" s="645"/>
      <c r="AT8" s="645"/>
      <c r="AU8" s="645"/>
      <c r="AV8" s="645"/>
      <c r="AW8" s="645"/>
      <c r="AX8" s="645"/>
      <c r="AY8" s="645"/>
      <c r="AZ8" s="645"/>
      <c r="BA8" s="645"/>
      <c r="BB8" s="645"/>
      <c r="BC8" s="645"/>
      <c r="BD8" s="645"/>
      <c r="BE8" s="645"/>
      <c r="BF8" s="646"/>
      <c r="BG8" s="647">
        <v>106124</v>
      </c>
      <c r="BH8" s="648"/>
      <c r="BI8" s="648"/>
      <c r="BJ8" s="648"/>
      <c r="BK8" s="648"/>
      <c r="BL8" s="648"/>
      <c r="BM8" s="648"/>
      <c r="BN8" s="649"/>
      <c r="BO8" s="650">
        <v>1.6</v>
      </c>
      <c r="BP8" s="650"/>
      <c r="BQ8" s="650"/>
      <c r="BR8" s="650"/>
      <c r="BS8" s="656" t="s">
        <v>240</v>
      </c>
      <c r="BT8" s="648"/>
      <c r="BU8" s="648"/>
      <c r="BV8" s="648"/>
      <c r="BW8" s="648"/>
      <c r="BX8" s="648"/>
      <c r="BY8" s="648"/>
      <c r="BZ8" s="648"/>
      <c r="CA8" s="648"/>
      <c r="CB8" s="657"/>
      <c r="CD8" s="662" t="s">
        <v>247</v>
      </c>
      <c r="CE8" s="663"/>
      <c r="CF8" s="663"/>
      <c r="CG8" s="663"/>
      <c r="CH8" s="663"/>
      <c r="CI8" s="663"/>
      <c r="CJ8" s="663"/>
      <c r="CK8" s="663"/>
      <c r="CL8" s="663"/>
      <c r="CM8" s="663"/>
      <c r="CN8" s="663"/>
      <c r="CO8" s="663"/>
      <c r="CP8" s="663"/>
      <c r="CQ8" s="664"/>
      <c r="CR8" s="647">
        <v>9047981</v>
      </c>
      <c r="CS8" s="648"/>
      <c r="CT8" s="648"/>
      <c r="CU8" s="648"/>
      <c r="CV8" s="648"/>
      <c r="CW8" s="648"/>
      <c r="CX8" s="648"/>
      <c r="CY8" s="649"/>
      <c r="CZ8" s="650">
        <v>10.1</v>
      </c>
      <c r="DA8" s="650"/>
      <c r="DB8" s="650"/>
      <c r="DC8" s="650"/>
      <c r="DD8" s="656">
        <v>531297</v>
      </c>
      <c r="DE8" s="648"/>
      <c r="DF8" s="648"/>
      <c r="DG8" s="648"/>
      <c r="DH8" s="648"/>
      <c r="DI8" s="648"/>
      <c r="DJ8" s="648"/>
      <c r="DK8" s="648"/>
      <c r="DL8" s="648"/>
      <c r="DM8" s="648"/>
      <c r="DN8" s="648"/>
      <c r="DO8" s="648"/>
      <c r="DP8" s="649"/>
      <c r="DQ8" s="656">
        <v>4873481</v>
      </c>
      <c r="DR8" s="648"/>
      <c r="DS8" s="648"/>
      <c r="DT8" s="648"/>
      <c r="DU8" s="648"/>
      <c r="DV8" s="648"/>
      <c r="DW8" s="648"/>
      <c r="DX8" s="648"/>
      <c r="DY8" s="648"/>
      <c r="DZ8" s="648"/>
      <c r="EA8" s="648"/>
      <c r="EB8" s="648"/>
      <c r="EC8" s="657"/>
    </row>
    <row r="9" spans="2:143" ht="11.25" customHeight="1" x14ac:dyDescent="0.15">
      <c r="B9" s="644" t="s">
        <v>248</v>
      </c>
      <c r="C9" s="645"/>
      <c r="D9" s="645"/>
      <c r="E9" s="645"/>
      <c r="F9" s="645"/>
      <c r="G9" s="645"/>
      <c r="H9" s="645"/>
      <c r="I9" s="645"/>
      <c r="J9" s="645"/>
      <c r="K9" s="645"/>
      <c r="L9" s="645"/>
      <c r="M9" s="645"/>
      <c r="N9" s="645"/>
      <c r="O9" s="645"/>
      <c r="P9" s="645"/>
      <c r="Q9" s="646"/>
      <c r="R9" s="647">
        <v>18730</v>
      </c>
      <c r="S9" s="648"/>
      <c r="T9" s="648"/>
      <c r="U9" s="648"/>
      <c r="V9" s="648"/>
      <c r="W9" s="648"/>
      <c r="X9" s="648"/>
      <c r="Y9" s="649"/>
      <c r="Z9" s="650">
        <v>0</v>
      </c>
      <c r="AA9" s="650"/>
      <c r="AB9" s="650"/>
      <c r="AC9" s="650"/>
      <c r="AD9" s="651">
        <v>18730</v>
      </c>
      <c r="AE9" s="651"/>
      <c r="AF9" s="651"/>
      <c r="AG9" s="651"/>
      <c r="AH9" s="651"/>
      <c r="AI9" s="651"/>
      <c r="AJ9" s="651"/>
      <c r="AK9" s="651"/>
      <c r="AL9" s="652">
        <v>0.1</v>
      </c>
      <c r="AM9" s="653"/>
      <c r="AN9" s="653"/>
      <c r="AO9" s="654"/>
      <c r="AP9" s="644" t="s">
        <v>249</v>
      </c>
      <c r="AQ9" s="645"/>
      <c r="AR9" s="645"/>
      <c r="AS9" s="645"/>
      <c r="AT9" s="645"/>
      <c r="AU9" s="645"/>
      <c r="AV9" s="645"/>
      <c r="AW9" s="645"/>
      <c r="AX9" s="645"/>
      <c r="AY9" s="645"/>
      <c r="AZ9" s="645"/>
      <c r="BA9" s="645"/>
      <c r="BB9" s="645"/>
      <c r="BC9" s="645"/>
      <c r="BD9" s="645"/>
      <c r="BE9" s="645"/>
      <c r="BF9" s="646"/>
      <c r="BG9" s="647">
        <v>2406770</v>
      </c>
      <c r="BH9" s="648"/>
      <c r="BI9" s="648"/>
      <c r="BJ9" s="648"/>
      <c r="BK9" s="648"/>
      <c r="BL9" s="648"/>
      <c r="BM9" s="648"/>
      <c r="BN9" s="649"/>
      <c r="BO9" s="650">
        <v>35.9</v>
      </c>
      <c r="BP9" s="650"/>
      <c r="BQ9" s="650"/>
      <c r="BR9" s="650"/>
      <c r="BS9" s="656" t="s">
        <v>240</v>
      </c>
      <c r="BT9" s="648"/>
      <c r="BU9" s="648"/>
      <c r="BV9" s="648"/>
      <c r="BW9" s="648"/>
      <c r="BX9" s="648"/>
      <c r="BY9" s="648"/>
      <c r="BZ9" s="648"/>
      <c r="CA9" s="648"/>
      <c r="CB9" s="657"/>
      <c r="CD9" s="662" t="s">
        <v>250</v>
      </c>
      <c r="CE9" s="663"/>
      <c r="CF9" s="663"/>
      <c r="CG9" s="663"/>
      <c r="CH9" s="663"/>
      <c r="CI9" s="663"/>
      <c r="CJ9" s="663"/>
      <c r="CK9" s="663"/>
      <c r="CL9" s="663"/>
      <c r="CM9" s="663"/>
      <c r="CN9" s="663"/>
      <c r="CO9" s="663"/>
      <c r="CP9" s="663"/>
      <c r="CQ9" s="664"/>
      <c r="CR9" s="647">
        <v>4296021</v>
      </c>
      <c r="CS9" s="648"/>
      <c r="CT9" s="648"/>
      <c r="CU9" s="648"/>
      <c r="CV9" s="648"/>
      <c r="CW9" s="648"/>
      <c r="CX9" s="648"/>
      <c r="CY9" s="649"/>
      <c r="CZ9" s="650">
        <v>4.8</v>
      </c>
      <c r="DA9" s="650"/>
      <c r="DB9" s="650"/>
      <c r="DC9" s="650"/>
      <c r="DD9" s="656">
        <v>295248</v>
      </c>
      <c r="DE9" s="648"/>
      <c r="DF9" s="648"/>
      <c r="DG9" s="648"/>
      <c r="DH9" s="648"/>
      <c r="DI9" s="648"/>
      <c r="DJ9" s="648"/>
      <c r="DK9" s="648"/>
      <c r="DL9" s="648"/>
      <c r="DM9" s="648"/>
      <c r="DN9" s="648"/>
      <c r="DO9" s="648"/>
      <c r="DP9" s="649"/>
      <c r="DQ9" s="656">
        <v>3734522</v>
      </c>
      <c r="DR9" s="648"/>
      <c r="DS9" s="648"/>
      <c r="DT9" s="648"/>
      <c r="DU9" s="648"/>
      <c r="DV9" s="648"/>
      <c r="DW9" s="648"/>
      <c r="DX9" s="648"/>
      <c r="DY9" s="648"/>
      <c r="DZ9" s="648"/>
      <c r="EA9" s="648"/>
      <c r="EB9" s="648"/>
      <c r="EC9" s="657"/>
    </row>
    <row r="10" spans="2:143" ht="11.25" customHeight="1" x14ac:dyDescent="0.15">
      <c r="B10" s="644" t="s">
        <v>251</v>
      </c>
      <c r="C10" s="645"/>
      <c r="D10" s="645"/>
      <c r="E10" s="645"/>
      <c r="F10" s="645"/>
      <c r="G10" s="645"/>
      <c r="H10" s="645"/>
      <c r="I10" s="645"/>
      <c r="J10" s="645"/>
      <c r="K10" s="645"/>
      <c r="L10" s="645"/>
      <c r="M10" s="645"/>
      <c r="N10" s="645"/>
      <c r="O10" s="645"/>
      <c r="P10" s="645"/>
      <c r="Q10" s="646"/>
      <c r="R10" s="647" t="s">
        <v>240</v>
      </c>
      <c r="S10" s="648"/>
      <c r="T10" s="648"/>
      <c r="U10" s="648"/>
      <c r="V10" s="648"/>
      <c r="W10" s="648"/>
      <c r="X10" s="648"/>
      <c r="Y10" s="649"/>
      <c r="Z10" s="650" t="s">
        <v>240</v>
      </c>
      <c r="AA10" s="650"/>
      <c r="AB10" s="650"/>
      <c r="AC10" s="650"/>
      <c r="AD10" s="651" t="s">
        <v>240</v>
      </c>
      <c r="AE10" s="651"/>
      <c r="AF10" s="651"/>
      <c r="AG10" s="651"/>
      <c r="AH10" s="651"/>
      <c r="AI10" s="651"/>
      <c r="AJ10" s="651"/>
      <c r="AK10" s="651"/>
      <c r="AL10" s="652" t="s">
        <v>240</v>
      </c>
      <c r="AM10" s="653"/>
      <c r="AN10" s="653"/>
      <c r="AO10" s="654"/>
      <c r="AP10" s="644" t="s">
        <v>252</v>
      </c>
      <c r="AQ10" s="645"/>
      <c r="AR10" s="645"/>
      <c r="AS10" s="645"/>
      <c r="AT10" s="645"/>
      <c r="AU10" s="645"/>
      <c r="AV10" s="645"/>
      <c r="AW10" s="645"/>
      <c r="AX10" s="645"/>
      <c r="AY10" s="645"/>
      <c r="AZ10" s="645"/>
      <c r="BA10" s="645"/>
      <c r="BB10" s="645"/>
      <c r="BC10" s="645"/>
      <c r="BD10" s="645"/>
      <c r="BE10" s="645"/>
      <c r="BF10" s="646"/>
      <c r="BG10" s="647">
        <v>183719</v>
      </c>
      <c r="BH10" s="648"/>
      <c r="BI10" s="648"/>
      <c r="BJ10" s="648"/>
      <c r="BK10" s="648"/>
      <c r="BL10" s="648"/>
      <c r="BM10" s="648"/>
      <c r="BN10" s="649"/>
      <c r="BO10" s="650">
        <v>2.7</v>
      </c>
      <c r="BP10" s="650"/>
      <c r="BQ10" s="650"/>
      <c r="BR10" s="650"/>
      <c r="BS10" s="656" t="s">
        <v>240</v>
      </c>
      <c r="BT10" s="648"/>
      <c r="BU10" s="648"/>
      <c r="BV10" s="648"/>
      <c r="BW10" s="648"/>
      <c r="BX10" s="648"/>
      <c r="BY10" s="648"/>
      <c r="BZ10" s="648"/>
      <c r="CA10" s="648"/>
      <c r="CB10" s="657"/>
      <c r="CD10" s="662" t="s">
        <v>253</v>
      </c>
      <c r="CE10" s="663"/>
      <c r="CF10" s="663"/>
      <c r="CG10" s="663"/>
      <c r="CH10" s="663"/>
      <c r="CI10" s="663"/>
      <c r="CJ10" s="663"/>
      <c r="CK10" s="663"/>
      <c r="CL10" s="663"/>
      <c r="CM10" s="663"/>
      <c r="CN10" s="663"/>
      <c r="CO10" s="663"/>
      <c r="CP10" s="663"/>
      <c r="CQ10" s="664"/>
      <c r="CR10" s="647">
        <v>307306</v>
      </c>
      <c r="CS10" s="648"/>
      <c r="CT10" s="648"/>
      <c r="CU10" s="648"/>
      <c r="CV10" s="648"/>
      <c r="CW10" s="648"/>
      <c r="CX10" s="648"/>
      <c r="CY10" s="649"/>
      <c r="CZ10" s="650">
        <v>0.3</v>
      </c>
      <c r="DA10" s="650"/>
      <c r="DB10" s="650"/>
      <c r="DC10" s="650"/>
      <c r="DD10" s="656" t="s">
        <v>240</v>
      </c>
      <c r="DE10" s="648"/>
      <c r="DF10" s="648"/>
      <c r="DG10" s="648"/>
      <c r="DH10" s="648"/>
      <c r="DI10" s="648"/>
      <c r="DJ10" s="648"/>
      <c r="DK10" s="648"/>
      <c r="DL10" s="648"/>
      <c r="DM10" s="648"/>
      <c r="DN10" s="648"/>
      <c r="DO10" s="648"/>
      <c r="DP10" s="649"/>
      <c r="DQ10" s="656">
        <v>21442</v>
      </c>
      <c r="DR10" s="648"/>
      <c r="DS10" s="648"/>
      <c r="DT10" s="648"/>
      <c r="DU10" s="648"/>
      <c r="DV10" s="648"/>
      <c r="DW10" s="648"/>
      <c r="DX10" s="648"/>
      <c r="DY10" s="648"/>
      <c r="DZ10" s="648"/>
      <c r="EA10" s="648"/>
      <c r="EB10" s="648"/>
      <c r="EC10" s="657"/>
    </row>
    <row r="11" spans="2:143" ht="11.25" customHeight="1" x14ac:dyDescent="0.15">
      <c r="B11" s="644" t="s">
        <v>254</v>
      </c>
      <c r="C11" s="645"/>
      <c r="D11" s="645"/>
      <c r="E11" s="645"/>
      <c r="F11" s="645"/>
      <c r="G11" s="645"/>
      <c r="H11" s="645"/>
      <c r="I11" s="645"/>
      <c r="J11" s="645"/>
      <c r="K11" s="645"/>
      <c r="L11" s="645"/>
      <c r="M11" s="645"/>
      <c r="N11" s="645"/>
      <c r="O11" s="645"/>
      <c r="P11" s="645"/>
      <c r="Q11" s="646"/>
      <c r="R11" s="647">
        <v>1385316</v>
      </c>
      <c r="S11" s="648"/>
      <c r="T11" s="648"/>
      <c r="U11" s="648"/>
      <c r="V11" s="648"/>
      <c r="W11" s="648"/>
      <c r="X11" s="648"/>
      <c r="Y11" s="649"/>
      <c r="Z11" s="652">
        <v>1.2</v>
      </c>
      <c r="AA11" s="653"/>
      <c r="AB11" s="653"/>
      <c r="AC11" s="665"/>
      <c r="AD11" s="656">
        <v>1385316</v>
      </c>
      <c r="AE11" s="648"/>
      <c r="AF11" s="648"/>
      <c r="AG11" s="648"/>
      <c r="AH11" s="648"/>
      <c r="AI11" s="648"/>
      <c r="AJ11" s="648"/>
      <c r="AK11" s="649"/>
      <c r="AL11" s="652">
        <v>8.1</v>
      </c>
      <c r="AM11" s="653"/>
      <c r="AN11" s="653"/>
      <c r="AO11" s="654"/>
      <c r="AP11" s="644" t="s">
        <v>255</v>
      </c>
      <c r="AQ11" s="645"/>
      <c r="AR11" s="645"/>
      <c r="AS11" s="645"/>
      <c r="AT11" s="645"/>
      <c r="AU11" s="645"/>
      <c r="AV11" s="645"/>
      <c r="AW11" s="645"/>
      <c r="AX11" s="645"/>
      <c r="AY11" s="645"/>
      <c r="AZ11" s="645"/>
      <c r="BA11" s="645"/>
      <c r="BB11" s="645"/>
      <c r="BC11" s="645"/>
      <c r="BD11" s="645"/>
      <c r="BE11" s="645"/>
      <c r="BF11" s="646"/>
      <c r="BG11" s="647">
        <v>193682</v>
      </c>
      <c r="BH11" s="648"/>
      <c r="BI11" s="648"/>
      <c r="BJ11" s="648"/>
      <c r="BK11" s="648"/>
      <c r="BL11" s="648"/>
      <c r="BM11" s="648"/>
      <c r="BN11" s="649"/>
      <c r="BO11" s="650">
        <v>2.9</v>
      </c>
      <c r="BP11" s="650"/>
      <c r="BQ11" s="650"/>
      <c r="BR11" s="650"/>
      <c r="BS11" s="656" t="s">
        <v>240</v>
      </c>
      <c r="BT11" s="648"/>
      <c r="BU11" s="648"/>
      <c r="BV11" s="648"/>
      <c r="BW11" s="648"/>
      <c r="BX11" s="648"/>
      <c r="BY11" s="648"/>
      <c r="BZ11" s="648"/>
      <c r="CA11" s="648"/>
      <c r="CB11" s="657"/>
      <c r="CD11" s="662" t="s">
        <v>256</v>
      </c>
      <c r="CE11" s="663"/>
      <c r="CF11" s="663"/>
      <c r="CG11" s="663"/>
      <c r="CH11" s="663"/>
      <c r="CI11" s="663"/>
      <c r="CJ11" s="663"/>
      <c r="CK11" s="663"/>
      <c r="CL11" s="663"/>
      <c r="CM11" s="663"/>
      <c r="CN11" s="663"/>
      <c r="CO11" s="663"/>
      <c r="CP11" s="663"/>
      <c r="CQ11" s="664"/>
      <c r="CR11" s="647">
        <v>7797722</v>
      </c>
      <c r="CS11" s="648"/>
      <c r="CT11" s="648"/>
      <c r="CU11" s="648"/>
      <c r="CV11" s="648"/>
      <c r="CW11" s="648"/>
      <c r="CX11" s="648"/>
      <c r="CY11" s="649"/>
      <c r="CZ11" s="650">
        <v>8.6999999999999993</v>
      </c>
      <c r="DA11" s="650"/>
      <c r="DB11" s="650"/>
      <c r="DC11" s="650"/>
      <c r="DD11" s="656">
        <v>6702449</v>
      </c>
      <c r="DE11" s="648"/>
      <c r="DF11" s="648"/>
      <c r="DG11" s="648"/>
      <c r="DH11" s="648"/>
      <c r="DI11" s="648"/>
      <c r="DJ11" s="648"/>
      <c r="DK11" s="648"/>
      <c r="DL11" s="648"/>
      <c r="DM11" s="648"/>
      <c r="DN11" s="648"/>
      <c r="DO11" s="648"/>
      <c r="DP11" s="649"/>
      <c r="DQ11" s="656">
        <v>1931228</v>
      </c>
      <c r="DR11" s="648"/>
      <c r="DS11" s="648"/>
      <c r="DT11" s="648"/>
      <c r="DU11" s="648"/>
      <c r="DV11" s="648"/>
      <c r="DW11" s="648"/>
      <c r="DX11" s="648"/>
      <c r="DY11" s="648"/>
      <c r="DZ11" s="648"/>
      <c r="EA11" s="648"/>
      <c r="EB11" s="648"/>
      <c r="EC11" s="657"/>
    </row>
    <row r="12" spans="2:143" ht="11.25" customHeight="1" x14ac:dyDescent="0.15">
      <c r="B12" s="644" t="s">
        <v>257</v>
      </c>
      <c r="C12" s="645"/>
      <c r="D12" s="645"/>
      <c r="E12" s="645"/>
      <c r="F12" s="645"/>
      <c r="G12" s="645"/>
      <c r="H12" s="645"/>
      <c r="I12" s="645"/>
      <c r="J12" s="645"/>
      <c r="K12" s="645"/>
      <c r="L12" s="645"/>
      <c r="M12" s="645"/>
      <c r="N12" s="645"/>
      <c r="O12" s="645"/>
      <c r="P12" s="645"/>
      <c r="Q12" s="646"/>
      <c r="R12" s="647">
        <v>1970</v>
      </c>
      <c r="S12" s="648"/>
      <c r="T12" s="648"/>
      <c r="U12" s="648"/>
      <c r="V12" s="648"/>
      <c r="W12" s="648"/>
      <c r="X12" s="648"/>
      <c r="Y12" s="649"/>
      <c r="Z12" s="650">
        <v>0</v>
      </c>
      <c r="AA12" s="650"/>
      <c r="AB12" s="650"/>
      <c r="AC12" s="650"/>
      <c r="AD12" s="651">
        <v>1970</v>
      </c>
      <c r="AE12" s="651"/>
      <c r="AF12" s="651"/>
      <c r="AG12" s="651"/>
      <c r="AH12" s="651"/>
      <c r="AI12" s="651"/>
      <c r="AJ12" s="651"/>
      <c r="AK12" s="651"/>
      <c r="AL12" s="652">
        <v>0</v>
      </c>
      <c r="AM12" s="653"/>
      <c r="AN12" s="653"/>
      <c r="AO12" s="654"/>
      <c r="AP12" s="644" t="s">
        <v>258</v>
      </c>
      <c r="AQ12" s="645"/>
      <c r="AR12" s="645"/>
      <c r="AS12" s="645"/>
      <c r="AT12" s="645"/>
      <c r="AU12" s="645"/>
      <c r="AV12" s="645"/>
      <c r="AW12" s="645"/>
      <c r="AX12" s="645"/>
      <c r="AY12" s="645"/>
      <c r="AZ12" s="645"/>
      <c r="BA12" s="645"/>
      <c r="BB12" s="645"/>
      <c r="BC12" s="645"/>
      <c r="BD12" s="645"/>
      <c r="BE12" s="645"/>
      <c r="BF12" s="646"/>
      <c r="BG12" s="647">
        <v>2895887</v>
      </c>
      <c r="BH12" s="648"/>
      <c r="BI12" s="648"/>
      <c r="BJ12" s="648"/>
      <c r="BK12" s="648"/>
      <c r="BL12" s="648"/>
      <c r="BM12" s="648"/>
      <c r="BN12" s="649"/>
      <c r="BO12" s="650">
        <v>43.2</v>
      </c>
      <c r="BP12" s="650"/>
      <c r="BQ12" s="650"/>
      <c r="BR12" s="650"/>
      <c r="BS12" s="656" t="s">
        <v>240</v>
      </c>
      <c r="BT12" s="648"/>
      <c r="BU12" s="648"/>
      <c r="BV12" s="648"/>
      <c r="BW12" s="648"/>
      <c r="BX12" s="648"/>
      <c r="BY12" s="648"/>
      <c r="BZ12" s="648"/>
      <c r="CA12" s="648"/>
      <c r="CB12" s="657"/>
      <c r="CD12" s="662" t="s">
        <v>259</v>
      </c>
      <c r="CE12" s="663"/>
      <c r="CF12" s="663"/>
      <c r="CG12" s="663"/>
      <c r="CH12" s="663"/>
      <c r="CI12" s="663"/>
      <c r="CJ12" s="663"/>
      <c r="CK12" s="663"/>
      <c r="CL12" s="663"/>
      <c r="CM12" s="663"/>
      <c r="CN12" s="663"/>
      <c r="CO12" s="663"/>
      <c r="CP12" s="663"/>
      <c r="CQ12" s="664"/>
      <c r="CR12" s="647">
        <v>2889786</v>
      </c>
      <c r="CS12" s="648"/>
      <c r="CT12" s="648"/>
      <c r="CU12" s="648"/>
      <c r="CV12" s="648"/>
      <c r="CW12" s="648"/>
      <c r="CX12" s="648"/>
      <c r="CY12" s="649"/>
      <c r="CZ12" s="650">
        <v>3.2</v>
      </c>
      <c r="DA12" s="650"/>
      <c r="DB12" s="650"/>
      <c r="DC12" s="650"/>
      <c r="DD12" s="656">
        <v>674304</v>
      </c>
      <c r="DE12" s="648"/>
      <c r="DF12" s="648"/>
      <c r="DG12" s="648"/>
      <c r="DH12" s="648"/>
      <c r="DI12" s="648"/>
      <c r="DJ12" s="648"/>
      <c r="DK12" s="648"/>
      <c r="DL12" s="648"/>
      <c r="DM12" s="648"/>
      <c r="DN12" s="648"/>
      <c r="DO12" s="648"/>
      <c r="DP12" s="649"/>
      <c r="DQ12" s="656">
        <v>1304133</v>
      </c>
      <c r="DR12" s="648"/>
      <c r="DS12" s="648"/>
      <c r="DT12" s="648"/>
      <c r="DU12" s="648"/>
      <c r="DV12" s="648"/>
      <c r="DW12" s="648"/>
      <c r="DX12" s="648"/>
      <c r="DY12" s="648"/>
      <c r="DZ12" s="648"/>
      <c r="EA12" s="648"/>
      <c r="EB12" s="648"/>
      <c r="EC12" s="657"/>
    </row>
    <row r="13" spans="2:143" ht="11.25" customHeight="1" x14ac:dyDescent="0.15">
      <c r="B13" s="644" t="s">
        <v>260</v>
      </c>
      <c r="C13" s="645"/>
      <c r="D13" s="645"/>
      <c r="E13" s="645"/>
      <c r="F13" s="645"/>
      <c r="G13" s="645"/>
      <c r="H13" s="645"/>
      <c r="I13" s="645"/>
      <c r="J13" s="645"/>
      <c r="K13" s="645"/>
      <c r="L13" s="645"/>
      <c r="M13" s="645"/>
      <c r="N13" s="645"/>
      <c r="O13" s="645"/>
      <c r="P13" s="645"/>
      <c r="Q13" s="646"/>
      <c r="R13" s="647" t="s">
        <v>240</v>
      </c>
      <c r="S13" s="648"/>
      <c r="T13" s="648"/>
      <c r="U13" s="648"/>
      <c r="V13" s="648"/>
      <c r="W13" s="648"/>
      <c r="X13" s="648"/>
      <c r="Y13" s="649"/>
      <c r="Z13" s="650" t="s">
        <v>240</v>
      </c>
      <c r="AA13" s="650"/>
      <c r="AB13" s="650"/>
      <c r="AC13" s="650"/>
      <c r="AD13" s="651" t="s">
        <v>240</v>
      </c>
      <c r="AE13" s="651"/>
      <c r="AF13" s="651"/>
      <c r="AG13" s="651"/>
      <c r="AH13" s="651"/>
      <c r="AI13" s="651"/>
      <c r="AJ13" s="651"/>
      <c r="AK13" s="651"/>
      <c r="AL13" s="652" t="s">
        <v>240</v>
      </c>
      <c r="AM13" s="653"/>
      <c r="AN13" s="653"/>
      <c r="AO13" s="654"/>
      <c r="AP13" s="644" t="s">
        <v>261</v>
      </c>
      <c r="AQ13" s="645"/>
      <c r="AR13" s="645"/>
      <c r="AS13" s="645"/>
      <c r="AT13" s="645"/>
      <c r="AU13" s="645"/>
      <c r="AV13" s="645"/>
      <c r="AW13" s="645"/>
      <c r="AX13" s="645"/>
      <c r="AY13" s="645"/>
      <c r="AZ13" s="645"/>
      <c r="BA13" s="645"/>
      <c r="BB13" s="645"/>
      <c r="BC13" s="645"/>
      <c r="BD13" s="645"/>
      <c r="BE13" s="645"/>
      <c r="BF13" s="646"/>
      <c r="BG13" s="647">
        <v>2873506</v>
      </c>
      <c r="BH13" s="648"/>
      <c r="BI13" s="648"/>
      <c r="BJ13" s="648"/>
      <c r="BK13" s="648"/>
      <c r="BL13" s="648"/>
      <c r="BM13" s="648"/>
      <c r="BN13" s="649"/>
      <c r="BO13" s="650">
        <v>42.9</v>
      </c>
      <c r="BP13" s="650"/>
      <c r="BQ13" s="650"/>
      <c r="BR13" s="650"/>
      <c r="BS13" s="656" t="s">
        <v>240</v>
      </c>
      <c r="BT13" s="648"/>
      <c r="BU13" s="648"/>
      <c r="BV13" s="648"/>
      <c r="BW13" s="648"/>
      <c r="BX13" s="648"/>
      <c r="BY13" s="648"/>
      <c r="BZ13" s="648"/>
      <c r="CA13" s="648"/>
      <c r="CB13" s="657"/>
      <c r="CD13" s="662" t="s">
        <v>262</v>
      </c>
      <c r="CE13" s="663"/>
      <c r="CF13" s="663"/>
      <c r="CG13" s="663"/>
      <c r="CH13" s="663"/>
      <c r="CI13" s="663"/>
      <c r="CJ13" s="663"/>
      <c r="CK13" s="663"/>
      <c r="CL13" s="663"/>
      <c r="CM13" s="663"/>
      <c r="CN13" s="663"/>
      <c r="CO13" s="663"/>
      <c r="CP13" s="663"/>
      <c r="CQ13" s="664"/>
      <c r="CR13" s="647">
        <v>24249194</v>
      </c>
      <c r="CS13" s="648"/>
      <c r="CT13" s="648"/>
      <c r="CU13" s="648"/>
      <c r="CV13" s="648"/>
      <c r="CW13" s="648"/>
      <c r="CX13" s="648"/>
      <c r="CY13" s="649"/>
      <c r="CZ13" s="650">
        <v>27.1</v>
      </c>
      <c r="DA13" s="650"/>
      <c r="DB13" s="650"/>
      <c r="DC13" s="650"/>
      <c r="DD13" s="656">
        <v>17930838</v>
      </c>
      <c r="DE13" s="648"/>
      <c r="DF13" s="648"/>
      <c r="DG13" s="648"/>
      <c r="DH13" s="648"/>
      <c r="DI13" s="648"/>
      <c r="DJ13" s="648"/>
      <c r="DK13" s="648"/>
      <c r="DL13" s="648"/>
      <c r="DM13" s="648"/>
      <c r="DN13" s="648"/>
      <c r="DO13" s="648"/>
      <c r="DP13" s="649"/>
      <c r="DQ13" s="656">
        <v>4623773</v>
      </c>
      <c r="DR13" s="648"/>
      <c r="DS13" s="648"/>
      <c r="DT13" s="648"/>
      <c r="DU13" s="648"/>
      <c r="DV13" s="648"/>
      <c r="DW13" s="648"/>
      <c r="DX13" s="648"/>
      <c r="DY13" s="648"/>
      <c r="DZ13" s="648"/>
      <c r="EA13" s="648"/>
      <c r="EB13" s="648"/>
      <c r="EC13" s="657"/>
    </row>
    <row r="14" spans="2:143" ht="11.25" customHeight="1" x14ac:dyDescent="0.15">
      <c r="B14" s="644" t="s">
        <v>263</v>
      </c>
      <c r="C14" s="645"/>
      <c r="D14" s="645"/>
      <c r="E14" s="645"/>
      <c r="F14" s="645"/>
      <c r="G14" s="645"/>
      <c r="H14" s="645"/>
      <c r="I14" s="645"/>
      <c r="J14" s="645"/>
      <c r="K14" s="645"/>
      <c r="L14" s="645"/>
      <c r="M14" s="645"/>
      <c r="N14" s="645"/>
      <c r="O14" s="645"/>
      <c r="P14" s="645"/>
      <c r="Q14" s="646"/>
      <c r="R14" s="647" t="s">
        <v>240</v>
      </c>
      <c r="S14" s="648"/>
      <c r="T14" s="648"/>
      <c r="U14" s="648"/>
      <c r="V14" s="648"/>
      <c r="W14" s="648"/>
      <c r="X14" s="648"/>
      <c r="Y14" s="649"/>
      <c r="Z14" s="650" t="s">
        <v>240</v>
      </c>
      <c r="AA14" s="650"/>
      <c r="AB14" s="650"/>
      <c r="AC14" s="650"/>
      <c r="AD14" s="651" t="s">
        <v>240</v>
      </c>
      <c r="AE14" s="651"/>
      <c r="AF14" s="651"/>
      <c r="AG14" s="651"/>
      <c r="AH14" s="651"/>
      <c r="AI14" s="651"/>
      <c r="AJ14" s="651"/>
      <c r="AK14" s="651"/>
      <c r="AL14" s="652" t="s">
        <v>240</v>
      </c>
      <c r="AM14" s="653"/>
      <c r="AN14" s="653"/>
      <c r="AO14" s="654"/>
      <c r="AP14" s="644" t="s">
        <v>264</v>
      </c>
      <c r="AQ14" s="645"/>
      <c r="AR14" s="645"/>
      <c r="AS14" s="645"/>
      <c r="AT14" s="645"/>
      <c r="AU14" s="645"/>
      <c r="AV14" s="645"/>
      <c r="AW14" s="645"/>
      <c r="AX14" s="645"/>
      <c r="AY14" s="645"/>
      <c r="AZ14" s="645"/>
      <c r="BA14" s="645"/>
      <c r="BB14" s="645"/>
      <c r="BC14" s="645"/>
      <c r="BD14" s="645"/>
      <c r="BE14" s="645"/>
      <c r="BF14" s="646"/>
      <c r="BG14" s="647">
        <v>208218</v>
      </c>
      <c r="BH14" s="648"/>
      <c r="BI14" s="648"/>
      <c r="BJ14" s="648"/>
      <c r="BK14" s="648"/>
      <c r="BL14" s="648"/>
      <c r="BM14" s="648"/>
      <c r="BN14" s="649"/>
      <c r="BO14" s="650">
        <v>3.1</v>
      </c>
      <c r="BP14" s="650"/>
      <c r="BQ14" s="650"/>
      <c r="BR14" s="650"/>
      <c r="BS14" s="656" t="s">
        <v>240</v>
      </c>
      <c r="BT14" s="648"/>
      <c r="BU14" s="648"/>
      <c r="BV14" s="648"/>
      <c r="BW14" s="648"/>
      <c r="BX14" s="648"/>
      <c r="BY14" s="648"/>
      <c r="BZ14" s="648"/>
      <c r="CA14" s="648"/>
      <c r="CB14" s="657"/>
      <c r="CD14" s="662" t="s">
        <v>265</v>
      </c>
      <c r="CE14" s="663"/>
      <c r="CF14" s="663"/>
      <c r="CG14" s="663"/>
      <c r="CH14" s="663"/>
      <c r="CI14" s="663"/>
      <c r="CJ14" s="663"/>
      <c r="CK14" s="663"/>
      <c r="CL14" s="663"/>
      <c r="CM14" s="663"/>
      <c r="CN14" s="663"/>
      <c r="CO14" s="663"/>
      <c r="CP14" s="663"/>
      <c r="CQ14" s="664"/>
      <c r="CR14" s="647">
        <v>2033652</v>
      </c>
      <c r="CS14" s="648"/>
      <c r="CT14" s="648"/>
      <c r="CU14" s="648"/>
      <c r="CV14" s="648"/>
      <c r="CW14" s="648"/>
      <c r="CX14" s="648"/>
      <c r="CY14" s="649"/>
      <c r="CZ14" s="650">
        <v>2.2999999999999998</v>
      </c>
      <c r="DA14" s="650"/>
      <c r="DB14" s="650"/>
      <c r="DC14" s="650"/>
      <c r="DD14" s="656">
        <v>424897</v>
      </c>
      <c r="DE14" s="648"/>
      <c r="DF14" s="648"/>
      <c r="DG14" s="648"/>
      <c r="DH14" s="648"/>
      <c r="DI14" s="648"/>
      <c r="DJ14" s="648"/>
      <c r="DK14" s="648"/>
      <c r="DL14" s="648"/>
      <c r="DM14" s="648"/>
      <c r="DN14" s="648"/>
      <c r="DO14" s="648"/>
      <c r="DP14" s="649"/>
      <c r="DQ14" s="656">
        <v>1615752</v>
      </c>
      <c r="DR14" s="648"/>
      <c r="DS14" s="648"/>
      <c r="DT14" s="648"/>
      <c r="DU14" s="648"/>
      <c r="DV14" s="648"/>
      <c r="DW14" s="648"/>
      <c r="DX14" s="648"/>
      <c r="DY14" s="648"/>
      <c r="DZ14" s="648"/>
      <c r="EA14" s="648"/>
      <c r="EB14" s="648"/>
      <c r="EC14" s="657"/>
    </row>
    <row r="15" spans="2:143" ht="11.25" customHeight="1" x14ac:dyDescent="0.15">
      <c r="B15" s="644" t="s">
        <v>266</v>
      </c>
      <c r="C15" s="645"/>
      <c r="D15" s="645"/>
      <c r="E15" s="645"/>
      <c r="F15" s="645"/>
      <c r="G15" s="645"/>
      <c r="H15" s="645"/>
      <c r="I15" s="645"/>
      <c r="J15" s="645"/>
      <c r="K15" s="645"/>
      <c r="L15" s="645"/>
      <c r="M15" s="645"/>
      <c r="N15" s="645"/>
      <c r="O15" s="645"/>
      <c r="P15" s="645"/>
      <c r="Q15" s="646"/>
      <c r="R15" s="647" t="s">
        <v>240</v>
      </c>
      <c r="S15" s="648"/>
      <c r="T15" s="648"/>
      <c r="U15" s="648"/>
      <c r="V15" s="648"/>
      <c r="W15" s="648"/>
      <c r="X15" s="648"/>
      <c r="Y15" s="649"/>
      <c r="Z15" s="650" t="s">
        <v>240</v>
      </c>
      <c r="AA15" s="650"/>
      <c r="AB15" s="650"/>
      <c r="AC15" s="650"/>
      <c r="AD15" s="651" t="s">
        <v>240</v>
      </c>
      <c r="AE15" s="651"/>
      <c r="AF15" s="651"/>
      <c r="AG15" s="651"/>
      <c r="AH15" s="651"/>
      <c r="AI15" s="651"/>
      <c r="AJ15" s="651"/>
      <c r="AK15" s="651"/>
      <c r="AL15" s="652" t="s">
        <v>240</v>
      </c>
      <c r="AM15" s="653"/>
      <c r="AN15" s="653"/>
      <c r="AO15" s="654"/>
      <c r="AP15" s="644" t="s">
        <v>267</v>
      </c>
      <c r="AQ15" s="645"/>
      <c r="AR15" s="645"/>
      <c r="AS15" s="645"/>
      <c r="AT15" s="645"/>
      <c r="AU15" s="645"/>
      <c r="AV15" s="645"/>
      <c r="AW15" s="645"/>
      <c r="AX15" s="645"/>
      <c r="AY15" s="645"/>
      <c r="AZ15" s="645"/>
      <c r="BA15" s="645"/>
      <c r="BB15" s="645"/>
      <c r="BC15" s="645"/>
      <c r="BD15" s="645"/>
      <c r="BE15" s="645"/>
      <c r="BF15" s="646"/>
      <c r="BG15" s="647">
        <v>494465</v>
      </c>
      <c r="BH15" s="648"/>
      <c r="BI15" s="648"/>
      <c r="BJ15" s="648"/>
      <c r="BK15" s="648"/>
      <c r="BL15" s="648"/>
      <c r="BM15" s="648"/>
      <c r="BN15" s="649"/>
      <c r="BO15" s="650">
        <v>7.4</v>
      </c>
      <c r="BP15" s="650"/>
      <c r="BQ15" s="650"/>
      <c r="BR15" s="650"/>
      <c r="BS15" s="656" t="s">
        <v>240</v>
      </c>
      <c r="BT15" s="648"/>
      <c r="BU15" s="648"/>
      <c r="BV15" s="648"/>
      <c r="BW15" s="648"/>
      <c r="BX15" s="648"/>
      <c r="BY15" s="648"/>
      <c r="BZ15" s="648"/>
      <c r="CA15" s="648"/>
      <c r="CB15" s="657"/>
      <c r="CD15" s="662" t="s">
        <v>268</v>
      </c>
      <c r="CE15" s="663"/>
      <c r="CF15" s="663"/>
      <c r="CG15" s="663"/>
      <c r="CH15" s="663"/>
      <c r="CI15" s="663"/>
      <c r="CJ15" s="663"/>
      <c r="CK15" s="663"/>
      <c r="CL15" s="663"/>
      <c r="CM15" s="663"/>
      <c r="CN15" s="663"/>
      <c r="CO15" s="663"/>
      <c r="CP15" s="663"/>
      <c r="CQ15" s="664"/>
      <c r="CR15" s="647">
        <v>4837868</v>
      </c>
      <c r="CS15" s="648"/>
      <c r="CT15" s="648"/>
      <c r="CU15" s="648"/>
      <c r="CV15" s="648"/>
      <c r="CW15" s="648"/>
      <c r="CX15" s="648"/>
      <c r="CY15" s="649"/>
      <c r="CZ15" s="650">
        <v>5.4</v>
      </c>
      <c r="DA15" s="650"/>
      <c r="DB15" s="650"/>
      <c r="DC15" s="650"/>
      <c r="DD15" s="656">
        <v>1365841</v>
      </c>
      <c r="DE15" s="648"/>
      <c r="DF15" s="648"/>
      <c r="DG15" s="648"/>
      <c r="DH15" s="648"/>
      <c r="DI15" s="648"/>
      <c r="DJ15" s="648"/>
      <c r="DK15" s="648"/>
      <c r="DL15" s="648"/>
      <c r="DM15" s="648"/>
      <c r="DN15" s="648"/>
      <c r="DO15" s="648"/>
      <c r="DP15" s="649"/>
      <c r="DQ15" s="656">
        <v>2821792</v>
      </c>
      <c r="DR15" s="648"/>
      <c r="DS15" s="648"/>
      <c r="DT15" s="648"/>
      <c r="DU15" s="648"/>
      <c r="DV15" s="648"/>
      <c r="DW15" s="648"/>
      <c r="DX15" s="648"/>
      <c r="DY15" s="648"/>
      <c r="DZ15" s="648"/>
      <c r="EA15" s="648"/>
      <c r="EB15" s="648"/>
      <c r="EC15" s="657"/>
    </row>
    <row r="16" spans="2:143" ht="11.25" customHeight="1" x14ac:dyDescent="0.15">
      <c r="B16" s="644" t="s">
        <v>269</v>
      </c>
      <c r="C16" s="645"/>
      <c r="D16" s="645"/>
      <c r="E16" s="645"/>
      <c r="F16" s="645"/>
      <c r="G16" s="645"/>
      <c r="H16" s="645"/>
      <c r="I16" s="645"/>
      <c r="J16" s="645"/>
      <c r="K16" s="645"/>
      <c r="L16" s="645"/>
      <c r="M16" s="645"/>
      <c r="N16" s="645"/>
      <c r="O16" s="645"/>
      <c r="P16" s="645"/>
      <c r="Q16" s="646"/>
      <c r="R16" s="647">
        <v>25454</v>
      </c>
      <c r="S16" s="648"/>
      <c r="T16" s="648"/>
      <c r="U16" s="648"/>
      <c r="V16" s="648"/>
      <c r="W16" s="648"/>
      <c r="X16" s="648"/>
      <c r="Y16" s="649"/>
      <c r="Z16" s="650">
        <v>0</v>
      </c>
      <c r="AA16" s="650"/>
      <c r="AB16" s="650"/>
      <c r="AC16" s="650"/>
      <c r="AD16" s="651">
        <v>25454</v>
      </c>
      <c r="AE16" s="651"/>
      <c r="AF16" s="651"/>
      <c r="AG16" s="651"/>
      <c r="AH16" s="651"/>
      <c r="AI16" s="651"/>
      <c r="AJ16" s="651"/>
      <c r="AK16" s="651"/>
      <c r="AL16" s="652">
        <v>0.1</v>
      </c>
      <c r="AM16" s="653"/>
      <c r="AN16" s="653"/>
      <c r="AO16" s="654"/>
      <c r="AP16" s="644" t="s">
        <v>270</v>
      </c>
      <c r="AQ16" s="645"/>
      <c r="AR16" s="645"/>
      <c r="AS16" s="645"/>
      <c r="AT16" s="645"/>
      <c r="AU16" s="645"/>
      <c r="AV16" s="645"/>
      <c r="AW16" s="645"/>
      <c r="AX16" s="645"/>
      <c r="AY16" s="645"/>
      <c r="AZ16" s="645"/>
      <c r="BA16" s="645"/>
      <c r="BB16" s="645"/>
      <c r="BC16" s="645"/>
      <c r="BD16" s="645"/>
      <c r="BE16" s="645"/>
      <c r="BF16" s="646"/>
      <c r="BG16" s="647" t="s">
        <v>240</v>
      </c>
      <c r="BH16" s="648"/>
      <c r="BI16" s="648"/>
      <c r="BJ16" s="648"/>
      <c r="BK16" s="648"/>
      <c r="BL16" s="648"/>
      <c r="BM16" s="648"/>
      <c r="BN16" s="649"/>
      <c r="BO16" s="650" t="s">
        <v>240</v>
      </c>
      <c r="BP16" s="650"/>
      <c r="BQ16" s="650"/>
      <c r="BR16" s="650"/>
      <c r="BS16" s="656" t="s">
        <v>240</v>
      </c>
      <c r="BT16" s="648"/>
      <c r="BU16" s="648"/>
      <c r="BV16" s="648"/>
      <c r="BW16" s="648"/>
      <c r="BX16" s="648"/>
      <c r="BY16" s="648"/>
      <c r="BZ16" s="648"/>
      <c r="CA16" s="648"/>
      <c r="CB16" s="657"/>
      <c r="CD16" s="662" t="s">
        <v>271</v>
      </c>
      <c r="CE16" s="663"/>
      <c r="CF16" s="663"/>
      <c r="CG16" s="663"/>
      <c r="CH16" s="663"/>
      <c r="CI16" s="663"/>
      <c r="CJ16" s="663"/>
      <c r="CK16" s="663"/>
      <c r="CL16" s="663"/>
      <c r="CM16" s="663"/>
      <c r="CN16" s="663"/>
      <c r="CO16" s="663"/>
      <c r="CP16" s="663"/>
      <c r="CQ16" s="664"/>
      <c r="CR16" s="647">
        <v>10253589</v>
      </c>
      <c r="CS16" s="648"/>
      <c r="CT16" s="648"/>
      <c r="CU16" s="648"/>
      <c r="CV16" s="648"/>
      <c r="CW16" s="648"/>
      <c r="CX16" s="648"/>
      <c r="CY16" s="649"/>
      <c r="CZ16" s="650">
        <v>11.4</v>
      </c>
      <c r="DA16" s="650"/>
      <c r="DB16" s="650"/>
      <c r="DC16" s="650"/>
      <c r="DD16" s="656" t="s">
        <v>240</v>
      </c>
      <c r="DE16" s="648"/>
      <c r="DF16" s="648"/>
      <c r="DG16" s="648"/>
      <c r="DH16" s="648"/>
      <c r="DI16" s="648"/>
      <c r="DJ16" s="648"/>
      <c r="DK16" s="648"/>
      <c r="DL16" s="648"/>
      <c r="DM16" s="648"/>
      <c r="DN16" s="648"/>
      <c r="DO16" s="648"/>
      <c r="DP16" s="649"/>
      <c r="DQ16" s="656">
        <v>2087734</v>
      </c>
      <c r="DR16" s="648"/>
      <c r="DS16" s="648"/>
      <c r="DT16" s="648"/>
      <c r="DU16" s="648"/>
      <c r="DV16" s="648"/>
      <c r="DW16" s="648"/>
      <c r="DX16" s="648"/>
      <c r="DY16" s="648"/>
      <c r="DZ16" s="648"/>
      <c r="EA16" s="648"/>
      <c r="EB16" s="648"/>
      <c r="EC16" s="657"/>
    </row>
    <row r="17" spans="2:133" ht="11.25" customHeight="1" x14ac:dyDescent="0.15">
      <c r="B17" s="644" t="s">
        <v>272</v>
      </c>
      <c r="C17" s="645"/>
      <c r="D17" s="645"/>
      <c r="E17" s="645"/>
      <c r="F17" s="645"/>
      <c r="G17" s="645"/>
      <c r="H17" s="645"/>
      <c r="I17" s="645"/>
      <c r="J17" s="645"/>
      <c r="K17" s="645"/>
      <c r="L17" s="645"/>
      <c r="M17" s="645"/>
      <c r="N17" s="645"/>
      <c r="O17" s="645"/>
      <c r="P17" s="645"/>
      <c r="Q17" s="646"/>
      <c r="R17" s="647">
        <v>45305</v>
      </c>
      <c r="S17" s="648"/>
      <c r="T17" s="648"/>
      <c r="U17" s="648"/>
      <c r="V17" s="648"/>
      <c r="W17" s="648"/>
      <c r="X17" s="648"/>
      <c r="Y17" s="649"/>
      <c r="Z17" s="650">
        <v>0</v>
      </c>
      <c r="AA17" s="650"/>
      <c r="AB17" s="650"/>
      <c r="AC17" s="650"/>
      <c r="AD17" s="651">
        <v>45305</v>
      </c>
      <c r="AE17" s="651"/>
      <c r="AF17" s="651"/>
      <c r="AG17" s="651"/>
      <c r="AH17" s="651"/>
      <c r="AI17" s="651"/>
      <c r="AJ17" s="651"/>
      <c r="AK17" s="651"/>
      <c r="AL17" s="652">
        <v>0.3</v>
      </c>
      <c r="AM17" s="653"/>
      <c r="AN17" s="653"/>
      <c r="AO17" s="654"/>
      <c r="AP17" s="644" t="s">
        <v>273</v>
      </c>
      <c r="AQ17" s="645"/>
      <c r="AR17" s="645"/>
      <c r="AS17" s="645"/>
      <c r="AT17" s="645"/>
      <c r="AU17" s="645"/>
      <c r="AV17" s="645"/>
      <c r="AW17" s="645"/>
      <c r="AX17" s="645"/>
      <c r="AY17" s="645"/>
      <c r="AZ17" s="645"/>
      <c r="BA17" s="645"/>
      <c r="BB17" s="645"/>
      <c r="BC17" s="645"/>
      <c r="BD17" s="645"/>
      <c r="BE17" s="645"/>
      <c r="BF17" s="646"/>
      <c r="BG17" s="647" t="s">
        <v>240</v>
      </c>
      <c r="BH17" s="648"/>
      <c r="BI17" s="648"/>
      <c r="BJ17" s="648"/>
      <c r="BK17" s="648"/>
      <c r="BL17" s="648"/>
      <c r="BM17" s="648"/>
      <c r="BN17" s="649"/>
      <c r="BO17" s="650" t="s">
        <v>240</v>
      </c>
      <c r="BP17" s="650"/>
      <c r="BQ17" s="650"/>
      <c r="BR17" s="650"/>
      <c r="BS17" s="656" t="s">
        <v>240</v>
      </c>
      <c r="BT17" s="648"/>
      <c r="BU17" s="648"/>
      <c r="BV17" s="648"/>
      <c r="BW17" s="648"/>
      <c r="BX17" s="648"/>
      <c r="BY17" s="648"/>
      <c r="BZ17" s="648"/>
      <c r="CA17" s="648"/>
      <c r="CB17" s="657"/>
      <c r="CD17" s="662" t="s">
        <v>274</v>
      </c>
      <c r="CE17" s="663"/>
      <c r="CF17" s="663"/>
      <c r="CG17" s="663"/>
      <c r="CH17" s="663"/>
      <c r="CI17" s="663"/>
      <c r="CJ17" s="663"/>
      <c r="CK17" s="663"/>
      <c r="CL17" s="663"/>
      <c r="CM17" s="663"/>
      <c r="CN17" s="663"/>
      <c r="CO17" s="663"/>
      <c r="CP17" s="663"/>
      <c r="CQ17" s="664"/>
      <c r="CR17" s="647">
        <v>3308094</v>
      </c>
      <c r="CS17" s="648"/>
      <c r="CT17" s="648"/>
      <c r="CU17" s="648"/>
      <c r="CV17" s="648"/>
      <c r="CW17" s="648"/>
      <c r="CX17" s="648"/>
      <c r="CY17" s="649"/>
      <c r="CZ17" s="650">
        <v>3.7</v>
      </c>
      <c r="DA17" s="650"/>
      <c r="DB17" s="650"/>
      <c r="DC17" s="650"/>
      <c r="DD17" s="656" t="s">
        <v>240</v>
      </c>
      <c r="DE17" s="648"/>
      <c r="DF17" s="648"/>
      <c r="DG17" s="648"/>
      <c r="DH17" s="648"/>
      <c r="DI17" s="648"/>
      <c r="DJ17" s="648"/>
      <c r="DK17" s="648"/>
      <c r="DL17" s="648"/>
      <c r="DM17" s="648"/>
      <c r="DN17" s="648"/>
      <c r="DO17" s="648"/>
      <c r="DP17" s="649"/>
      <c r="DQ17" s="656">
        <v>2863745</v>
      </c>
      <c r="DR17" s="648"/>
      <c r="DS17" s="648"/>
      <c r="DT17" s="648"/>
      <c r="DU17" s="648"/>
      <c r="DV17" s="648"/>
      <c r="DW17" s="648"/>
      <c r="DX17" s="648"/>
      <c r="DY17" s="648"/>
      <c r="DZ17" s="648"/>
      <c r="EA17" s="648"/>
      <c r="EB17" s="648"/>
      <c r="EC17" s="657"/>
    </row>
    <row r="18" spans="2:133" ht="11.25" customHeight="1" x14ac:dyDescent="0.15">
      <c r="B18" s="644" t="s">
        <v>275</v>
      </c>
      <c r="C18" s="645"/>
      <c r="D18" s="645"/>
      <c r="E18" s="645"/>
      <c r="F18" s="645"/>
      <c r="G18" s="645"/>
      <c r="H18" s="645"/>
      <c r="I18" s="645"/>
      <c r="J18" s="645"/>
      <c r="K18" s="645"/>
      <c r="L18" s="645"/>
      <c r="M18" s="645"/>
      <c r="N18" s="645"/>
      <c r="O18" s="645"/>
      <c r="P18" s="645"/>
      <c r="Q18" s="646"/>
      <c r="R18" s="647">
        <v>56714</v>
      </c>
      <c r="S18" s="648"/>
      <c r="T18" s="648"/>
      <c r="U18" s="648"/>
      <c r="V18" s="648"/>
      <c r="W18" s="648"/>
      <c r="X18" s="648"/>
      <c r="Y18" s="649"/>
      <c r="Z18" s="650">
        <v>0.1</v>
      </c>
      <c r="AA18" s="650"/>
      <c r="AB18" s="650"/>
      <c r="AC18" s="650"/>
      <c r="AD18" s="651">
        <v>56714</v>
      </c>
      <c r="AE18" s="651"/>
      <c r="AF18" s="651"/>
      <c r="AG18" s="651"/>
      <c r="AH18" s="651"/>
      <c r="AI18" s="651"/>
      <c r="AJ18" s="651"/>
      <c r="AK18" s="651"/>
      <c r="AL18" s="652">
        <v>0.3</v>
      </c>
      <c r="AM18" s="653"/>
      <c r="AN18" s="653"/>
      <c r="AO18" s="654"/>
      <c r="AP18" s="644" t="s">
        <v>276</v>
      </c>
      <c r="AQ18" s="645"/>
      <c r="AR18" s="645"/>
      <c r="AS18" s="645"/>
      <c r="AT18" s="645"/>
      <c r="AU18" s="645"/>
      <c r="AV18" s="645"/>
      <c r="AW18" s="645"/>
      <c r="AX18" s="645"/>
      <c r="AY18" s="645"/>
      <c r="AZ18" s="645"/>
      <c r="BA18" s="645"/>
      <c r="BB18" s="645"/>
      <c r="BC18" s="645"/>
      <c r="BD18" s="645"/>
      <c r="BE18" s="645"/>
      <c r="BF18" s="646"/>
      <c r="BG18" s="647" t="s">
        <v>240</v>
      </c>
      <c r="BH18" s="648"/>
      <c r="BI18" s="648"/>
      <c r="BJ18" s="648"/>
      <c r="BK18" s="648"/>
      <c r="BL18" s="648"/>
      <c r="BM18" s="648"/>
      <c r="BN18" s="649"/>
      <c r="BO18" s="650" t="s">
        <v>240</v>
      </c>
      <c r="BP18" s="650"/>
      <c r="BQ18" s="650"/>
      <c r="BR18" s="650"/>
      <c r="BS18" s="656" t="s">
        <v>240</v>
      </c>
      <c r="BT18" s="648"/>
      <c r="BU18" s="648"/>
      <c r="BV18" s="648"/>
      <c r="BW18" s="648"/>
      <c r="BX18" s="648"/>
      <c r="BY18" s="648"/>
      <c r="BZ18" s="648"/>
      <c r="CA18" s="648"/>
      <c r="CB18" s="657"/>
      <c r="CD18" s="662" t="s">
        <v>277</v>
      </c>
      <c r="CE18" s="663"/>
      <c r="CF18" s="663"/>
      <c r="CG18" s="663"/>
      <c r="CH18" s="663"/>
      <c r="CI18" s="663"/>
      <c r="CJ18" s="663"/>
      <c r="CK18" s="663"/>
      <c r="CL18" s="663"/>
      <c r="CM18" s="663"/>
      <c r="CN18" s="663"/>
      <c r="CO18" s="663"/>
      <c r="CP18" s="663"/>
      <c r="CQ18" s="664"/>
      <c r="CR18" s="647">
        <v>44624</v>
      </c>
      <c r="CS18" s="648"/>
      <c r="CT18" s="648"/>
      <c r="CU18" s="648"/>
      <c r="CV18" s="648"/>
      <c r="CW18" s="648"/>
      <c r="CX18" s="648"/>
      <c r="CY18" s="649"/>
      <c r="CZ18" s="650">
        <v>0</v>
      </c>
      <c r="DA18" s="650"/>
      <c r="DB18" s="650"/>
      <c r="DC18" s="650"/>
      <c r="DD18" s="656" t="s">
        <v>240</v>
      </c>
      <c r="DE18" s="648"/>
      <c r="DF18" s="648"/>
      <c r="DG18" s="648"/>
      <c r="DH18" s="648"/>
      <c r="DI18" s="648"/>
      <c r="DJ18" s="648"/>
      <c r="DK18" s="648"/>
      <c r="DL18" s="648"/>
      <c r="DM18" s="648"/>
      <c r="DN18" s="648"/>
      <c r="DO18" s="648"/>
      <c r="DP18" s="649"/>
      <c r="DQ18" s="656">
        <v>44624</v>
      </c>
      <c r="DR18" s="648"/>
      <c r="DS18" s="648"/>
      <c r="DT18" s="648"/>
      <c r="DU18" s="648"/>
      <c r="DV18" s="648"/>
      <c r="DW18" s="648"/>
      <c r="DX18" s="648"/>
      <c r="DY18" s="648"/>
      <c r="DZ18" s="648"/>
      <c r="EA18" s="648"/>
      <c r="EB18" s="648"/>
      <c r="EC18" s="657"/>
    </row>
    <row r="19" spans="2:133" ht="11.25" customHeight="1" x14ac:dyDescent="0.15">
      <c r="B19" s="644" t="s">
        <v>278</v>
      </c>
      <c r="C19" s="645"/>
      <c r="D19" s="645"/>
      <c r="E19" s="645"/>
      <c r="F19" s="645"/>
      <c r="G19" s="645"/>
      <c r="H19" s="645"/>
      <c r="I19" s="645"/>
      <c r="J19" s="645"/>
      <c r="K19" s="645"/>
      <c r="L19" s="645"/>
      <c r="M19" s="645"/>
      <c r="N19" s="645"/>
      <c r="O19" s="645"/>
      <c r="P19" s="645"/>
      <c r="Q19" s="646"/>
      <c r="R19" s="647">
        <v>40097</v>
      </c>
      <c r="S19" s="648"/>
      <c r="T19" s="648"/>
      <c r="U19" s="648"/>
      <c r="V19" s="648"/>
      <c r="W19" s="648"/>
      <c r="X19" s="648"/>
      <c r="Y19" s="649"/>
      <c r="Z19" s="650">
        <v>0</v>
      </c>
      <c r="AA19" s="650"/>
      <c r="AB19" s="650"/>
      <c r="AC19" s="650"/>
      <c r="AD19" s="651">
        <v>40097</v>
      </c>
      <c r="AE19" s="651"/>
      <c r="AF19" s="651"/>
      <c r="AG19" s="651"/>
      <c r="AH19" s="651"/>
      <c r="AI19" s="651"/>
      <c r="AJ19" s="651"/>
      <c r="AK19" s="651"/>
      <c r="AL19" s="652">
        <v>0.2</v>
      </c>
      <c r="AM19" s="653"/>
      <c r="AN19" s="653"/>
      <c r="AO19" s="654"/>
      <c r="AP19" s="644" t="s">
        <v>279</v>
      </c>
      <c r="AQ19" s="645"/>
      <c r="AR19" s="645"/>
      <c r="AS19" s="645"/>
      <c r="AT19" s="645"/>
      <c r="AU19" s="645"/>
      <c r="AV19" s="645"/>
      <c r="AW19" s="645"/>
      <c r="AX19" s="645"/>
      <c r="AY19" s="645"/>
      <c r="AZ19" s="645"/>
      <c r="BA19" s="645"/>
      <c r="BB19" s="645"/>
      <c r="BC19" s="645"/>
      <c r="BD19" s="645"/>
      <c r="BE19" s="645"/>
      <c r="BF19" s="646"/>
      <c r="BG19" s="647">
        <v>215705</v>
      </c>
      <c r="BH19" s="648"/>
      <c r="BI19" s="648"/>
      <c r="BJ19" s="648"/>
      <c r="BK19" s="648"/>
      <c r="BL19" s="648"/>
      <c r="BM19" s="648"/>
      <c r="BN19" s="649"/>
      <c r="BO19" s="650">
        <v>3.2</v>
      </c>
      <c r="BP19" s="650"/>
      <c r="BQ19" s="650"/>
      <c r="BR19" s="650"/>
      <c r="BS19" s="656" t="s">
        <v>240</v>
      </c>
      <c r="BT19" s="648"/>
      <c r="BU19" s="648"/>
      <c r="BV19" s="648"/>
      <c r="BW19" s="648"/>
      <c r="BX19" s="648"/>
      <c r="BY19" s="648"/>
      <c r="BZ19" s="648"/>
      <c r="CA19" s="648"/>
      <c r="CB19" s="657"/>
      <c r="CD19" s="662" t="s">
        <v>280</v>
      </c>
      <c r="CE19" s="663"/>
      <c r="CF19" s="663"/>
      <c r="CG19" s="663"/>
      <c r="CH19" s="663"/>
      <c r="CI19" s="663"/>
      <c r="CJ19" s="663"/>
      <c r="CK19" s="663"/>
      <c r="CL19" s="663"/>
      <c r="CM19" s="663"/>
      <c r="CN19" s="663"/>
      <c r="CO19" s="663"/>
      <c r="CP19" s="663"/>
      <c r="CQ19" s="664"/>
      <c r="CR19" s="647" t="s">
        <v>240</v>
      </c>
      <c r="CS19" s="648"/>
      <c r="CT19" s="648"/>
      <c r="CU19" s="648"/>
      <c r="CV19" s="648"/>
      <c r="CW19" s="648"/>
      <c r="CX19" s="648"/>
      <c r="CY19" s="649"/>
      <c r="CZ19" s="650" t="s">
        <v>240</v>
      </c>
      <c r="DA19" s="650"/>
      <c r="DB19" s="650"/>
      <c r="DC19" s="650"/>
      <c r="DD19" s="656" t="s">
        <v>240</v>
      </c>
      <c r="DE19" s="648"/>
      <c r="DF19" s="648"/>
      <c r="DG19" s="648"/>
      <c r="DH19" s="648"/>
      <c r="DI19" s="648"/>
      <c r="DJ19" s="648"/>
      <c r="DK19" s="648"/>
      <c r="DL19" s="648"/>
      <c r="DM19" s="648"/>
      <c r="DN19" s="648"/>
      <c r="DO19" s="648"/>
      <c r="DP19" s="649"/>
      <c r="DQ19" s="656" t="s">
        <v>240</v>
      </c>
      <c r="DR19" s="648"/>
      <c r="DS19" s="648"/>
      <c r="DT19" s="648"/>
      <c r="DU19" s="648"/>
      <c r="DV19" s="648"/>
      <c r="DW19" s="648"/>
      <c r="DX19" s="648"/>
      <c r="DY19" s="648"/>
      <c r="DZ19" s="648"/>
      <c r="EA19" s="648"/>
      <c r="EB19" s="648"/>
      <c r="EC19" s="657"/>
    </row>
    <row r="20" spans="2:133" ht="11.25" customHeight="1" x14ac:dyDescent="0.15">
      <c r="B20" s="644" t="s">
        <v>281</v>
      </c>
      <c r="C20" s="645"/>
      <c r="D20" s="645"/>
      <c r="E20" s="645"/>
      <c r="F20" s="645"/>
      <c r="G20" s="645"/>
      <c r="H20" s="645"/>
      <c r="I20" s="645"/>
      <c r="J20" s="645"/>
      <c r="K20" s="645"/>
      <c r="L20" s="645"/>
      <c r="M20" s="645"/>
      <c r="N20" s="645"/>
      <c r="O20" s="645"/>
      <c r="P20" s="645"/>
      <c r="Q20" s="646"/>
      <c r="R20" s="647">
        <v>12029</v>
      </c>
      <c r="S20" s="648"/>
      <c r="T20" s="648"/>
      <c r="U20" s="648"/>
      <c r="V20" s="648"/>
      <c r="W20" s="648"/>
      <c r="X20" s="648"/>
      <c r="Y20" s="649"/>
      <c r="Z20" s="650">
        <v>0</v>
      </c>
      <c r="AA20" s="650"/>
      <c r="AB20" s="650"/>
      <c r="AC20" s="650"/>
      <c r="AD20" s="651">
        <v>12029</v>
      </c>
      <c r="AE20" s="651"/>
      <c r="AF20" s="651"/>
      <c r="AG20" s="651"/>
      <c r="AH20" s="651"/>
      <c r="AI20" s="651"/>
      <c r="AJ20" s="651"/>
      <c r="AK20" s="651"/>
      <c r="AL20" s="652">
        <v>0.1</v>
      </c>
      <c r="AM20" s="653"/>
      <c r="AN20" s="653"/>
      <c r="AO20" s="654"/>
      <c r="AP20" s="644" t="s">
        <v>282</v>
      </c>
      <c r="AQ20" s="645"/>
      <c r="AR20" s="645"/>
      <c r="AS20" s="645"/>
      <c r="AT20" s="645"/>
      <c r="AU20" s="645"/>
      <c r="AV20" s="645"/>
      <c r="AW20" s="645"/>
      <c r="AX20" s="645"/>
      <c r="AY20" s="645"/>
      <c r="AZ20" s="645"/>
      <c r="BA20" s="645"/>
      <c r="BB20" s="645"/>
      <c r="BC20" s="645"/>
      <c r="BD20" s="645"/>
      <c r="BE20" s="645"/>
      <c r="BF20" s="646"/>
      <c r="BG20" s="647">
        <v>215705</v>
      </c>
      <c r="BH20" s="648"/>
      <c r="BI20" s="648"/>
      <c r="BJ20" s="648"/>
      <c r="BK20" s="648"/>
      <c r="BL20" s="648"/>
      <c r="BM20" s="648"/>
      <c r="BN20" s="649"/>
      <c r="BO20" s="650">
        <v>3.2</v>
      </c>
      <c r="BP20" s="650"/>
      <c r="BQ20" s="650"/>
      <c r="BR20" s="650"/>
      <c r="BS20" s="656" t="s">
        <v>240</v>
      </c>
      <c r="BT20" s="648"/>
      <c r="BU20" s="648"/>
      <c r="BV20" s="648"/>
      <c r="BW20" s="648"/>
      <c r="BX20" s="648"/>
      <c r="BY20" s="648"/>
      <c r="BZ20" s="648"/>
      <c r="CA20" s="648"/>
      <c r="CB20" s="657"/>
      <c r="CD20" s="662" t="s">
        <v>283</v>
      </c>
      <c r="CE20" s="663"/>
      <c r="CF20" s="663"/>
      <c r="CG20" s="663"/>
      <c r="CH20" s="663"/>
      <c r="CI20" s="663"/>
      <c r="CJ20" s="663"/>
      <c r="CK20" s="663"/>
      <c r="CL20" s="663"/>
      <c r="CM20" s="663"/>
      <c r="CN20" s="663"/>
      <c r="CO20" s="663"/>
      <c r="CP20" s="663"/>
      <c r="CQ20" s="664"/>
      <c r="CR20" s="647">
        <v>89603322</v>
      </c>
      <c r="CS20" s="648"/>
      <c r="CT20" s="648"/>
      <c r="CU20" s="648"/>
      <c r="CV20" s="648"/>
      <c r="CW20" s="648"/>
      <c r="CX20" s="648"/>
      <c r="CY20" s="649"/>
      <c r="CZ20" s="650">
        <v>100</v>
      </c>
      <c r="DA20" s="650"/>
      <c r="DB20" s="650"/>
      <c r="DC20" s="650"/>
      <c r="DD20" s="656">
        <v>28346740</v>
      </c>
      <c r="DE20" s="648"/>
      <c r="DF20" s="648"/>
      <c r="DG20" s="648"/>
      <c r="DH20" s="648"/>
      <c r="DI20" s="648"/>
      <c r="DJ20" s="648"/>
      <c r="DK20" s="648"/>
      <c r="DL20" s="648"/>
      <c r="DM20" s="648"/>
      <c r="DN20" s="648"/>
      <c r="DO20" s="648"/>
      <c r="DP20" s="649"/>
      <c r="DQ20" s="656">
        <v>32672177</v>
      </c>
      <c r="DR20" s="648"/>
      <c r="DS20" s="648"/>
      <c r="DT20" s="648"/>
      <c r="DU20" s="648"/>
      <c r="DV20" s="648"/>
      <c r="DW20" s="648"/>
      <c r="DX20" s="648"/>
      <c r="DY20" s="648"/>
      <c r="DZ20" s="648"/>
      <c r="EA20" s="648"/>
      <c r="EB20" s="648"/>
      <c r="EC20" s="657"/>
    </row>
    <row r="21" spans="2:133" ht="11.25" customHeight="1" x14ac:dyDescent="0.15">
      <c r="B21" s="644" t="s">
        <v>284</v>
      </c>
      <c r="C21" s="645"/>
      <c r="D21" s="645"/>
      <c r="E21" s="645"/>
      <c r="F21" s="645"/>
      <c r="G21" s="645"/>
      <c r="H21" s="645"/>
      <c r="I21" s="645"/>
      <c r="J21" s="645"/>
      <c r="K21" s="645"/>
      <c r="L21" s="645"/>
      <c r="M21" s="645"/>
      <c r="N21" s="645"/>
      <c r="O21" s="645"/>
      <c r="P21" s="645"/>
      <c r="Q21" s="646"/>
      <c r="R21" s="647">
        <v>4588</v>
      </c>
      <c r="S21" s="648"/>
      <c r="T21" s="648"/>
      <c r="U21" s="648"/>
      <c r="V21" s="648"/>
      <c r="W21" s="648"/>
      <c r="X21" s="648"/>
      <c r="Y21" s="649"/>
      <c r="Z21" s="650">
        <v>0</v>
      </c>
      <c r="AA21" s="650"/>
      <c r="AB21" s="650"/>
      <c r="AC21" s="650"/>
      <c r="AD21" s="651">
        <v>4588</v>
      </c>
      <c r="AE21" s="651"/>
      <c r="AF21" s="651"/>
      <c r="AG21" s="651"/>
      <c r="AH21" s="651"/>
      <c r="AI21" s="651"/>
      <c r="AJ21" s="651"/>
      <c r="AK21" s="651"/>
      <c r="AL21" s="652">
        <v>0</v>
      </c>
      <c r="AM21" s="653"/>
      <c r="AN21" s="653"/>
      <c r="AO21" s="654"/>
      <c r="AP21" s="666" t="s">
        <v>285</v>
      </c>
      <c r="AQ21" s="667"/>
      <c r="AR21" s="667"/>
      <c r="AS21" s="667"/>
      <c r="AT21" s="667"/>
      <c r="AU21" s="667"/>
      <c r="AV21" s="667"/>
      <c r="AW21" s="667"/>
      <c r="AX21" s="667"/>
      <c r="AY21" s="667"/>
      <c r="AZ21" s="667"/>
      <c r="BA21" s="667"/>
      <c r="BB21" s="667"/>
      <c r="BC21" s="667"/>
      <c r="BD21" s="667"/>
      <c r="BE21" s="667"/>
      <c r="BF21" s="668"/>
      <c r="BG21" s="647">
        <v>5659</v>
      </c>
      <c r="BH21" s="648"/>
      <c r="BI21" s="648"/>
      <c r="BJ21" s="648"/>
      <c r="BK21" s="648"/>
      <c r="BL21" s="648"/>
      <c r="BM21" s="648"/>
      <c r="BN21" s="649"/>
      <c r="BO21" s="650">
        <v>0.1</v>
      </c>
      <c r="BP21" s="650"/>
      <c r="BQ21" s="650"/>
      <c r="BR21" s="650"/>
      <c r="BS21" s="656" t="s">
        <v>240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286</v>
      </c>
      <c r="C22" s="645"/>
      <c r="D22" s="645"/>
      <c r="E22" s="645"/>
      <c r="F22" s="645"/>
      <c r="G22" s="645"/>
      <c r="H22" s="645"/>
      <c r="I22" s="645"/>
      <c r="J22" s="645"/>
      <c r="K22" s="645"/>
      <c r="L22" s="645"/>
      <c r="M22" s="645"/>
      <c r="N22" s="645"/>
      <c r="O22" s="645"/>
      <c r="P22" s="645"/>
      <c r="Q22" s="646"/>
      <c r="R22" s="647">
        <v>22568774</v>
      </c>
      <c r="S22" s="648"/>
      <c r="T22" s="648"/>
      <c r="U22" s="648"/>
      <c r="V22" s="648"/>
      <c r="W22" s="648"/>
      <c r="X22" s="648"/>
      <c r="Y22" s="649"/>
      <c r="Z22" s="650">
        <v>20.100000000000001</v>
      </c>
      <c r="AA22" s="650"/>
      <c r="AB22" s="650"/>
      <c r="AC22" s="650"/>
      <c r="AD22" s="651">
        <v>8586408</v>
      </c>
      <c r="AE22" s="651"/>
      <c r="AF22" s="651"/>
      <c r="AG22" s="651"/>
      <c r="AH22" s="651"/>
      <c r="AI22" s="651"/>
      <c r="AJ22" s="651"/>
      <c r="AK22" s="651"/>
      <c r="AL22" s="652">
        <v>50.4</v>
      </c>
      <c r="AM22" s="653"/>
      <c r="AN22" s="653"/>
      <c r="AO22" s="654"/>
      <c r="AP22" s="666" t="s">
        <v>287</v>
      </c>
      <c r="AQ22" s="667"/>
      <c r="AR22" s="667"/>
      <c r="AS22" s="667"/>
      <c r="AT22" s="667"/>
      <c r="AU22" s="667"/>
      <c r="AV22" s="667"/>
      <c r="AW22" s="667"/>
      <c r="AX22" s="667"/>
      <c r="AY22" s="667"/>
      <c r="AZ22" s="667"/>
      <c r="BA22" s="667"/>
      <c r="BB22" s="667"/>
      <c r="BC22" s="667"/>
      <c r="BD22" s="667"/>
      <c r="BE22" s="667"/>
      <c r="BF22" s="668"/>
      <c r="BG22" s="647" t="s">
        <v>240</v>
      </c>
      <c r="BH22" s="648"/>
      <c r="BI22" s="648"/>
      <c r="BJ22" s="648"/>
      <c r="BK22" s="648"/>
      <c r="BL22" s="648"/>
      <c r="BM22" s="648"/>
      <c r="BN22" s="649"/>
      <c r="BO22" s="650" t="s">
        <v>240</v>
      </c>
      <c r="BP22" s="650"/>
      <c r="BQ22" s="650"/>
      <c r="BR22" s="650"/>
      <c r="BS22" s="656" t="s">
        <v>240</v>
      </c>
      <c r="BT22" s="648"/>
      <c r="BU22" s="648"/>
      <c r="BV22" s="648"/>
      <c r="BW22" s="648"/>
      <c r="BX22" s="648"/>
      <c r="BY22" s="648"/>
      <c r="BZ22" s="648"/>
      <c r="CA22" s="648"/>
      <c r="CB22" s="657"/>
      <c r="CD22" s="629" t="s">
        <v>288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289</v>
      </c>
      <c r="C23" s="645"/>
      <c r="D23" s="645"/>
      <c r="E23" s="645"/>
      <c r="F23" s="645"/>
      <c r="G23" s="645"/>
      <c r="H23" s="645"/>
      <c r="I23" s="645"/>
      <c r="J23" s="645"/>
      <c r="K23" s="645"/>
      <c r="L23" s="645"/>
      <c r="M23" s="645"/>
      <c r="N23" s="645"/>
      <c r="O23" s="645"/>
      <c r="P23" s="645"/>
      <c r="Q23" s="646"/>
      <c r="R23" s="647">
        <v>8586408</v>
      </c>
      <c r="S23" s="648"/>
      <c r="T23" s="648"/>
      <c r="U23" s="648"/>
      <c r="V23" s="648"/>
      <c r="W23" s="648"/>
      <c r="X23" s="648"/>
      <c r="Y23" s="649"/>
      <c r="Z23" s="650">
        <v>7.6</v>
      </c>
      <c r="AA23" s="650"/>
      <c r="AB23" s="650"/>
      <c r="AC23" s="650"/>
      <c r="AD23" s="651">
        <v>8586408</v>
      </c>
      <c r="AE23" s="651"/>
      <c r="AF23" s="651"/>
      <c r="AG23" s="651"/>
      <c r="AH23" s="651"/>
      <c r="AI23" s="651"/>
      <c r="AJ23" s="651"/>
      <c r="AK23" s="651"/>
      <c r="AL23" s="652">
        <v>50.4</v>
      </c>
      <c r="AM23" s="653"/>
      <c r="AN23" s="653"/>
      <c r="AO23" s="654"/>
      <c r="AP23" s="666" t="s">
        <v>290</v>
      </c>
      <c r="AQ23" s="667"/>
      <c r="AR23" s="667"/>
      <c r="AS23" s="667"/>
      <c r="AT23" s="667"/>
      <c r="AU23" s="667"/>
      <c r="AV23" s="667"/>
      <c r="AW23" s="667"/>
      <c r="AX23" s="667"/>
      <c r="AY23" s="667"/>
      <c r="AZ23" s="667"/>
      <c r="BA23" s="667"/>
      <c r="BB23" s="667"/>
      <c r="BC23" s="667"/>
      <c r="BD23" s="667"/>
      <c r="BE23" s="667"/>
      <c r="BF23" s="668"/>
      <c r="BG23" s="647">
        <v>210046</v>
      </c>
      <c r="BH23" s="648"/>
      <c r="BI23" s="648"/>
      <c r="BJ23" s="648"/>
      <c r="BK23" s="648"/>
      <c r="BL23" s="648"/>
      <c r="BM23" s="648"/>
      <c r="BN23" s="649"/>
      <c r="BO23" s="650">
        <v>3.1</v>
      </c>
      <c r="BP23" s="650"/>
      <c r="BQ23" s="650"/>
      <c r="BR23" s="650"/>
      <c r="BS23" s="656" t="s">
        <v>240</v>
      </c>
      <c r="BT23" s="648"/>
      <c r="BU23" s="648"/>
      <c r="BV23" s="648"/>
      <c r="BW23" s="648"/>
      <c r="BX23" s="648"/>
      <c r="BY23" s="648"/>
      <c r="BZ23" s="648"/>
      <c r="CA23" s="648"/>
      <c r="CB23" s="657"/>
      <c r="CD23" s="629" t="s">
        <v>228</v>
      </c>
      <c r="CE23" s="630"/>
      <c r="CF23" s="630"/>
      <c r="CG23" s="630"/>
      <c r="CH23" s="630"/>
      <c r="CI23" s="630"/>
      <c r="CJ23" s="630"/>
      <c r="CK23" s="630"/>
      <c r="CL23" s="630"/>
      <c r="CM23" s="630"/>
      <c r="CN23" s="630"/>
      <c r="CO23" s="630"/>
      <c r="CP23" s="630"/>
      <c r="CQ23" s="631"/>
      <c r="CR23" s="629" t="s">
        <v>291</v>
      </c>
      <c r="CS23" s="630"/>
      <c r="CT23" s="630"/>
      <c r="CU23" s="630"/>
      <c r="CV23" s="630"/>
      <c r="CW23" s="630"/>
      <c r="CX23" s="630"/>
      <c r="CY23" s="631"/>
      <c r="CZ23" s="629" t="s">
        <v>292</v>
      </c>
      <c r="DA23" s="630"/>
      <c r="DB23" s="630"/>
      <c r="DC23" s="631"/>
      <c r="DD23" s="629" t="s">
        <v>293</v>
      </c>
      <c r="DE23" s="630"/>
      <c r="DF23" s="630"/>
      <c r="DG23" s="630"/>
      <c r="DH23" s="630"/>
      <c r="DI23" s="630"/>
      <c r="DJ23" s="630"/>
      <c r="DK23" s="631"/>
      <c r="DL23" s="678" t="s">
        <v>294</v>
      </c>
      <c r="DM23" s="679"/>
      <c r="DN23" s="679"/>
      <c r="DO23" s="679"/>
      <c r="DP23" s="679"/>
      <c r="DQ23" s="679"/>
      <c r="DR23" s="679"/>
      <c r="DS23" s="679"/>
      <c r="DT23" s="679"/>
      <c r="DU23" s="679"/>
      <c r="DV23" s="680"/>
      <c r="DW23" s="629" t="s">
        <v>295</v>
      </c>
      <c r="DX23" s="630"/>
      <c r="DY23" s="630"/>
      <c r="DZ23" s="630"/>
      <c r="EA23" s="630"/>
      <c r="EB23" s="630"/>
      <c r="EC23" s="631"/>
    </row>
    <row r="24" spans="2:133" ht="11.25" customHeight="1" x14ac:dyDescent="0.15">
      <c r="B24" s="644" t="s">
        <v>296</v>
      </c>
      <c r="C24" s="645"/>
      <c r="D24" s="645"/>
      <c r="E24" s="645"/>
      <c r="F24" s="645"/>
      <c r="G24" s="645"/>
      <c r="H24" s="645"/>
      <c r="I24" s="645"/>
      <c r="J24" s="645"/>
      <c r="K24" s="645"/>
      <c r="L24" s="645"/>
      <c r="M24" s="645"/>
      <c r="N24" s="645"/>
      <c r="O24" s="645"/>
      <c r="P24" s="645"/>
      <c r="Q24" s="646"/>
      <c r="R24" s="647">
        <v>922715</v>
      </c>
      <c r="S24" s="648"/>
      <c r="T24" s="648"/>
      <c r="U24" s="648"/>
      <c r="V24" s="648"/>
      <c r="W24" s="648"/>
      <c r="X24" s="648"/>
      <c r="Y24" s="649"/>
      <c r="Z24" s="650">
        <v>0.8</v>
      </c>
      <c r="AA24" s="650"/>
      <c r="AB24" s="650"/>
      <c r="AC24" s="650"/>
      <c r="AD24" s="651" t="s">
        <v>240</v>
      </c>
      <c r="AE24" s="651"/>
      <c r="AF24" s="651"/>
      <c r="AG24" s="651"/>
      <c r="AH24" s="651"/>
      <c r="AI24" s="651"/>
      <c r="AJ24" s="651"/>
      <c r="AK24" s="651"/>
      <c r="AL24" s="652" t="s">
        <v>240</v>
      </c>
      <c r="AM24" s="653"/>
      <c r="AN24" s="653"/>
      <c r="AO24" s="654"/>
      <c r="AP24" s="666" t="s">
        <v>297</v>
      </c>
      <c r="AQ24" s="667"/>
      <c r="AR24" s="667"/>
      <c r="AS24" s="667"/>
      <c r="AT24" s="667"/>
      <c r="AU24" s="667"/>
      <c r="AV24" s="667"/>
      <c r="AW24" s="667"/>
      <c r="AX24" s="667"/>
      <c r="AY24" s="667"/>
      <c r="AZ24" s="667"/>
      <c r="BA24" s="667"/>
      <c r="BB24" s="667"/>
      <c r="BC24" s="667"/>
      <c r="BD24" s="667"/>
      <c r="BE24" s="667"/>
      <c r="BF24" s="668"/>
      <c r="BG24" s="647" t="s">
        <v>240</v>
      </c>
      <c r="BH24" s="648"/>
      <c r="BI24" s="648"/>
      <c r="BJ24" s="648"/>
      <c r="BK24" s="648"/>
      <c r="BL24" s="648"/>
      <c r="BM24" s="648"/>
      <c r="BN24" s="649"/>
      <c r="BO24" s="650" t="s">
        <v>240</v>
      </c>
      <c r="BP24" s="650"/>
      <c r="BQ24" s="650"/>
      <c r="BR24" s="650"/>
      <c r="BS24" s="656" t="s">
        <v>240</v>
      </c>
      <c r="BT24" s="648"/>
      <c r="BU24" s="648"/>
      <c r="BV24" s="648"/>
      <c r="BW24" s="648"/>
      <c r="BX24" s="648"/>
      <c r="BY24" s="648"/>
      <c r="BZ24" s="648"/>
      <c r="CA24" s="648"/>
      <c r="CB24" s="657"/>
      <c r="CD24" s="658" t="s">
        <v>298</v>
      </c>
      <c r="CE24" s="659"/>
      <c r="CF24" s="659"/>
      <c r="CG24" s="659"/>
      <c r="CH24" s="659"/>
      <c r="CI24" s="659"/>
      <c r="CJ24" s="659"/>
      <c r="CK24" s="659"/>
      <c r="CL24" s="659"/>
      <c r="CM24" s="659"/>
      <c r="CN24" s="659"/>
      <c r="CO24" s="659"/>
      <c r="CP24" s="659"/>
      <c r="CQ24" s="660"/>
      <c r="CR24" s="636">
        <v>14322475</v>
      </c>
      <c r="CS24" s="637"/>
      <c r="CT24" s="637"/>
      <c r="CU24" s="637"/>
      <c r="CV24" s="637"/>
      <c r="CW24" s="637"/>
      <c r="CX24" s="637"/>
      <c r="CY24" s="638"/>
      <c r="CZ24" s="641">
        <v>16</v>
      </c>
      <c r="DA24" s="642"/>
      <c r="DB24" s="642"/>
      <c r="DC24" s="661"/>
      <c r="DD24" s="686">
        <v>10607569</v>
      </c>
      <c r="DE24" s="637"/>
      <c r="DF24" s="637"/>
      <c r="DG24" s="637"/>
      <c r="DH24" s="637"/>
      <c r="DI24" s="637"/>
      <c r="DJ24" s="637"/>
      <c r="DK24" s="638"/>
      <c r="DL24" s="686">
        <v>9234533</v>
      </c>
      <c r="DM24" s="637"/>
      <c r="DN24" s="637"/>
      <c r="DO24" s="637"/>
      <c r="DP24" s="637"/>
      <c r="DQ24" s="637"/>
      <c r="DR24" s="637"/>
      <c r="DS24" s="637"/>
      <c r="DT24" s="637"/>
      <c r="DU24" s="637"/>
      <c r="DV24" s="638"/>
      <c r="DW24" s="641">
        <v>52</v>
      </c>
      <c r="DX24" s="642"/>
      <c r="DY24" s="642"/>
      <c r="DZ24" s="642"/>
      <c r="EA24" s="642"/>
      <c r="EB24" s="642"/>
      <c r="EC24" s="643"/>
    </row>
    <row r="25" spans="2:133" ht="11.25" customHeight="1" x14ac:dyDescent="0.15">
      <c r="B25" s="644" t="s">
        <v>299</v>
      </c>
      <c r="C25" s="645"/>
      <c r="D25" s="645"/>
      <c r="E25" s="645"/>
      <c r="F25" s="645"/>
      <c r="G25" s="645"/>
      <c r="H25" s="645"/>
      <c r="I25" s="645"/>
      <c r="J25" s="645"/>
      <c r="K25" s="645"/>
      <c r="L25" s="645"/>
      <c r="M25" s="645"/>
      <c r="N25" s="645"/>
      <c r="O25" s="645"/>
      <c r="P25" s="645"/>
      <c r="Q25" s="646"/>
      <c r="R25" s="647">
        <v>13059651</v>
      </c>
      <c r="S25" s="648"/>
      <c r="T25" s="648"/>
      <c r="U25" s="648"/>
      <c r="V25" s="648"/>
      <c r="W25" s="648"/>
      <c r="X25" s="648"/>
      <c r="Y25" s="649"/>
      <c r="Z25" s="650">
        <v>11.6</v>
      </c>
      <c r="AA25" s="650"/>
      <c r="AB25" s="650"/>
      <c r="AC25" s="650"/>
      <c r="AD25" s="651" t="s">
        <v>240</v>
      </c>
      <c r="AE25" s="651"/>
      <c r="AF25" s="651"/>
      <c r="AG25" s="651"/>
      <c r="AH25" s="651"/>
      <c r="AI25" s="651"/>
      <c r="AJ25" s="651"/>
      <c r="AK25" s="651"/>
      <c r="AL25" s="652" t="s">
        <v>240</v>
      </c>
      <c r="AM25" s="653"/>
      <c r="AN25" s="653"/>
      <c r="AO25" s="654"/>
      <c r="AP25" s="666" t="s">
        <v>300</v>
      </c>
      <c r="AQ25" s="667"/>
      <c r="AR25" s="667"/>
      <c r="AS25" s="667"/>
      <c r="AT25" s="667"/>
      <c r="AU25" s="667"/>
      <c r="AV25" s="667"/>
      <c r="AW25" s="667"/>
      <c r="AX25" s="667"/>
      <c r="AY25" s="667"/>
      <c r="AZ25" s="667"/>
      <c r="BA25" s="667"/>
      <c r="BB25" s="667"/>
      <c r="BC25" s="667"/>
      <c r="BD25" s="667"/>
      <c r="BE25" s="667"/>
      <c r="BF25" s="668"/>
      <c r="BG25" s="647" t="s">
        <v>240</v>
      </c>
      <c r="BH25" s="648"/>
      <c r="BI25" s="648"/>
      <c r="BJ25" s="648"/>
      <c r="BK25" s="648"/>
      <c r="BL25" s="648"/>
      <c r="BM25" s="648"/>
      <c r="BN25" s="649"/>
      <c r="BO25" s="650" t="s">
        <v>240</v>
      </c>
      <c r="BP25" s="650"/>
      <c r="BQ25" s="650"/>
      <c r="BR25" s="650"/>
      <c r="BS25" s="656" t="s">
        <v>240</v>
      </c>
      <c r="BT25" s="648"/>
      <c r="BU25" s="648"/>
      <c r="BV25" s="648"/>
      <c r="BW25" s="648"/>
      <c r="BX25" s="648"/>
      <c r="BY25" s="648"/>
      <c r="BZ25" s="648"/>
      <c r="CA25" s="648"/>
      <c r="CB25" s="657"/>
      <c r="CD25" s="662" t="s">
        <v>301</v>
      </c>
      <c r="CE25" s="663"/>
      <c r="CF25" s="663"/>
      <c r="CG25" s="663"/>
      <c r="CH25" s="663"/>
      <c r="CI25" s="663"/>
      <c r="CJ25" s="663"/>
      <c r="CK25" s="663"/>
      <c r="CL25" s="663"/>
      <c r="CM25" s="663"/>
      <c r="CN25" s="663"/>
      <c r="CO25" s="663"/>
      <c r="CP25" s="663"/>
      <c r="CQ25" s="664"/>
      <c r="CR25" s="647">
        <v>6790914</v>
      </c>
      <c r="CS25" s="683"/>
      <c r="CT25" s="683"/>
      <c r="CU25" s="683"/>
      <c r="CV25" s="683"/>
      <c r="CW25" s="683"/>
      <c r="CX25" s="683"/>
      <c r="CY25" s="684"/>
      <c r="CZ25" s="652">
        <v>7.6</v>
      </c>
      <c r="DA25" s="681"/>
      <c r="DB25" s="681"/>
      <c r="DC25" s="685"/>
      <c r="DD25" s="656">
        <v>6494098</v>
      </c>
      <c r="DE25" s="683"/>
      <c r="DF25" s="683"/>
      <c r="DG25" s="683"/>
      <c r="DH25" s="683"/>
      <c r="DI25" s="683"/>
      <c r="DJ25" s="683"/>
      <c r="DK25" s="684"/>
      <c r="DL25" s="656">
        <v>5271480</v>
      </c>
      <c r="DM25" s="683"/>
      <c r="DN25" s="683"/>
      <c r="DO25" s="683"/>
      <c r="DP25" s="683"/>
      <c r="DQ25" s="683"/>
      <c r="DR25" s="683"/>
      <c r="DS25" s="683"/>
      <c r="DT25" s="683"/>
      <c r="DU25" s="683"/>
      <c r="DV25" s="684"/>
      <c r="DW25" s="652">
        <v>29.7</v>
      </c>
      <c r="DX25" s="681"/>
      <c r="DY25" s="681"/>
      <c r="DZ25" s="681"/>
      <c r="EA25" s="681"/>
      <c r="EB25" s="681"/>
      <c r="EC25" s="682"/>
    </row>
    <row r="26" spans="2:133" ht="11.25" customHeight="1" x14ac:dyDescent="0.15">
      <c r="B26" s="644" t="s">
        <v>302</v>
      </c>
      <c r="C26" s="645"/>
      <c r="D26" s="645"/>
      <c r="E26" s="645"/>
      <c r="F26" s="645"/>
      <c r="G26" s="645"/>
      <c r="H26" s="645"/>
      <c r="I26" s="645"/>
      <c r="J26" s="645"/>
      <c r="K26" s="645"/>
      <c r="L26" s="645"/>
      <c r="M26" s="645"/>
      <c r="N26" s="645"/>
      <c r="O26" s="645"/>
      <c r="P26" s="645"/>
      <c r="Q26" s="646"/>
      <c r="R26" s="647">
        <v>31138709</v>
      </c>
      <c r="S26" s="648"/>
      <c r="T26" s="648"/>
      <c r="U26" s="648"/>
      <c r="V26" s="648"/>
      <c r="W26" s="648"/>
      <c r="X26" s="648"/>
      <c r="Y26" s="649"/>
      <c r="Z26" s="650">
        <v>27.7</v>
      </c>
      <c r="AA26" s="650"/>
      <c r="AB26" s="650"/>
      <c r="AC26" s="650"/>
      <c r="AD26" s="651">
        <v>16946297</v>
      </c>
      <c r="AE26" s="651"/>
      <c r="AF26" s="651"/>
      <c r="AG26" s="651"/>
      <c r="AH26" s="651"/>
      <c r="AI26" s="651"/>
      <c r="AJ26" s="651"/>
      <c r="AK26" s="651"/>
      <c r="AL26" s="652">
        <v>99.4</v>
      </c>
      <c r="AM26" s="653"/>
      <c r="AN26" s="653"/>
      <c r="AO26" s="654"/>
      <c r="AP26" s="666" t="s">
        <v>303</v>
      </c>
      <c r="AQ26" s="696"/>
      <c r="AR26" s="696"/>
      <c r="AS26" s="696"/>
      <c r="AT26" s="696"/>
      <c r="AU26" s="696"/>
      <c r="AV26" s="696"/>
      <c r="AW26" s="696"/>
      <c r="AX26" s="696"/>
      <c r="AY26" s="696"/>
      <c r="AZ26" s="696"/>
      <c r="BA26" s="696"/>
      <c r="BB26" s="696"/>
      <c r="BC26" s="696"/>
      <c r="BD26" s="696"/>
      <c r="BE26" s="696"/>
      <c r="BF26" s="668"/>
      <c r="BG26" s="647" t="s">
        <v>240</v>
      </c>
      <c r="BH26" s="648"/>
      <c r="BI26" s="648"/>
      <c r="BJ26" s="648"/>
      <c r="BK26" s="648"/>
      <c r="BL26" s="648"/>
      <c r="BM26" s="648"/>
      <c r="BN26" s="649"/>
      <c r="BO26" s="650" t="s">
        <v>240</v>
      </c>
      <c r="BP26" s="650"/>
      <c r="BQ26" s="650"/>
      <c r="BR26" s="650"/>
      <c r="BS26" s="656" t="s">
        <v>240</v>
      </c>
      <c r="BT26" s="648"/>
      <c r="BU26" s="648"/>
      <c r="BV26" s="648"/>
      <c r="BW26" s="648"/>
      <c r="BX26" s="648"/>
      <c r="BY26" s="648"/>
      <c r="BZ26" s="648"/>
      <c r="CA26" s="648"/>
      <c r="CB26" s="657"/>
      <c r="CD26" s="662" t="s">
        <v>304</v>
      </c>
      <c r="CE26" s="663"/>
      <c r="CF26" s="663"/>
      <c r="CG26" s="663"/>
      <c r="CH26" s="663"/>
      <c r="CI26" s="663"/>
      <c r="CJ26" s="663"/>
      <c r="CK26" s="663"/>
      <c r="CL26" s="663"/>
      <c r="CM26" s="663"/>
      <c r="CN26" s="663"/>
      <c r="CO26" s="663"/>
      <c r="CP26" s="663"/>
      <c r="CQ26" s="664"/>
      <c r="CR26" s="647">
        <v>4600606</v>
      </c>
      <c r="CS26" s="648"/>
      <c r="CT26" s="648"/>
      <c r="CU26" s="648"/>
      <c r="CV26" s="648"/>
      <c r="CW26" s="648"/>
      <c r="CX26" s="648"/>
      <c r="CY26" s="649"/>
      <c r="CZ26" s="652">
        <v>5.0999999999999996</v>
      </c>
      <c r="DA26" s="681"/>
      <c r="DB26" s="681"/>
      <c r="DC26" s="685"/>
      <c r="DD26" s="656">
        <v>4389466</v>
      </c>
      <c r="DE26" s="648"/>
      <c r="DF26" s="648"/>
      <c r="DG26" s="648"/>
      <c r="DH26" s="648"/>
      <c r="DI26" s="648"/>
      <c r="DJ26" s="648"/>
      <c r="DK26" s="649"/>
      <c r="DL26" s="656" t="s">
        <v>240</v>
      </c>
      <c r="DM26" s="648"/>
      <c r="DN26" s="648"/>
      <c r="DO26" s="648"/>
      <c r="DP26" s="648"/>
      <c r="DQ26" s="648"/>
      <c r="DR26" s="648"/>
      <c r="DS26" s="648"/>
      <c r="DT26" s="648"/>
      <c r="DU26" s="648"/>
      <c r="DV26" s="649"/>
      <c r="DW26" s="652" t="s">
        <v>240</v>
      </c>
      <c r="DX26" s="681"/>
      <c r="DY26" s="681"/>
      <c r="DZ26" s="681"/>
      <c r="EA26" s="681"/>
      <c r="EB26" s="681"/>
      <c r="EC26" s="682"/>
    </row>
    <row r="27" spans="2:133" ht="11.25" customHeight="1" x14ac:dyDescent="0.15">
      <c r="B27" s="644" t="s">
        <v>305</v>
      </c>
      <c r="C27" s="645"/>
      <c r="D27" s="645"/>
      <c r="E27" s="645"/>
      <c r="F27" s="645"/>
      <c r="G27" s="645"/>
      <c r="H27" s="645"/>
      <c r="I27" s="645"/>
      <c r="J27" s="645"/>
      <c r="K27" s="645"/>
      <c r="L27" s="645"/>
      <c r="M27" s="645"/>
      <c r="N27" s="645"/>
      <c r="O27" s="645"/>
      <c r="P27" s="645"/>
      <c r="Q27" s="646"/>
      <c r="R27" s="647">
        <v>5418</v>
      </c>
      <c r="S27" s="648"/>
      <c r="T27" s="648"/>
      <c r="U27" s="648"/>
      <c r="V27" s="648"/>
      <c r="W27" s="648"/>
      <c r="X27" s="648"/>
      <c r="Y27" s="649"/>
      <c r="Z27" s="650">
        <v>0</v>
      </c>
      <c r="AA27" s="650"/>
      <c r="AB27" s="650"/>
      <c r="AC27" s="650"/>
      <c r="AD27" s="651">
        <v>5418</v>
      </c>
      <c r="AE27" s="651"/>
      <c r="AF27" s="651"/>
      <c r="AG27" s="651"/>
      <c r="AH27" s="651"/>
      <c r="AI27" s="651"/>
      <c r="AJ27" s="651"/>
      <c r="AK27" s="651"/>
      <c r="AL27" s="652">
        <v>0</v>
      </c>
      <c r="AM27" s="653"/>
      <c r="AN27" s="653"/>
      <c r="AO27" s="654"/>
      <c r="AP27" s="644" t="s">
        <v>306</v>
      </c>
      <c r="AQ27" s="645"/>
      <c r="AR27" s="645"/>
      <c r="AS27" s="645"/>
      <c r="AT27" s="645"/>
      <c r="AU27" s="645"/>
      <c r="AV27" s="645"/>
      <c r="AW27" s="645"/>
      <c r="AX27" s="645"/>
      <c r="AY27" s="645"/>
      <c r="AZ27" s="645"/>
      <c r="BA27" s="645"/>
      <c r="BB27" s="645"/>
      <c r="BC27" s="645"/>
      <c r="BD27" s="645"/>
      <c r="BE27" s="645"/>
      <c r="BF27" s="646"/>
      <c r="BG27" s="647">
        <v>6704570</v>
      </c>
      <c r="BH27" s="648"/>
      <c r="BI27" s="648"/>
      <c r="BJ27" s="648"/>
      <c r="BK27" s="648"/>
      <c r="BL27" s="648"/>
      <c r="BM27" s="648"/>
      <c r="BN27" s="649"/>
      <c r="BO27" s="650">
        <v>100</v>
      </c>
      <c r="BP27" s="650"/>
      <c r="BQ27" s="650"/>
      <c r="BR27" s="650"/>
      <c r="BS27" s="656" t="s">
        <v>240</v>
      </c>
      <c r="BT27" s="648"/>
      <c r="BU27" s="648"/>
      <c r="BV27" s="648"/>
      <c r="BW27" s="648"/>
      <c r="BX27" s="648"/>
      <c r="BY27" s="648"/>
      <c r="BZ27" s="648"/>
      <c r="CA27" s="648"/>
      <c r="CB27" s="657"/>
      <c r="CD27" s="662" t="s">
        <v>307</v>
      </c>
      <c r="CE27" s="663"/>
      <c r="CF27" s="663"/>
      <c r="CG27" s="663"/>
      <c r="CH27" s="663"/>
      <c r="CI27" s="663"/>
      <c r="CJ27" s="663"/>
      <c r="CK27" s="663"/>
      <c r="CL27" s="663"/>
      <c r="CM27" s="663"/>
      <c r="CN27" s="663"/>
      <c r="CO27" s="663"/>
      <c r="CP27" s="663"/>
      <c r="CQ27" s="664"/>
      <c r="CR27" s="647">
        <v>4223467</v>
      </c>
      <c r="CS27" s="683"/>
      <c r="CT27" s="683"/>
      <c r="CU27" s="683"/>
      <c r="CV27" s="683"/>
      <c r="CW27" s="683"/>
      <c r="CX27" s="683"/>
      <c r="CY27" s="684"/>
      <c r="CZ27" s="652">
        <v>4.7</v>
      </c>
      <c r="DA27" s="681"/>
      <c r="DB27" s="681"/>
      <c r="DC27" s="685"/>
      <c r="DD27" s="656">
        <v>1249726</v>
      </c>
      <c r="DE27" s="683"/>
      <c r="DF27" s="683"/>
      <c r="DG27" s="683"/>
      <c r="DH27" s="683"/>
      <c r="DI27" s="683"/>
      <c r="DJ27" s="683"/>
      <c r="DK27" s="684"/>
      <c r="DL27" s="656">
        <v>1197358</v>
      </c>
      <c r="DM27" s="683"/>
      <c r="DN27" s="683"/>
      <c r="DO27" s="683"/>
      <c r="DP27" s="683"/>
      <c r="DQ27" s="683"/>
      <c r="DR27" s="683"/>
      <c r="DS27" s="683"/>
      <c r="DT27" s="683"/>
      <c r="DU27" s="683"/>
      <c r="DV27" s="684"/>
      <c r="DW27" s="652">
        <v>6.7</v>
      </c>
      <c r="DX27" s="681"/>
      <c r="DY27" s="681"/>
      <c r="DZ27" s="681"/>
      <c r="EA27" s="681"/>
      <c r="EB27" s="681"/>
      <c r="EC27" s="682"/>
    </row>
    <row r="28" spans="2:133" ht="11.25" customHeight="1" x14ac:dyDescent="0.15">
      <c r="B28" s="644" t="s">
        <v>308</v>
      </c>
      <c r="C28" s="645"/>
      <c r="D28" s="645"/>
      <c r="E28" s="645"/>
      <c r="F28" s="645"/>
      <c r="G28" s="645"/>
      <c r="H28" s="645"/>
      <c r="I28" s="645"/>
      <c r="J28" s="645"/>
      <c r="K28" s="645"/>
      <c r="L28" s="645"/>
      <c r="M28" s="645"/>
      <c r="N28" s="645"/>
      <c r="O28" s="645"/>
      <c r="P28" s="645"/>
      <c r="Q28" s="646"/>
      <c r="R28" s="647">
        <v>62750</v>
      </c>
      <c r="S28" s="648"/>
      <c r="T28" s="648"/>
      <c r="U28" s="648"/>
      <c r="V28" s="648"/>
      <c r="W28" s="648"/>
      <c r="X28" s="648"/>
      <c r="Y28" s="649"/>
      <c r="Z28" s="650">
        <v>0.1</v>
      </c>
      <c r="AA28" s="650"/>
      <c r="AB28" s="650"/>
      <c r="AC28" s="650"/>
      <c r="AD28" s="651" t="s">
        <v>240</v>
      </c>
      <c r="AE28" s="651"/>
      <c r="AF28" s="651"/>
      <c r="AG28" s="651"/>
      <c r="AH28" s="651"/>
      <c r="AI28" s="651"/>
      <c r="AJ28" s="651"/>
      <c r="AK28" s="651"/>
      <c r="AL28" s="652" t="s">
        <v>240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309</v>
      </c>
      <c r="CE28" s="663"/>
      <c r="CF28" s="663"/>
      <c r="CG28" s="663"/>
      <c r="CH28" s="663"/>
      <c r="CI28" s="663"/>
      <c r="CJ28" s="663"/>
      <c r="CK28" s="663"/>
      <c r="CL28" s="663"/>
      <c r="CM28" s="663"/>
      <c r="CN28" s="663"/>
      <c r="CO28" s="663"/>
      <c r="CP28" s="663"/>
      <c r="CQ28" s="664"/>
      <c r="CR28" s="647">
        <v>3308094</v>
      </c>
      <c r="CS28" s="648"/>
      <c r="CT28" s="648"/>
      <c r="CU28" s="648"/>
      <c r="CV28" s="648"/>
      <c r="CW28" s="648"/>
      <c r="CX28" s="648"/>
      <c r="CY28" s="649"/>
      <c r="CZ28" s="652">
        <v>3.7</v>
      </c>
      <c r="DA28" s="681"/>
      <c r="DB28" s="681"/>
      <c r="DC28" s="685"/>
      <c r="DD28" s="656">
        <v>2863745</v>
      </c>
      <c r="DE28" s="648"/>
      <c r="DF28" s="648"/>
      <c r="DG28" s="648"/>
      <c r="DH28" s="648"/>
      <c r="DI28" s="648"/>
      <c r="DJ28" s="648"/>
      <c r="DK28" s="649"/>
      <c r="DL28" s="656">
        <v>2765695</v>
      </c>
      <c r="DM28" s="648"/>
      <c r="DN28" s="648"/>
      <c r="DO28" s="648"/>
      <c r="DP28" s="648"/>
      <c r="DQ28" s="648"/>
      <c r="DR28" s="648"/>
      <c r="DS28" s="648"/>
      <c r="DT28" s="648"/>
      <c r="DU28" s="648"/>
      <c r="DV28" s="649"/>
      <c r="DW28" s="652">
        <v>15.6</v>
      </c>
      <c r="DX28" s="681"/>
      <c r="DY28" s="681"/>
      <c r="DZ28" s="681"/>
      <c r="EA28" s="681"/>
      <c r="EB28" s="681"/>
      <c r="EC28" s="682"/>
    </row>
    <row r="29" spans="2:133" ht="11.25" customHeight="1" x14ac:dyDescent="0.15">
      <c r="B29" s="644" t="s">
        <v>310</v>
      </c>
      <c r="C29" s="645"/>
      <c r="D29" s="645"/>
      <c r="E29" s="645"/>
      <c r="F29" s="645"/>
      <c r="G29" s="645"/>
      <c r="H29" s="645"/>
      <c r="I29" s="645"/>
      <c r="J29" s="645"/>
      <c r="K29" s="645"/>
      <c r="L29" s="645"/>
      <c r="M29" s="645"/>
      <c r="N29" s="645"/>
      <c r="O29" s="645"/>
      <c r="P29" s="645"/>
      <c r="Q29" s="646"/>
      <c r="R29" s="647">
        <v>738826</v>
      </c>
      <c r="S29" s="648"/>
      <c r="T29" s="648"/>
      <c r="U29" s="648"/>
      <c r="V29" s="648"/>
      <c r="W29" s="648"/>
      <c r="X29" s="648"/>
      <c r="Y29" s="649"/>
      <c r="Z29" s="650">
        <v>0.7</v>
      </c>
      <c r="AA29" s="650"/>
      <c r="AB29" s="650"/>
      <c r="AC29" s="650"/>
      <c r="AD29" s="651">
        <v>1210</v>
      </c>
      <c r="AE29" s="651"/>
      <c r="AF29" s="651"/>
      <c r="AG29" s="651"/>
      <c r="AH29" s="651"/>
      <c r="AI29" s="651"/>
      <c r="AJ29" s="651"/>
      <c r="AK29" s="651"/>
      <c r="AL29" s="652">
        <v>0</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311</v>
      </c>
      <c r="CE29" s="688"/>
      <c r="CF29" s="662" t="s">
        <v>70</v>
      </c>
      <c r="CG29" s="663"/>
      <c r="CH29" s="663"/>
      <c r="CI29" s="663"/>
      <c r="CJ29" s="663"/>
      <c r="CK29" s="663"/>
      <c r="CL29" s="663"/>
      <c r="CM29" s="663"/>
      <c r="CN29" s="663"/>
      <c r="CO29" s="663"/>
      <c r="CP29" s="663"/>
      <c r="CQ29" s="664"/>
      <c r="CR29" s="647">
        <v>3308094</v>
      </c>
      <c r="CS29" s="683"/>
      <c r="CT29" s="683"/>
      <c r="CU29" s="683"/>
      <c r="CV29" s="683"/>
      <c r="CW29" s="683"/>
      <c r="CX29" s="683"/>
      <c r="CY29" s="684"/>
      <c r="CZ29" s="652">
        <v>3.7</v>
      </c>
      <c r="DA29" s="681"/>
      <c r="DB29" s="681"/>
      <c r="DC29" s="685"/>
      <c r="DD29" s="656">
        <v>2863745</v>
      </c>
      <c r="DE29" s="683"/>
      <c r="DF29" s="683"/>
      <c r="DG29" s="683"/>
      <c r="DH29" s="683"/>
      <c r="DI29" s="683"/>
      <c r="DJ29" s="683"/>
      <c r="DK29" s="684"/>
      <c r="DL29" s="656">
        <v>2765695</v>
      </c>
      <c r="DM29" s="683"/>
      <c r="DN29" s="683"/>
      <c r="DO29" s="683"/>
      <c r="DP29" s="683"/>
      <c r="DQ29" s="683"/>
      <c r="DR29" s="683"/>
      <c r="DS29" s="683"/>
      <c r="DT29" s="683"/>
      <c r="DU29" s="683"/>
      <c r="DV29" s="684"/>
      <c r="DW29" s="652">
        <v>15.6</v>
      </c>
      <c r="DX29" s="681"/>
      <c r="DY29" s="681"/>
      <c r="DZ29" s="681"/>
      <c r="EA29" s="681"/>
      <c r="EB29" s="681"/>
      <c r="EC29" s="682"/>
    </row>
    <row r="30" spans="2:133" ht="11.25" customHeight="1" x14ac:dyDescent="0.15">
      <c r="B30" s="644" t="s">
        <v>312</v>
      </c>
      <c r="C30" s="645"/>
      <c r="D30" s="645"/>
      <c r="E30" s="645"/>
      <c r="F30" s="645"/>
      <c r="G30" s="645"/>
      <c r="H30" s="645"/>
      <c r="I30" s="645"/>
      <c r="J30" s="645"/>
      <c r="K30" s="645"/>
      <c r="L30" s="645"/>
      <c r="M30" s="645"/>
      <c r="N30" s="645"/>
      <c r="O30" s="645"/>
      <c r="P30" s="645"/>
      <c r="Q30" s="646"/>
      <c r="R30" s="647">
        <v>252406</v>
      </c>
      <c r="S30" s="648"/>
      <c r="T30" s="648"/>
      <c r="U30" s="648"/>
      <c r="V30" s="648"/>
      <c r="W30" s="648"/>
      <c r="X30" s="648"/>
      <c r="Y30" s="649"/>
      <c r="Z30" s="650">
        <v>0.2</v>
      </c>
      <c r="AA30" s="650"/>
      <c r="AB30" s="650"/>
      <c r="AC30" s="650"/>
      <c r="AD30" s="651" t="s">
        <v>240</v>
      </c>
      <c r="AE30" s="651"/>
      <c r="AF30" s="651"/>
      <c r="AG30" s="651"/>
      <c r="AH30" s="651"/>
      <c r="AI30" s="651"/>
      <c r="AJ30" s="651"/>
      <c r="AK30" s="651"/>
      <c r="AL30" s="652" t="s">
        <v>240</v>
      </c>
      <c r="AM30" s="653"/>
      <c r="AN30" s="653"/>
      <c r="AO30" s="654"/>
      <c r="AP30" s="626" t="s">
        <v>228</v>
      </c>
      <c r="AQ30" s="627"/>
      <c r="AR30" s="627"/>
      <c r="AS30" s="627"/>
      <c r="AT30" s="627"/>
      <c r="AU30" s="627"/>
      <c r="AV30" s="627"/>
      <c r="AW30" s="627"/>
      <c r="AX30" s="627"/>
      <c r="AY30" s="627"/>
      <c r="AZ30" s="627"/>
      <c r="BA30" s="627"/>
      <c r="BB30" s="627"/>
      <c r="BC30" s="627"/>
      <c r="BD30" s="627"/>
      <c r="BE30" s="627"/>
      <c r="BF30" s="628"/>
      <c r="BG30" s="626" t="s">
        <v>313</v>
      </c>
      <c r="BH30" s="700"/>
      <c r="BI30" s="700"/>
      <c r="BJ30" s="700"/>
      <c r="BK30" s="700"/>
      <c r="BL30" s="700"/>
      <c r="BM30" s="700"/>
      <c r="BN30" s="700"/>
      <c r="BO30" s="700"/>
      <c r="BP30" s="700"/>
      <c r="BQ30" s="701"/>
      <c r="BR30" s="626" t="s">
        <v>314</v>
      </c>
      <c r="BS30" s="700"/>
      <c r="BT30" s="700"/>
      <c r="BU30" s="700"/>
      <c r="BV30" s="700"/>
      <c r="BW30" s="700"/>
      <c r="BX30" s="700"/>
      <c r="BY30" s="700"/>
      <c r="BZ30" s="700"/>
      <c r="CA30" s="700"/>
      <c r="CB30" s="701"/>
      <c r="CD30" s="689"/>
      <c r="CE30" s="690"/>
      <c r="CF30" s="662" t="s">
        <v>315</v>
      </c>
      <c r="CG30" s="663"/>
      <c r="CH30" s="663"/>
      <c r="CI30" s="663"/>
      <c r="CJ30" s="663"/>
      <c r="CK30" s="663"/>
      <c r="CL30" s="663"/>
      <c r="CM30" s="663"/>
      <c r="CN30" s="663"/>
      <c r="CO30" s="663"/>
      <c r="CP30" s="663"/>
      <c r="CQ30" s="664"/>
      <c r="CR30" s="647">
        <v>3145793</v>
      </c>
      <c r="CS30" s="648"/>
      <c r="CT30" s="648"/>
      <c r="CU30" s="648"/>
      <c r="CV30" s="648"/>
      <c r="CW30" s="648"/>
      <c r="CX30" s="648"/>
      <c r="CY30" s="649"/>
      <c r="CZ30" s="652">
        <v>3.5</v>
      </c>
      <c r="DA30" s="681"/>
      <c r="DB30" s="681"/>
      <c r="DC30" s="685"/>
      <c r="DD30" s="656">
        <v>2742486</v>
      </c>
      <c r="DE30" s="648"/>
      <c r="DF30" s="648"/>
      <c r="DG30" s="648"/>
      <c r="DH30" s="648"/>
      <c r="DI30" s="648"/>
      <c r="DJ30" s="648"/>
      <c r="DK30" s="649"/>
      <c r="DL30" s="656">
        <v>2644436</v>
      </c>
      <c r="DM30" s="648"/>
      <c r="DN30" s="648"/>
      <c r="DO30" s="648"/>
      <c r="DP30" s="648"/>
      <c r="DQ30" s="648"/>
      <c r="DR30" s="648"/>
      <c r="DS30" s="648"/>
      <c r="DT30" s="648"/>
      <c r="DU30" s="648"/>
      <c r="DV30" s="649"/>
      <c r="DW30" s="652">
        <v>14.9</v>
      </c>
      <c r="DX30" s="681"/>
      <c r="DY30" s="681"/>
      <c r="DZ30" s="681"/>
      <c r="EA30" s="681"/>
      <c r="EB30" s="681"/>
      <c r="EC30" s="682"/>
    </row>
    <row r="31" spans="2:133" ht="11.25" customHeight="1" x14ac:dyDescent="0.15">
      <c r="B31" s="644" t="s">
        <v>316</v>
      </c>
      <c r="C31" s="645"/>
      <c r="D31" s="645"/>
      <c r="E31" s="645"/>
      <c r="F31" s="645"/>
      <c r="G31" s="645"/>
      <c r="H31" s="645"/>
      <c r="I31" s="645"/>
      <c r="J31" s="645"/>
      <c r="K31" s="645"/>
      <c r="L31" s="645"/>
      <c r="M31" s="645"/>
      <c r="N31" s="645"/>
      <c r="O31" s="645"/>
      <c r="P31" s="645"/>
      <c r="Q31" s="646"/>
      <c r="R31" s="647">
        <v>21072470</v>
      </c>
      <c r="S31" s="648"/>
      <c r="T31" s="648"/>
      <c r="U31" s="648"/>
      <c r="V31" s="648"/>
      <c r="W31" s="648"/>
      <c r="X31" s="648"/>
      <c r="Y31" s="649"/>
      <c r="Z31" s="650">
        <v>18.8</v>
      </c>
      <c r="AA31" s="650"/>
      <c r="AB31" s="650"/>
      <c r="AC31" s="650"/>
      <c r="AD31" s="651" t="s">
        <v>240</v>
      </c>
      <c r="AE31" s="651"/>
      <c r="AF31" s="651"/>
      <c r="AG31" s="651"/>
      <c r="AH31" s="651"/>
      <c r="AI31" s="651"/>
      <c r="AJ31" s="651"/>
      <c r="AK31" s="651"/>
      <c r="AL31" s="652" t="s">
        <v>240</v>
      </c>
      <c r="AM31" s="653"/>
      <c r="AN31" s="653"/>
      <c r="AO31" s="654"/>
      <c r="AP31" s="704" t="s">
        <v>317</v>
      </c>
      <c r="AQ31" s="705"/>
      <c r="AR31" s="705"/>
      <c r="AS31" s="705"/>
      <c r="AT31" s="710" t="s">
        <v>318</v>
      </c>
      <c r="AU31" s="231"/>
      <c r="AV31" s="231"/>
      <c r="AW31" s="231"/>
      <c r="AX31" s="633" t="s">
        <v>192</v>
      </c>
      <c r="AY31" s="634"/>
      <c r="AZ31" s="634"/>
      <c r="BA31" s="634"/>
      <c r="BB31" s="634"/>
      <c r="BC31" s="634"/>
      <c r="BD31" s="634"/>
      <c r="BE31" s="634"/>
      <c r="BF31" s="635"/>
      <c r="BG31" s="715">
        <v>98.5</v>
      </c>
      <c r="BH31" s="702"/>
      <c r="BI31" s="702"/>
      <c r="BJ31" s="702"/>
      <c r="BK31" s="702"/>
      <c r="BL31" s="702"/>
      <c r="BM31" s="642">
        <v>93.2</v>
      </c>
      <c r="BN31" s="702"/>
      <c r="BO31" s="702"/>
      <c r="BP31" s="702"/>
      <c r="BQ31" s="703"/>
      <c r="BR31" s="715">
        <v>98.5</v>
      </c>
      <c r="BS31" s="702"/>
      <c r="BT31" s="702"/>
      <c r="BU31" s="702"/>
      <c r="BV31" s="702"/>
      <c r="BW31" s="702"/>
      <c r="BX31" s="642">
        <v>92.7</v>
      </c>
      <c r="BY31" s="702"/>
      <c r="BZ31" s="702"/>
      <c r="CA31" s="702"/>
      <c r="CB31" s="703"/>
      <c r="CD31" s="689"/>
      <c r="CE31" s="690"/>
      <c r="CF31" s="662" t="s">
        <v>319</v>
      </c>
      <c r="CG31" s="663"/>
      <c r="CH31" s="663"/>
      <c r="CI31" s="663"/>
      <c r="CJ31" s="663"/>
      <c r="CK31" s="663"/>
      <c r="CL31" s="663"/>
      <c r="CM31" s="663"/>
      <c r="CN31" s="663"/>
      <c r="CO31" s="663"/>
      <c r="CP31" s="663"/>
      <c r="CQ31" s="664"/>
      <c r="CR31" s="647">
        <v>162301</v>
      </c>
      <c r="CS31" s="683"/>
      <c r="CT31" s="683"/>
      <c r="CU31" s="683"/>
      <c r="CV31" s="683"/>
      <c r="CW31" s="683"/>
      <c r="CX31" s="683"/>
      <c r="CY31" s="684"/>
      <c r="CZ31" s="652">
        <v>0.2</v>
      </c>
      <c r="DA31" s="681"/>
      <c r="DB31" s="681"/>
      <c r="DC31" s="685"/>
      <c r="DD31" s="656">
        <v>121259</v>
      </c>
      <c r="DE31" s="683"/>
      <c r="DF31" s="683"/>
      <c r="DG31" s="683"/>
      <c r="DH31" s="683"/>
      <c r="DI31" s="683"/>
      <c r="DJ31" s="683"/>
      <c r="DK31" s="684"/>
      <c r="DL31" s="656">
        <v>121259</v>
      </c>
      <c r="DM31" s="683"/>
      <c r="DN31" s="683"/>
      <c r="DO31" s="683"/>
      <c r="DP31" s="683"/>
      <c r="DQ31" s="683"/>
      <c r="DR31" s="683"/>
      <c r="DS31" s="683"/>
      <c r="DT31" s="683"/>
      <c r="DU31" s="683"/>
      <c r="DV31" s="684"/>
      <c r="DW31" s="652">
        <v>0.7</v>
      </c>
      <c r="DX31" s="681"/>
      <c r="DY31" s="681"/>
      <c r="DZ31" s="681"/>
      <c r="EA31" s="681"/>
      <c r="EB31" s="681"/>
      <c r="EC31" s="682"/>
    </row>
    <row r="32" spans="2:133" ht="11.25" customHeight="1" x14ac:dyDescent="0.15">
      <c r="B32" s="693" t="s">
        <v>320</v>
      </c>
      <c r="C32" s="694"/>
      <c r="D32" s="694"/>
      <c r="E32" s="694"/>
      <c r="F32" s="694"/>
      <c r="G32" s="694"/>
      <c r="H32" s="694"/>
      <c r="I32" s="694"/>
      <c r="J32" s="694"/>
      <c r="K32" s="694"/>
      <c r="L32" s="694"/>
      <c r="M32" s="694"/>
      <c r="N32" s="694"/>
      <c r="O32" s="694"/>
      <c r="P32" s="694"/>
      <c r="Q32" s="695"/>
      <c r="R32" s="647" t="s">
        <v>240</v>
      </c>
      <c r="S32" s="648"/>
      <c r="T32" s="648"/>
      <c r="U32" s="648"/>
      <c r="V32" s="648"/>
      <c r="W32" s="648"/>
      <c r="X32" s="648"/>
      <c r="Y32" s="649"/>
      <c r="Z32" s="650" t="s">
        <v>240</v>
      </c>
      <c r="AA32" s="650"/>
      <c r="AB32" s="650"/>
      <c r="AC32" s="650"/>
      <c r="AD32" s="651" t="s">
        <v>240</v>
      </c>
      <c r="AE32" s="651"/>
      <c r="AF32" s="651"/>
      <c r="AG32" s="651"/>
      <c r="AH32" s="651"/>
      <c r="AI32" s="651"/>
      <c r="AJ32" s="651"/>
      <c r="AK32" s="651"/>
      <c r="AL32" s="652" t="s">
        <v>240</v>
      </c>
      <c r="AM32" s="653"/>
      <c r="AN32" s="653"/>
      <c r="AO32" s="654"/>
      <c r="AP32" s="706"/>
      <c r="AQ32" s="707"/>
      <c r="AR32" s="707"/>
      <c r="AS32" s="707"/>
      <c r="AT32" s="711"/>
      <c r="AU32" s="230" t="s">
        <v>321</v>
      </c>
      <c r="AV32" s="230"/>
      <c r="AW32" s="230"/>
      <c r="AX32" s="644" t="s">
        <v>322</v>
      </c>
      <c r="AY32" s="645"/>
      <c r="AZ32" s="645"/>
      <c r="BA32" s="645"/>
      <c r="BB32" s="645"/>
      <c r="BC32" s="645"/>
      <c r="BD32" s="645"/>
      <c r="BE32" s="645"/>
      <c r="BF32" s="646"/>
      <c r="BG32" s="716">
        <v>98.6</v>
      </c>
      <c r="BH32" s="683"/>
      <c r="BI32" s="683"/>
      <c r="BJ32" s="683"/>
      <c r="BK32" s="683"/>
      <c r="BL32" s="683"/>
      <c r="BM32" s="653">
        <v>94.6</v>
      </c>
      <c r="BN32" s="713"/>
      <c r="BO32" s="713"/>
      <c r="BP32" s="713"/>
      <c r="BQ32" s="714"/>
      <c r="BR32" s="716">
        <v>98.5</v>
      </c>
      <c r="BS32" s="683"/>
      <c r="BT32" s="683"/>
      <c r="BU32" s="683"/>
      <c r="BV32" s="683"/>
      <c r="BW32" s="683"/>
      <c r="BX32" s="653">
        <v>94.4</v>
      </c>
      <c r="BY32" s="713"/>
      <c r="BZ32" s="713"/>
      <c r="CA32" s="713"/>
      <c r="CB32" s="714"/>
      <c r="CD32" s="691"/>
      <c r="CE32" s="692"/>
      <c r="CF32" s="662" t="s">
        <v>323</v>
      </c>
      <c r="CG32" s="663"/>
      <c r="CH32" s="663"/>
      <c r="CI32" s="663"/>
      <c r="CJ32" s="663"/>
      <c r="CK32" s="663"/>
      <c r="CL32" s="663"/>
      <c r="CM32" s="663"/>
      <c r="CN32" s="663"/>
      <c r="CO32" s="663"/>
      <c r="CP32" s="663"/>
      <c r="CQ32" s="664"/>
      <c r="CR32" s="647" t="s">
        <v>240</v>
      </c>
      <c r="CS32" s="648"/>
      <c r="CT32" s="648"/>
      <c r="CU32" s="648"/>
      <c r="CV32" s="648"/>
      <c r="CW32" s="648"/>
      <c r="CX32" s="648"/>
      <c r="CY32" s="649"/>
      <c r="CZ32" s="652" t="s">
        <v>240</v>
      </c>
      <c r="DA32" s="681"/>
      <c r="DB32" s="681"/>
      <c r="DC32" s="685"/>
      <c r="DD32" s="656" t="s">
        <v>240</v>
      </c>
      <c r="DE32" s="648"/>
      <c r="DF32" s="648"/>
      <c r="DG32" s="648"/>
      <c r="DH32" s="648"/>
      <c r="DI32" s="648"/>
      <c r="DJ32" s="648"/>
      <c r="DK32" s="649"/>
      <c r="DL32" s="656" t="s">
        <v>240</v>
      </c>
      <c r="DM32" s="648"/>
      <c r="DN32" s="648"/>
      <c r="DO32" s="648"/>
      <c r="DP32" s="648"/>
      <c r="DQ32" s="648"/>
      <c r="DR32" s="648"/>
      <c r="DS32" s="648"/>
      <c r="DT32" s="648"/>
      <c r="DU32" s="648"/>
      <c r="DV32" s="649"/>
      <c r="DW32" s="652" t="s">
        <v>240</v>
      </c>
      <c r="DX32" s="681"/>
      <c r="DY32" s="681"/>
      <c r="DZ32" s="681"/>
      <c r="EA32" s="681"/>
      <c r="EB32" s="681"/>
      <c r="EC32" s="682"/>
    </row>
    <row r="33" spans="2:133" ht="11.25" customHeight="1" x14ac:dyDescent="0.15">
      <c r="B33" s="644" t="s">
        <v>324</v>
      </c>
      <c r="C33" s="645"/>
      <c r="D33" s="645"/>
      <c r="E33" s="645"/>
      <c r="F33" s="645"/>
      <c r="G33" s="645"/>
      <c r="H33" s="645"/>
      <c r="I33" s="645"/>
      <c r="J33" s="645"/>
      <c r="K33" s="645"/>
      <c r="L33" s="645"/>
      <c r="M33" s="645"/>
      <c r="N33" s="645"/>
      <c r="O33" s="645"/>
      <c r="P33" s="645"/>
      <c r="Q33" s="646"/>
      <c r="R33" s="647">
        <v>2134647</v>
      </c>
      <c r="S33" s="648"/>
      <c r="T33" s="648"/>
      <c r="U33" s="648"/>
      <c r="V33" s="648"/>
      <c r="W33" s="648"/>
      <c r="X33" s="648"/>
      <c r="Y33" s="649"/>
      <c r="Z33" s="650">
        <v>1.9</v>
      </c>
      <c r="AA33" s="650"/>
      <c r="AB33" s="650"/>
      <c r="AC33" s="650"/>
      <c r="AD33" s="651" t="s">
        <v>240</v>
      </c>
      <c r="AE33" s="651"/>
      <c r="AF33" s="651"/>
      <c r="AG33" s="651"/>
      <c r="AH33" s="651"/>
      <c r="AI33" s="651"/>
      <c r="AJ33" s="651"/>
      <c r="AK33" s="651"/>
      <c r="AL33" s="652" t="s">
        <v>240</v>
      </c>
      <c r="AM33" s="653"/>
      <c r="AN33" s="653"/>
      <c r="AO33" s="654"/>
      <c r="AP33" s="708"/>
      <c r="AQ33" s="709"/>
      <c r="AR33" s="709"/>
      <c r="AS33" s="709"/>
      <c r="AT33" s="712"/>
      <c r="AU33" s="232"/>
      <c r="AV33" s="232"/>
      <c r="AW33" s="232"/>
      <c r="AX33" s="697" t="s">
        <v>325</v>
      </c>
      <c r="AY33" s="698"/>
      <c r="AZ33" s="698"/>
      <c r="BA33" s="698"/>
      <c r="BB33" s="698"/>
      <c r="BC33" s="698"/>
      <c r="BD33" s="698"/>
      <c r="BE33" s="698"/>
      <c r="BF33" s="699"/>
      <c r="BG33" s="717">
        <v>98.2</v>
      </c>
      <c r="BH33" s="718"/>
      <c r="BI33" s="718"/>
      <c r="BJ33" s="718"/>
      <c r="BK33" s="718"/>
      <c r="BL33" s="718"/>
      <c r="BM33" s="719">
        <v>90.9</v>
      </c>
      <c r="BN33" s="718"/>
      <c r="BO33" s="718"/>
      <c r="BP33" s="718"/>
      <c r="BQ33" s="720"/>
      <c r="BR33" s="717">
        <v>98.2</v>
      </c>
      <c r="BS33" s="718"/>
      <c r="BT33" s="718"/>
      <c r="BU33" s="718"/>
      <c r="BV33" s="718"/>
      <c r="BW33" s="718"/>
      <c r="BX33" s="719">
        <v>89.7</v>
      </c>
      <c r="BY33" s="718"/>
      <c r="BZ33" s="718"/>
      <c r="CA33" s="718"/>
      <c r="CB33" s="720"/>
      <c r="CD33" s="662" t="s">
        <v>326</v>
      </c>
      <c r="CE33" s="663"/>
      <c r="CF33" s="663"/>
      <c r="CG33" s="663"/>
      <c r="CH33" s="663"/>
      <c r="CI33" s="663"/>
      <c r="CJ33" s="663"/>
      <c r="CK33" s="663"/>
      <c r="CL33" s="663"/>
      <c r="CM33" s="663"/>
      <c r="CN33" s="663"/>
      <c r="CO33" s="663"/>
      <c r="CP33" s="663"/>
      <c r="CQ33" s="664"/>
      <c r="CR33" s="647">
        <v>36680518</v>
      </c>
      <c r="CS33" s="683"/>
      <c r="CT33" s="683"/>
      <c r="CU33" s="683"/>
      <c r="CV33" s="683"/>
      <c r="CW33" s="683"/>
      <c r="CX33" s="683"/>
      <c r="CY33" s="684"/>
      <c r="CZ33" s="652">
        <v>40.9</v>
      </c>
      <c r="DA33" s="681"/>
      <c r="DB33" s="681"/>
      <c r="DC33" s="685"/>
      <c r="DD33" s="656">
        <v>15404952</v>
      </c>
      <c r="DE33" s="683"/>
      <c r="DF33" s="683"/>
      <c r="DG33" s="683"/>
      <c r="DH33" s="683"/>
      <c r="DI33" s="683"/>
      <c r="DJ33" s="683"/>
      <c r="DK33" s="684"/>
      <c r="DL33" s="656">
        <v>8792436</v>
      </c>
      <c r="DM33" s="683"/>
      <c r="DN33" s="683"/>
      <c r="DO33" s="683"/>
      <c r="DP33" s="683"/>
      <c r="DQ33" s="683"/>
      <c r="DR33" s="683"/>
      <c r="DS33" s="683"/>
      <c r="DT33" s="683"/>
      <c r="DU33" s="683"/>
      <c r="DV33" s="684"/>
      <c r="DW33" s="652">
        <v>49.6</v>
      </c>
      <c r="DX33" s="681"/>
      <c r="DY33" s="681"/>
      <c r="DZ33" s="681"/>
      <c r="EA33" s="681"/>
      <c r="EB33" s="681"/>
      <c r="EC33" s="682"/>
    </row>
    <row r="34" spans="2:133" ht="11.25" customHeight="1" x14ac:dyDescent="0.15">
      <c r="B34" s="644" t="s">
        <v>327</v>
      </c>
      <c r="C34" s="645"/>
      <c r="D34" s="645"/>
      <c r="E34" s="645"/>
      <c r="F34" s="645"/>
      <c r="G34" s="645"/>
      <c r="H34" s="645"/>
      <c r="I34" s="645"/>
      <c r="J34" s="645"/>
      <c r="K34" s="645"/>
      <c r="L34" s="645"/>
      <c r="M34" s="645"/>
      <c r="N34" s="645"/>
      <c r="O34" s="645"/>
      <c r="P34" s="645"/>
      <c r="Q34" s="646"/>
      <c r="R34" s="647">
        <v>552222</v>
      </c>
      <c r="S34" s="648"/>
      <c r="T34" s="648"/>
      <c r="U34" s="648"/>
      <c r="V34" s="648"/>
      <c r="W34" s="648"/>
      <c r="X34" s="648"/>
      <c r="Y34" s="649"/>
      <c r="Z34" s="650">
        <v>0.5</v>
      </c>
      <c r="AA34" s="650"/>
      <c r="AB34" s="650"/>
      <c r="AC34" s="650"/>
      <c r="AD34" s="651">
        <v>58700</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328</v>
      </c>
      <c r="CE34" s="663"/>
      <c r="CF34" s="663"/>
      <c r="CG34" s="663"/>
      <c r="CH34" s="663"/>
      <c r="CI34" s="663"/>
      <c r="CJ34" s="663"/>
      <c r="CK34" s="663"/>
      <c r="CL34" s="663"/>
      <c r="CM34" s="663"/>
      <c r="CN34" s="663"/>
      <c r="CO34" s="663"/>
      <c r="CP34" s="663"/>
      <c r="CQ34" s="664"/>
      <c r="CR34" s="647">
        <v>6791550</v>
      </c>
      <c r="CS34" s="648"/>
      <c r="CT34" s="648"/>
      <c r="CU34" s="648"/>
      <c r="CV34" s="648"/>
      <c r="CW34" s="648"/>
      <c r="CX34" s="648"/>
      <c r="CY34" s="649"/>
      <c r="CZ34" s="652">
        <v>7.6</v>
      </c>
      <c r="DA34" s="681"/>
      <c r="DB34" s="681"/>
      <c r="DC34" s="685"/>
      <c r="DD34" s="656">
        <v>4054615</v>
      </c>
      <c r="DE34" s="648"/>
      <c r="DF34" s="648"/>
      <c r="DG34" s="648"/>
      <c r="DH34" s="648"/>
      <c r="DI34" s="648"/>
      <c r="DJ34" s="648"/>
      <c r="DK34" s="649"/>
      <c r="DL34" s="656">
        <v>2658526</v>
      </c>
      <c r="DM34" s="648"/>
      <c r="DN34" s="648"/>
      <c r="DO34" s="648"/>
      <c r="DP34" s="648"/>
      <c r="DQ34" s="648"/>
      <c r="DR34" s="648"/>
      <c r="DS34" s="648"/>
      <c r="DT34" s="648"/>
      <c r="DU34" s="648"/>
      <c r="DV34" s="649"/>
      <c r="DW34" s="652">
        <v>15</v>
      </c>
      <c r="DX34" s="681"/>
      <c r="DY34" s="681"/>
      <c r="DZ34" s="681"/>
      <c r="EA34" s="681"/>
      <c r="EB34" s="681"/>
      <c r="EC34" s="682"/>
    </row>
    <row r="35" spans="2:133" ht="11.25" customHeight="1" x14ac:dyDescent="0.15">
      <c r="B35" s="644" t="s">
        <v>329</v>
      </c>
      <c r="C35" s="645"/>
      <c r="D35" s="645"/>
      <c r="E35" s="645"/>
      <c r="F35" s="645"/>
      <c r="G35" s="645"/>
      <c r="H35" s="645"/>
      <c r="I35" s="645"/>
      <c r="J35" s="645"/>
      <c r="K35" s="645"/>
      <c r="L35" s="645"/>
      <c r="M35" s="645"/>
      <c r="N35" s="645"/>
      <c r="O35" s="645"/>
      <c r="P35" s="645"/>
      <c r="Q35" s="646"/>
      <c r="R35" s="647">
        <v>464610</v>
      </c>
      <c r="S35" s="648"/>
      <c r="T35" s="648"/>
      <c r="U35" s="648"/>
      <c r="V35" s="648"/>
      <c r="W35" s="648"/>
      <c r="X35" s="648"/>
      <c r="Y35" s="649"/>
      <c r="Z35" s="650">
        <v>0.4</v>
      </c>
      <c r="AA35" s="650"/>
      <c r="AB35" s="650"/>
      <c r="AC35" s="650"/>
      <c r="AD35" s="651" t="s">
        <v>240</v>
      </c>
      <c r="AE35" s="651"/>
      <c r="AF35" s="651"/>
      <c r="AG35" s="651"/>
      <c r="AH35" s="651"/>
      <c r="AI35" s="651"/>
      <c r="AJ35" s="651"/>
      <c r="AK35" s="651"/>
      <c r="AL35" s="652" t="s">
        <v>240</v>
      </c>
      <c r="AM35" s="653"/>
      <c r="AN35" s="653"/>
      <c r="AO35" s="654"/>
      <c r="AP35" s="235"/>
      <c r="AQ35" s="626" t="s">
        <v>330</v>
      </c>
      <c r="AR35" s="627"/>
      <c r="AS35" s="627"/>
      <c r="AT35" s="627"/>
      <c r="AU35" s="627"/>
      <c r="AV35" s="627"/>
      <c r="AW35" s="627"/>
      <c r="AX35" s="627"/>
      <c r="AY35" s="627"/>
      <c r="AZ35" s="627"/>
      <c r="BA35" s="627"/>
      <c r="BB35" s="627"/>
      <c r="BC35" s="627"/>
      <c r="BD35" s="627"/>
      <c r="BE35" s="627"/>
      <c r="BF35" s="628"/>
      <c r="BG35" s="626" t="s">
        <v>331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332</v>
      </c>
      <c r="CE35" s="663"/>
      <c r="CF35" s="663"/>
      <c r="CG35" s="663"/>
      <c r="CH35" s="663"/>
      <c r="CI35" s="663"/>
      <c r="CJ35" s="663"/>
      <c r="CK35" s="663"/>
      <c r="CL35" s="663"/>
      <c r="CM35" s="663"/>
      <c r="CN35" s="663"/>
      <c r="CO35" s="663"/>
      <c r="CP35" s="663"/>
      <c r="CQ35" s="664"/>
      <c r="CR35" s="647">
        <v>393462</v>
      </c>
      <c r="CS35" s="683"/>
      <c r="CT35" s="683"/>
      <c r="CU35" s="683"/>
      <c r="CV35" s="683"/>
      <c r="CW35" s="683"/>
      <c r="CX35" s="683"/>
      <c r="CY35" s="684"/>
      <c r="CZ35" s="652">
        <v>0.4</v>
      </c>
      <c r="DA35" s="681"/>
      <c r="DB35" s="681"/>
      <c r="DC35" s="685"/>
      <c r="DD35" s="656">
        <v>351405</v>
      </c>
      <c r="DE35" s="683"/>
      <c r="DF35" s="683"/>
      <c r="DG35" s="683"/>
      <c r="DH35" s="683"/>
      <c r="DI35" s="683"/>
      <c r="DJ35" s="683"/>
      <c r="DK35" s="684"/>
      <c r="DL35" s="656">
        <v>351405</v>
      </c>
      <c r="DM35" s="683"/>
      <c r="DN35" s="683"/>
      <c r="DO35" s="683"/>
      <c r="DP35" s="683"/>
      <c r="DQ35" s="683"/>
      <c r="DR35" s="683"/>
      <c r="DS35" s="683"/>
      <c r="DT35" s="683"/>
      <c r="DU35" s="683"/>
      <c r="DV35" s="684"/>
      <c r="DW35" s="652">
        <v>2</v>
      </c>
      <c r="DX35" s="681"/>
      <c r="DY35" s="681"/>
      <c r="DZ35" s="681"/>
      <c r="EA35" s="681"/>
      <c r="EB35" s="681"/>
      <c r="EC35" s="682"/>
    </row>
    <row r="36" spans="2:133" ht="11.25" customHeight="1" x14ac:dyDescent="0.15">
      <c r="B36" s="644" t="s">
        <v>333</v>
      </c>
      <c r="C36" s="645"/>
      <c r="D36" s="645"/>
      <c r="E36" s="645"/>
      <c r="F36" s="645"/>
      <c r="G36" s="645"/>
      <c r="H36" s="645"/>
      <c r="I36" s="645"/>
      <c r="J36" s="645"/>
      <c r="K36" s="645"/>
      <c r="L36" s="645"/>
      <c r="M36" s="645"/>
      <c r="N36" s="645"/>
      <c r="O36" s="645"/>
      <c r="P36" s="645"/>
      <c r="Q36" s="646"/>
      <c r="R36" s="647">
        <v>33784103</v>
      </c>
      <c r="S36" s="648"/>
      <c r="T36" s="648"/>
      <c r="U36" s="648"/>
      <c r="V36" s="648"/>
      <c r="W36" s="648"/>
      <c r="X36" s="648"/>
      <c r="Y36" s="649"/>
      <c r="Z36" s="650">
        <v>30.1</v>
      </c>
      <c r="AA36" s="650"/>
      <c r="AB36" s="650"/>
      <c r="AC36" s="650"/>
      <c r="AD36" s="651" t="s">
        <v>240</v>
      </c>
      <c r="AE36" s="651"/>
      <c r="AF36" s="651"/>
      <c r="AG36" s="651"/>
      <c r="AH36" s="651"/>
      <c r="AI36" s="651"/>
      <c r="AJ36" s="651"/>
      <c r="AK36" s="651"/>
      <c r="AL36" s="652" t="s">
        <v>240</v>
      </c>
      <c r="AM36" s="653"/>
      <c r="AN36" s="653"/>
      <c r="AO36" s="654"/>
      <c r="AP36" s="235"/>
      <c r="AQ36" s="721" t="s">
        <v>334</v>
      </c>
      <c r="AR36" s="722"/>
      <c r="AS36" s="722"/>
      <c r="AT36" s="722"/>
      <c r="AU36" s="722"/>
      <c r="AV36" s="722"/>
      <c r="AW36" s="722"/>
      <c r="AX36" s="722"/>
      <c r="AY36" s="723"/>
      <c r="AZ36" s="636">
        <v>6270035</v>
      </c>
      <c r="BA36" s="637"/>
      <c r="BB36" s="637"/>
      <c r="BC36" s="637"/>
      <c r="BD36" s="637"/>
      <c r="BE36" s="637"/>
      <c r="BF36" s="724"/>
      <c r="BG36" s="658" t="s">
        <v>335</v>
      </c>
      <c r="BH36" s="659"/>
      <c r="BI36" s="659"/>
      <c r="BJ36" s="659"/>
      <c r="BK36" s="659"/>
      <c r="BL36" s="659"/>
      <c r="BM36" s="659"/>
      <c r="BN36" s="659"/>
      <c r="BO36" s="659"/>
      <c r="BP36" s="659"/>
      <c r="BQ36" s="659"/>
      <c r="BR36" s="659"/>
      <c r="BS36" s="659"/>
      <c r="BT36" s="659"/>
      <c r="BU36" s="660"/>
      <c r="BV36" s="636">
        <v>109484</v>
      </c>
      <c r="BW36" s="637"/>
      <c r="BX36" s="637"/>
      <c r="BY36" s="637"/>
      <c r="BZ36" s="637"/>
      <c r="CA36" s="637"/>
      <c r="CB36" s="724"/>
      <c r="CD36" s="662" t="s">
        <v>336</v>
      </c>
      <c r="CE36" s="663"/>
      <c r="CF36" s="663"/>
      <c r="CG36" s="663"/>
      <c r="CH36" s="663"/>
      <c r="CI36" s="663"/>
      <c r="CJ36" s="663"/>
      <c r="CK36" s="663"/>
      <c r="CL36" s="663"/>
      <c r="CM36" s="663"/>
      <c r="CN36" s="663"/>
      <c r="CO36" s="663"/>
      <c r="CP36" s="663"/>
      <c r="CQ36" s="664"/>
      <c r="CR36" s="647">
        <v>19400452</v>
      </c>
      <c r="CS36" s="648"/>
      <c r="CT36" s="648"/>
      <c r="CU36" s="648"/>
      <c r="CV36" s="648"/>
      <c r="CW36" s="648"/>
      <c r="CX36" s="648"/>
      <c r="CY36" s="649"/>
      <c r="CZ36" s="652">
        <v>21.7</v>
      </c>
      <c r="DA36" s="681"/>
      <c r="DB36" s="681"/>
      <c r="DC36" s="685"/>
      <c r="DD36" s="656">
        <v>4945937</v>
      </c>
      <c r="DE36" s="648"/>
      <c r="DF36" s="648"/>
      <c r="DG36" s="648"/>
      <c r="DH36" s="648"/>
      <c r="DI36" s="648"/>
      <c r="DJ36" s="648"/>
      <c r="DK36" s="649"/>
      <c r="DL36" s="656">
        <v>2748740</v>
      </c>
      <c r="DM36" s="648"/>
      <c r="DN36" s="648"/>
      <c r="DO36" s="648"/>
      <c r="DP36" s="648"/>
      <c r="DQ36" s="648"/>
      <c r="DR36" s="648"/>
      <c r="DS36" s="648"/>
      <c r="DT36" s="648"/>
      <c r="DU36" s="648"/>
      <c r="DV36" s="649"/>
      <c r="DW36" s="652">
        <v>15.5</v>
      </c>
      <c r="DX36" s="681"/>
      <c r="DY36" s="681"/>
      <c r="DZ36" s="681"/>
      <c r="EA36" s="681"/>
      <c r="EB36" s="681"/>
      <c r="EC36" s="682"/>
    </row>
    <row r="37" spans="2:133" ht="11.25" customHeight="1" x14ac:dyDescent="0.15">
      <c r="B37" s="644" t="s">
        <v>337</v>
      </c>
      <c r="C37" s="645"/>
      <c r="D37" s="645"/>
      <c r="E37" s="645"/>
      <c r="F37" s="645"/>
      <c r="G37" s="645"/>
      <c r="H37" s="645"/>
      <c r="I37" s="645"/>
      <c r="J37" s="645"/>
      <c r="K37" s="645"/>
      <c r="L37" s="645"/>
      <c r="M37" s="645"/>
      <c r="N37" s="645"/>
      <c r="O37" s="645"/>
      <c r="P37" s="645"/>
      <c r="Q37" s="646"/>
      <c r="R37" s="647">
        <v>16954394</v>
      </c>
      <c r="S37" s="648"/>
      <c r="T37" s="648"/>
      <c r="U37" s="648"/>
      <c r="V37" s="648"/>
      <c r="W37" s="648"/>
      <c r="X37" s="648"/>
      <c r="Y37" s="649"/>
      <c r="Z37" s="650">
        <v>15.1</v>
      </c>
      <c r="AA37" s="650"/>
      <c r="AB37" s="650"/>
      <c r="AC37" s="650"/>
      <c r="AD37" s="651" t="s">
        <v>240</v>
      </c>
      <c r="AE37" s="651"/>
      <c r="AF37" s="651"/>
      <c r="AG37" s="651"/>
      <c r="AH37" s="651"/>
      <c r="AI37" s="651"/>
      <c r="AJ37" s="651"/>
      <c r="AK37" s="651"/>
      <c r="AL37" s="652" t="s">
        <v>240</v>
      </c>
      <c r="AM37" s="653"/>
      <c r="AN37" s="653"/>
      <c r="AO37" s="654"/>
      <c r="AQ37" s="725" t="s">
        <v>338</v>
      </c>
      <c r="AR37" s="726"/>
      <c r="AS37" s="726"/>
      <c r="AT37" s="726"/>
      <c r="AU37" s="726"/>
      <c r="AV37" s="726"/>
      <c r="AW37" s="726"/>
      <c r="AX37" s="726"/>
      <c r="AY37" s="727"/>
      <c r="AZ37" s="647">
        <v>1848905</v>
      </c>
      <c r="BA37" s="648"/>
      <c r="BB37" s="648"/>
      <c r="BC37" s="648"/>
      <c r="BD37" s="683"/>
      <c r="BE37" s="683"/>
      <c r="BF37" s="714"/>
      <c r="BG37" s="662" t="s">
        <v>339</v>
      </c>
      <c r="BH37" s="663"/>
      <c r="BI37" s="663"/>
      <c r="BJ37" s="663"/>
      <c r="BK37" s="663"/>
      <c r="BL37" s="663"/>
      <c r="BM37" s="663"/>
      <c r="BN37" s="663"/>
      <c r="BO37" s="663"/>
      <c r="BP37" s="663"/>
      <c r="BQ37" s="663"/>
      <c r="BR37" s="663"/>
      <c r="BS37" s="663"/>
      <c r="BT37" s="663"/>
      <c r="BU37" s="664"/>
      <c r="BV37" s="647">
        <v>8227</v>
      </c>
      <c r="BW37" s="648"/>
      <c r="BX37" s="648"/>
      <c r="BY37" s="648"/>
      <c r="BZ37" s="648"/>
      <c r="CA37" s="648"/>
      <c r="CB37" s="657"/>
      <c r="CD37" s="662" t="s">
        <v>340</v>
      </c>
      <c r="CE37" s="663"/>
      <c r="CF37" s="663"/>
      <c r="CG37" s="663"/>
      <c r="CH37" s="663"/>
      <c r="CI37" s="663"/>
      <c r="CJ37" s="663"/>
      <c r="CK37" s="663"/>
      <c r="CL37" s="663"/>
      <c r="CM37" s="663"/>
      <c r="CN37" s="663"/>
      <c r="CO37" s="663"/>
      <c r="CP37" s="663"/>
      <c r="CQ37" s="664"/>
      <c r="CR37" s="647">
        <v>1445067</v>
      </c>
      <c r="CS37" s="683"/>
      <c r="CT37" s="683"/>
      <c r="CU37" s="683"/>
      <c r="CV37" s="683"/>
      <c r="CW37" s="683"/>
      <c r="CX37" s="683"/>
      <c r="CY37" s="684"/>
      <c r="CZ37" s="652">
        <v>1.6</v>
      </c>
      <c r="DA37" s="681"/>
      <c r="DB37" s="681"/>
      <c r="DC37" s="685"/>
      <c r="DD37" s="656">
        <v>1444506</v>
      </c>
      <c r="DE37" s="683"/>
      <c r="DF37" s="683"/>
      <c r="DG37" s="683"/>
      <c r="DH37" s="683"/>
      <c r="DI37" s="683"/>
      <c r="DJ37" s="683"/>
      <c r="DK37" s="684"/>
      <c r="DL37" s="656">
        <v>1423363</v>
      </c>
      <c r="DM37" s="683"/>
      <c r="DN37" s="683"/>
      <c r="DO37" s="683"/>
      <c r="DP37" s="683"/>
      <c r="DQ37" s="683"/>
      <c r="DR37" s="683"/>
      <c r="DS37" s="683"/>
      <c r="DT37" s="683"/>
      <c r="DU37" s="683"/>
      <c r="DV37" s="684"/>
      <c r="DW37" s="652">
        <v>8</v>
      </c>
      <c r="DX37" s="681"/>
      <c r="DY37" s="681"/>
      <c r="DZ37" s="681"/>
      <c r="EA37" s="681"/>
      <c r="EB37" s="681"/>
      <c r="EC37" s="682"/>
    </row>
    <row r="38" spans="2:133" ht="11.25" customHeight="1" x14ac:dyDescent="0.15">
      <c r="B38" s="644" t="s">
        <v>341</v>
      </c>
      <c r="C38" s="645"/>
      <c r="D38" s="645"/>
      <c r="E38" s="645"/>
      <c r="F38" s="645"/>
      <c r="G38" s="645"/>
      <c r="H38" s="645"/>
      <c r="I38" s="645"/>
      <c r="J38" s="645"/>
      <c r="K38" s="645"/>
      <c r="L38" s="645"/>
      <c r="M38" s="645"/>
      <c r="N38" s="645"/>
      <c r="O38" s="645"/>
      <c r="P38" s="645"/>
      <c r="Q38" s="646"/>
      <c r="R38" s="647">
        <v>1691493</v>
      </c>
      <c r="S38" s="648"/>
      <c r="T38" s="648"/>
      <c r="U38" s="648"/>
      <c r="V38" s="648"/>
      <c r="W38" s="648"/>
      <c r="X38" s="648"/>
      <c r="Y38" s="649"/>
      <c r="Z38" s="650">
        <v>1.5</v>
      </c>
      <c r="AA38" s="650"/>
      <c r="AB38" s="650"/>
      <c r="AC38" s="650"/>
      <c r="AD38" s="651">
        <v>41685</v>
      </c>
      <c r="AE38" s="651"/>
      <c r="AF38" s="651"/>
      <c r="AG38" s="651"/>
      <c r="AH38" s="651"/>
      <c r="AI38" s="651"/>
      <c r="AJ38" s="651"/>
      <c r="AK38" s="651"/>
      <c r="AL38" s="652">
        <v>0.2</v>
      </c>
      <c r="AM38" s="653"/>
      <c r="AN38" s="653"/>
      <c r="AO38" s="654"/>
      <c r="AQ38" s="725" t="s">
        <v>342</v>
      </c>
      <c r="AR38" s="726"/>
      <c r="AS38" s="726"/>
      <c r="AT38" s="726"/>
      <c r="AU38" s="726"/>
      <c r="AV38" s="726"/>
      <c r="AW38" s="726"/>
      <c r="AX38" s="726"/>
      <c r="AY38" s="727"/>
      <c r="AZ38" s="647">
        <v>1105851</v>
      </c>
      <c r="BA38" s="648"/>
      <c r="BB38" s="648"/>
      <c r="BC38" s="648"/>
      <c r="BD38" s="683"/>
      <c r="BE38" s="683"/>
      <c r="BF38" s="714"/>
      <c r="BG38" s="662" t="s">
        <v>343</v>
      </c>
      <c r="BH38" s="663"/>
      <c r="BI38" s="663"/>
      <c r="BJ38" s="663"/>
      <c r="BK38" s="663"/>
      <c r="BL38" s="663"/>
      <c r="BM38" s="663"/>
      <c r="BN38" s="663"/>
      <c r="BO38" s="663"/>
      <c r="BP38" s="663"/>
      <c r="BQ38" s="663"/>
      <c r="BR38" s="663"/>
      <c r="BS38" s="663"/>
      <c r="BT38" s="663"/>
      <c r="BU38" s="664"/>
      <c r="BV38" s="647">
        <v>9643</v>
      </c>
      <c r="BW38" s="648"/>
      <c r="BX38" s="648"/>
      <c r="BY38" s="648"/>
      <c r="BZ38" s="648"/>
      <c r="CA38" s="648"/>
      <c r="CB38" s="657"/>
      <c r="CD38" s="662" t="s">
        <v>344</v>
      </c>
      <c r="CE38" s="663"/>
      <c r="CF38" s="663"/>
      <c r="CG38" s="663"/>
      <c r="CH38" s="663"/>
      <c r="CI38" s="663"/>
      <c r="CJ38" s="663"/>
      <c r="CK38" s="663"/>
      <c r="CL38" s="663"/>
      <c r="CM38" s="663"/>
      <c r="CN38" s="663"/>
      <c r="CO38" s="663"/>
      <c r="CP38" s="663"/>
      <c r="CQ38" s="664"/>
      <c r="CR38" s="647">
        <v>2905057</v>
      </c>
      <c r="CS38" s="648"/>
      <c r="CT38" s="648"/>
      <c r="CU38" s="648"/>
      <c r="CV38" s="648"/>
      <c r="CW38" s="648"/>
      <c r="CX38" s="648"/>
      <c r="CY38" s="649"/>
      <c r="CZ38" s="652">
        <v>3.2</v>
      </c>
      <c r="DA38" s="681"/>
      <c r="DB38" s="681"/>
      <c r="DC38" s="685"/>
      <c r="DD38" s="656">
        <v>2408374</v>
      </c>
      <c r="DE38" s="648"/>
      <c r="DF38" s="648"/>
      <c r="DG38" s="648"/>
      <c r="DH38" s="648"/>
      <c r="DI38" s="648"/>
      <c r="DJ38" s="648"/>
      <c r="DK38" s="649"/>
      <c r="DL38" s="656">
        <v>2281589</v>
      </c>
      <c r="DM38" s="648"/>
      <c r="DN38" s="648"/>
      <c r="DO38" s="648"/>
      <c r="DP38" s="648"/>
      <c r="DQ38" s="648"/>
      <c r="DR38" s="648"/>
      <c r="DS38" s="648"/>
      <c r="DT38" s="648"/>
      <c r="DU38" s="648"/>
      <c r="DV38" s="649"/>
      <c r="DW38" s="652">
        <v>12.9</v>
      </c>
      <c r="DX38" s="681"/>
      <c r="DY38" s="681"/>
      <c r="DZ38" s="681"/>
      <c r="EA38" s="681"/>
      <c r="EB38" s="681"/>
      <c r="EC38" s="682"/>
    </row>
    <row r="39" spans="2:133" ht="11.25" customHeight="1" x14ac:dyDescent="0.15">
      <c r="B39" s="644" t="s">
        <v>345</v>
      </c>
      <c r="C39" s="645"/>
      <c r="D39" s="645"/>
      <c r="E39" s="645"/>
      <c r="F39" s="645"/>
      <c r="G39" s="645"/>
      <c r="H39" s="645"/>
      <c r="I39" s="645"/>
      <c r="J39" s="645"/>
      <c r="K39" s="645"/>
      <c r="L39" s="645"/>
      <c r="M39" s="645"/>
      <c r="N39" s="645"/>
      <c r="O39" s="645"/>
      <c r="P39" s="645"/>
      <c r="Q39" s="646"/>
      <c r="R39" s="647">
        <v>3484780</v>
      </c>
      <c r="S39" s="648"/>
      <c r="T39" s="648"/>
      <c r="U39" s="648"/>
      <c r="V39" s="648"/>
      <c r="W39" s="648"/>
      <c r="X39" s="648"/>
      <c r="Y39" s="649"/>
      <c r="Z39" s="650">
        <v>3.1</v>
      </c>
      <c r="AA39" s="650"/>
      <c r="AB39" s="650"/>
      <c r="AC39" s="650"/>
      <c r="AD39" s="651" t="s">
        <v>240</v>
      </c>
      <c r="AE39" s="651"/>
      <c r="AF39" s="651"/>
      <c r="AG39" s="651"/>
      <c r="AH39" s="651"/>
      <c r="AI39" s="651"/>
      <c r="AJ39" s="651"/>
      <c r="AK39" s="651"/>
      <c r="AL39" s="652" t="s">
        <v>240</v>
      </c>
      <c r="AM39" s="653"/>
      <c r="AN39" s="653"/>
      <c r="AO39" s="654"/>
      <c r="AQ39" s="725" t="s">
        <v>346</v>
      </c>
      <c r="AR39" s="726"/>
      <c r="AS39" s="726"/>
      <c r="AT39" s="726"/>
      <c r="AU39" s="726"/>
      <c r="AV39" s="726"/>
      <c r="AW39" s="726"/>
      <c r="AX39" s="726"/>
      <c r="AY39" s="727"/>
      <c r="AZ39" s="647">
        <v>312538</v>
      </c>
      <c r="BA39" s="648"/>
      <c r="BB39" s="648"/>
      <c r="BC39" s="648"/>
      <c r="BD39" s="683"/>
      <c r="BE39" s="683"/>
      <c r="BF39" s="714"/>
      <c r="BG39" s="662" t="s">
        <v>347</v>
      </c>
      <c r="BH39" s="663"/>
      <c r="BI39" s="663"/>
      <c r="BJ39" s="663"/>
      <c r="BK39" s="663"/>
      <c r="BL39" s="663"/>
      <c r="BM39" s="663"/>
      <c r="BN39" s="663"/>
      <c r="BO39" s="663"/>
      <c r="BP39" s="663"/>
      <c r="BQ39" s="663"/>
      <c r="BR39" s="663"/>
      <c r="BS39" s="663"/>
      <c r="BT39" s="663"/>
      <c r="BU39" s="664"/>
      <c r="BV39" s="647">
        <v>14926</v>
      </c>
      <c r="BW39" s="648"/>
      <c r="BX39" s="648"/>
      <c r="BY39" s="648"/>
      <c r="BZ39" s="648"/>
      <c r="CA39" s="648"/>
      <c r="CB39" s="657"/>
      <c r="CD39" s="662" t="s">
        <v>348</v>
      </c>
      <c r="CE39" s="663"/>
      <c r="CF39" s="663"/>
      <c r="CG39" s="663"/>
      <c r="CH39" s="663"/>
      <c r="CI39" s="663"/>
      <c r="CJ39" s="663"/>
      <c r="CK39" s="663"/>
      <c r="CL39" s="663"/>
      <c r="CM39" s="663"/>
      <c r="CN39" s="663"/>
      <c r="CO39" s="663"/>
      <c r="CP39" s="663"/>
      <c r="CQ39" s="664"/>
      <c r="CR39" s="647">
        <v>4724698</v>
      </c>
      <c r="CS39" s="683"/>
      <c r="CT39" s="683"/>
      <c r="CU39" s="683"/>
      <c r="CV39" s="683"/>
      <c r="CW39" s="683"/>
      <c r="CX39" s="683"/>
      <c r="CY39" s="684"/>
      <c r="CZ39" s="652">
        <v>5.3</v>
      </c>
      <c r="DA39" s="681"/>
      <c r="DB39" s="681"/>
      <c r="DC39" s="685"/>
      <c r="DD39" s="656">
        <v>2315264</v>
      </c>
      <c r="DE39" s="683"/>
      <c r="DF39" s="683"/>
      <c r="DG39" s="683"/>
      <c r="DH39" s="683"/>
      <c r="DI39" s="683"/>
      <c r="DJ39" s="683"/>
      <c r="DK39" s="684"/>
      <c r="DL39" s="656" t="s">
        <v>240</v>
      </c>
      <c r="DM39" s="683"/>
      <c r="DN39" s="683"/>
      <c r="DO39" s="683"/>
      <c r="DP39" s="683"/>
      <c r="DQ39" s="683"/>
      <c r="DR39" s="683"/>
      <c r="DS39" s="683"/>
      <c r="DT39" s="683"/>
      <c r="DU39" s="683"/>
      <c r="DV39" s="684"/>
      <c r="DW39" s="652" t="s">
        <v>240</v>
      </c>
      <c r="DX39" s="681"/>
      <c r="DY39" s="681"/>
      <c r="DZ39" s="681"/>
      <c r="EA39" s="681"/>
      <c r="EB39" s="681"/>
      <c r="EC39" s="682"/>
    </row>
    <row r="40" spans="2:133" ht="11.25" customHeight="1" x14ac:dyDescent="0.15">
      <c r="B40" s="644" t="s">
        <v>349</v>
      </c>
      <c r="C40" s="645"/>
      <c r="D40" s="645"/>
      <c r="E40" s="645"/>
      <c r="F40" s="645"/>
      <c r="G40" s="645"/>
      <c r="H40" s="645"/>
      <c r="I40" s="645"/>
      <c r="J40" s="645"/>
      <c r="K40" s="645"/>
      <c r="L40" s="645"/>
      <c r="M40" s="645"/>
      <c r="N40" s="645"/>
      <c r="O40" s="645"/>
      <c r="P40" s="645"/>
      <c r="Q40" s="646"/>
      <c r="R40" s="647" t="s">
        <v>240</v>
      </c>
      <c r="S40" s="648"/>
      <c r="T40" s="648"/>
      <c r="U40" s="648"/>
      <c r="V40" s="648"/>
      <c r="W40" s="648"/>
      <c r="X40" s="648"/>
      <c r="Y40" s="649"/>
      <c r="Z40" s="650" t="s">
        <v>240</v>
      </c>
      <c r="AA40" s="650"/>
      <c r="AB40" s="650"/>
      <c r="AC40" s="650"/>
      <c r="AD40" s="651" t="s">
        <v>240</v>
      </c>
      <c r="AE40" s="651"/>
      <c r="AF40" s="651"/>
      <c r="AG40" s="651"/>
      <c r="AH40" s="651"/>
      <c r="AI40" s="651"/>
      <c r="AJ40" s="651"/>
      <c r="AK40" s="651"/>
      <c r="AL40" s="652" t="s">
        <v>240</v>
      </c>
      <c r="AM40" s="653"/>
      <c r="AN40" s="653"/>
      <c r="AO40" s="654"/>
      <c r="AQ40" s="725" t="s">
        <v>350</v>
      </c>
      <c r="AR40" s="726"/>
      <c r="AS40" s="726"/>
      <c r="AT40" s="726"/>
      <c r="AU40" s="726"/>
      <c r="AV40" s="726"/>
      <c r="AW40" s="726"/>
      <c r="AX40" s="726"/>
      <c r="AY40" s="727"/>
      <c r="AZ40" s="647">
        <v>200000</v>
      </c>
      <c r="BA40" s="648"/>
      <c r="BB40" s="648"/>
      <c r="BC40" s="648"/>
      <c r="BD40" s="683"/>
      <c r="BE40" s="683"/>
      <c r="BF40" s="714"/>
      <c r="BG40" s="734" t="s">
        <v>351</v>
      </c>
      <c r="BH40" s="735"/>
      <c r="BI40" s="735"/>
      <c r="BJ40" s="735"/>
      <c r="BK40" s="735"/>
      <c r="BL40" s="236"/>
      <c r="BM40" s="663" t="s">
        <v>352</v>
      </c>
      <c r="BN40" s="663"/>
      <c r="BO40" s="663"/>
      <c r="BP40" s="663"/>
      <c r="BQ40" s="663"/>
      <c r="BR40" s="663"/>
      <c r="BS40" s="663"/>
      <c r="BT40" s="663"/>
      <c r="BU40" s="664"/>
      <c r="BV40" s="647">
        <v>82</v>
      </c>
      <c r="BW40" s="648"/>
      <c r="BX40" s="648"/>
      <c r="BY40" s="648"/>
      <c r="BZ40" s="648"/>
      <c r="CA40" s="648"/>
      <c r="CB40" s="657"/>
      <c r="CD40" s="662" t="s">
        <v>353</v>
      </c>
      <c r="CE40" s="663"/>
      <c r="CF40" s="663"/>
      <c r="CG40" s="663"/>
      <c r="CH40" s="663"/>
      <c r="CI40" s="663"/>
      <c r="CJ40" s="663"/>
      <c r="CK40" s="663"/>
      <c r="CL40" s="663"/>
      <c r="CM40" s="663"/>
      <c r="CN40" s="663"/>
      <c r="CO40" s="663"/>
      <c r="CP40" s="663"/>
      <c r="CQ40" s="664"/>
      <c r="CR40" s="647">
        <v>2465299</v>
      </c>
      <c r="CS40" s="648"/>
      <c r="CT40" s="648"/>
      <c r="CU40" s="648"/>
      <c r="CV40" s="648"/>
      <c r="CW40" s="648"/>
      <c r="CX40" s="648"/>
      <c r="CY40" s="649"/>
      <c r="CZ40" s="652">
        <v>2.8</v>
      </c>
      <c r="DA40" s="681"/>
      <c r="DB40" s="681"/>
      <c r="DC40" s="685"/>
      <c r="DD40" s="656">
        <v>1329357</v>
      </c>
      <c r="DE40" s="648"/>
      <c r="DF40" s="648"/>
      <c r="DG40" s="648"/>
      <c r="DH40" s="648"/>
      <c r="DI40" s="648"/>
      <c r="DJ40" s="648"/>
      <c r="DK40" s="649"/>
      <c r="DL40" s="656">
        <v>752176</v>
      </c>
      <c r="DM40" s="648"/>
      <c r="DN40" s="648"/>
      <c r="DO40" s="648"/>
      <c r="DP40" s="648"/>
      <c r="DQ40" s="648"/>
      <c r="DR40" s="648"/>
      <c r="DS40" s="648"/>
      <c r="DT40" s="648"/>
      <c r="DU40" s="648"/>
      <c r="DV40" s="649"/>
      <c r="DW40" s="652">
        <v>4.2</v>
      </c>
      <c r="DX40" s="681"/>
      <c r="DY40" s="681"/>
      <c r="DZ40" s="681"/>
      <c r="EA40" s="681"/>
      <c r="EB40" s="681"/>
      <c r="EC40" s="682"/>
    </row>
    <row r="41" spans="2:133" ht="11.25" customHeight="1" x14ac:dyDescent="0.15">
      <c r="B41" s="644" t="s">
        <v>354</v>
      </c>
      <c r="C41" s="645"/>
      <c r="D41" s="645"/>
      <c r="E41" s="645"/>
      <c r="F41" s="645"/>
      <c r="G41" s="645"/>
      <c r="H41" s="645"/>
      <c r="I41" s="645"/>
      <c r="J41" s="645"/>
      <c r="K41" s="645"/>
      <c r="L41" s="645"/>
      <c r="M41" s="645"/>
      <c r="N41" s="645"/>
      <c r="O41" s="645"/>
      <c r="P41" s="645"/>
      <c r="Q41" s="646"/>
      <c r="R41" s="647" t="s">
        <v>240</v>
      </c>
      <c r="S41" s="648"/>
      <c r="T41" s="648"/>
      <c r="U41" s="648"/>
      <c r="V41" s="648"/>
      <c r="W41" s="648"/>
      <c r="X41" s="648"/>
      <c r="Y41" s="649"/>
      <c r="Z41" s="650" t="s">
        <v>240</v>
      </c>
      <c r="AA41" s="650"/>
      <c r="AB41" s="650"/>
      <c r="AC41" s="650"/>
      <c r="AD41" s="651" t="s">
        <v>240</v>
      </c>
      <c r="AE41" s="651"/>
      <c r="AF41" s="651"/>
      <c r="AG41" s="651"/>
      <c r="AH41" s="651"/>
      <c r="AI41" s="651"/>
      <c r="AJ41" s="651"/>
      <c r="AK41" s="651"/>
      <c r="AL41" s="652" t="s">
        <v>240</v>
      </c>
      <c r="AM41" s="653"/>
      <c r="AN41" s="653"/>
      <c r="AO41" s="654"/>
      <c r="AQ41" s="725" t="s">
        <v>355</v>
      </c>
      <c r="AR41" s="726"/>
      <c r="AS41" s="726"/>
      <c r="AT41" s="726"/>
      <c r="AU41" s="726"/>
      <c r="AV41" s="726"/>
      <c r="AW41" s="726"/>
      <c r="AX41" s="726"/>
      <c r="AY41" s="727"/>
      <c r="AZ41" s="647">
        <v>519397</v>
      </c>
      <c r="BA41" s="648"/>
      <c r="BB41" s="648"/>
      <c r="BC41" s="648"/>
      <c r="BD41" s="683"/>
      <c r="BE41" s="683"/>
      <c r="BF41" s="714"/>
      <c r="BG41" s="734"/>
      <c r="BH41" s="735"/>
      <c r="BI41" s="735"/>
      <c r="BJ41" s="735"/>
      <c r="BK41" s="735"/>
      <c r="BL41" s="236"/>
      <c r="BM41" s="663" t="s">
        <v>356</v>
      </c>
      <c r="BN41" s="663"/>
      <c r="BO41" s="663"/>
      <c r="BP41" s="663"/>
      <c r="BQ41" s="663"/>
      <c r="BR41" s="663"/>
      <c r="BS41" s="663"/>
      <c r="BT41" s="663"/>
      <c r="BU41" s="664"/>
      <c r="BV41" s="647" t="s">
        <v>240</v>
      </c>
      <c r="BW41" s="648"/>
      <c r="BX41" s="648"/>
      <c r="BY41" s="648"/>
      <c r="BZ41" s="648"/>
      <c r="CA41" s="648"/>
      <c r="CB41" s="657"/>
      <c r="CD41" s="662" t="s">
        <v>357</v>
      </c>
      <c r="CE41" s="663"/>
      <c r="CF41" s="663"/>
      <c r="CG41" s="663"/>
      <c r="CH41" s="663"/>
      <c r="CI41" s="663"/>
      <c r="CJ41" s="663"/>
      <c r="CK41" s="663"/>
      <c r="CL41" s="663"/>
      <c r="CM41" s="663"/>
      <c r="CN41" s="663"/>
      <c r="CO41" s="663"/>
      <c r="CP41" s="663"/>
      <c r="CQ41" s="664"/>
      <c r="CR41" s="647" t="s">
        <v>240</v>
      </c>
      <c r="CS41" s="683"/>
      <c r="CT41" s="683"/>
      <c r="CU41" s="683"/>
      <c r="CV41" s="683"/>
      <c r="CW41" s="683"/>
      <c r="CX41" s="683"/>
      <c r="CY41" s="684"/>
      <c r="CZ41" s="652" t="s">
        <v>240</v>
      </c>
      <c r="DA41" s="681"/>
      <c r="DB41" s="681"/>
      <c r="DC41" s="685"/>
      <c r="DD41" s="656" t="s">
        <v>240</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358</v>
      </c>
      <c r="C42" s="645"/>
      <c r="D42" s="645"/>
      <c r="E42" s="645"/>
      <c r="F42" s="645"/>
      <c r="G42" s="645"/>
      <c r="H42" s="645"/>
      <c r="I42" s="645"/>
      <c r="J42" s="645"/>
      <c r="K42" s="645"/>
      <c r="L42" s="645"/>
      <c r="M42" s="645"/>
      <c r="N42" s="645"/>
      <c r="O42" s="645"/>
      <c r="P42" s="645"/>
      <c r="Q42" s="646"/>
      <c r="R42" s="647">
        <v>688380</v>
      </c>
      <c r="S42" s="648"/>
      <c r="T42" s="648"/>
      <c r="U42" s="648"/>
      <c r="V42" s="648"/>
      <c r="W42" s="648"/>
      <c r="X42" s="648"/>
      <c r="Y42" s="649"/>
      <c r="Z42" s="650">
        <v>0.6</v>
      </c>
      <c r="AA42" s="650"/>
      <c r="AB42" s="650"/>
      <c r="AC42" s="650"/>
      <c r="AD42" s="651" t="s">
        <v>240</v>
      </c>
      <c r="AE42" s="651"/>
      <c r="AF42" s="651"/>
      <c r="AG42" s="651"/>
      <c r="AH42" s="651"/>
      <c r="AI42" s="651"/>
      <c r="AJ42" s="651"/>
      <c r="AK42" s="651"/>
      <c r="AL42" s="652" t="s">
        <v>240</v>
      </c>
      <c r="AM42" s="653"/>
      <c r="AN42" s="653"/>
      <c r="AO42" s="654"/>
      <c r="AQ42" s="746" t="s">
        <v>359</v>
      </c>
      <c r="AR42" s="747"/>
      <c r="AS42" s="747"/>
      <c r="AT42" s="747"/>
      <c r="AU42" s="747"/>
      <c r="AV42" s="747"/>
      <c r="AW42" s="747"/>
      <c r="AX42" s="747"/>
      <c r="AY42" s="748"/>
      <c r="AZ42" s="738">
        <v>2283344</v>
      </c>
      <c r="BA42" s="739"/>
      <c r="BB42" s="739"/>
      <c r="BC42" s="739"/>
      <c r="BD42" s="718"/>
      <c r="BE42" s="718"/>
      <c r="BF42" s="720"/>
      <c r="BG42" s="736"/>
      <c r="BH42" s="737"/>
      <c r="BI42" s="737"/>
      <c r="BJ42" s="737"/>
      <c r="BK42" s="737"/>
      <c r="BL42" s="237"/>
      <c r="BM42" s="673" t="s">
        <v>360</v>
      </c>
      <c r="BN42" s="673"/>
      <c r="BO42" s="673"/>
      <c r="BP42" s="673"/>
      <c r="BQ42" s="673"/>
      <c r="BR42" s="673"/>
      <c r="BS42" s="673"/>
      <c r="BT42" s="673"/>
      <c r="BU42" s="674"/>
      <c r="BV42" s="738">
        <v>339</v>
      </c>
      <c r="BW42" s="739"/>
      <c r="BX42" s="739"/>
      <c r="BY42" s="739"/>
      <c r="BZ42" s="739"/>
      <c r="CA42" s="739"/>
      <c r="CB42" s="745"/>
      <c r="CD42" s="644" t="s">
        <v>361</v>
      </c>
      <c r="CE42" s="645"/>
      <c r="CF42" s="645"/>
      <c r="CG42" s="645"/>
      <c r="CH42" s="645"/>
      <c r="CI42" s="645"/>
      <c r="CJ42" s="645"/>
      <c r="CK42" s="645"/>
      <c r="CL42" s="645"/>
      <c r="CM42" s="645"/>
      <c r="CN42" s="645"/>
      <c r="CO42" s="645"/>
      <c r="CP42" s="645"/>
      <c r="CQ42" s="646"/>
      <c r="CR42" s="647">
        <v>38600329</v>
      </c>
      <c r="CS42" s="648"/>
      <c r="CT42" s="648"/>
      <c r="CU42" s="648"/>
      <c r="CV42" s="648"/>
      <c r="CW42" s="648"/>
      <c r="CX42" s="648"/>
      <c r="CY42" s="649"/>
      <c r="CZ42" s="652">
        <v>43.1</v>
      </c>
      <c r="DA42" s="653"/>
      <c r="DB42" s="653"/>
      <c r="DC42" s="665"/>
      <c r="DD42" s="656">
        <v>6659656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362</v>
      </c>
      <c r="C43" s="698"/>
      <c r="D43" s="698"/>
      <c r="E43" s="698"/>
      <c r="F43" s="698"/>
      <c r="G43" s="698"/>
      <c r="H43" s="698"/>
      <c r="I43" s="698"/>
      <c r="J43" s="698"/>
      <c r="K43" s="698"/>
      <c r="L43" s="698"/>
      <c r="M43" s="698"/>
      <c r="N43" s="698"/>
      <c r="O43" s="698"/>
      <c r="P43" s="698"/>
      <c r="Q43" s="699"/>
      <c r="R43" s="738">
        <v>112336828</v>
      </c>
      <c r="S43" s="739"/>
      <c r="T43" s="739"/>
      <c r="U43" s="739"/>
      <c r="V43" s="739"/>
      <c r="W43" s="739"/>
      <c r="X43" s="739"/>
      <c r="Y43" s="740"/>
      <c r="Z43" s="741">
        <v>100</v>
      </c>
      <c r="AA43" s="741"/>
      <c r="AB43" s="741"/>
      <c r="AC43" s="741"/>
      <c r="AD43" s="742">
        <v>17053310</v>
      </c>
      <c r="AE43" s="742"/>
      <c r="AF43" s="742"/>
      <c r="AG43" s="742"/>
      <c r="AH43" s="742"/>
      <c r="AI43" s="742"/>
      <c r="AJ43" s="742"/>
      <c r="AK43" s="742"/>
      <c r="AL43" s="743">
        <v>100</v>
      </c>
      <c r="AM43" s="719"/>
      <c r="AN43" s="719"/>
      <c r="AO43" s="744"/>
      <c r="BV43" s="238"/>
      <c r="BW43" s="238"/>
      <c r="BX43" s="238"/>
      <c r="BY43" s="238"/>
      <c r="BZ43" s="238"/>
      <c r="CA43" s="238"/>
      <c r="CB43" s="238"/>
      <c r="CD43" s="644" t="s">
        <v>363</v>
      </c>
      <c r="CE43" s="645"/>
      <c r="CF43" s="645"/>
      <c r="CG43" s="645"/>
      <c r="CH43" s="645"/>
      <c r="CI43" s="645"/>
      <c r="CJ43" s="645"/>
      <c r="CK43" s="645"/>
      <c r="CL43" s="645"/>
      <c r="CM43" s="645"/>
      <c r="CN43" s="645"/>
      <c r="CO43" s="645"/>
      <c r="CP43" s="645"/>
      <c r="CQ43" s="646"/>
      <c r="CR43" s="647">
        <v>166200</v>
      </c>
      <c r="CS43" s="683"/>
      <c r="CT43" s="683"/>
      <c r="CU43" s="683"/>
      <c r="CV43" s="683"/>
      <c r="CW43" s="683"/>
      <c r="CX43" s="683"/>
      <c r="CY43" s="684"/>
      <c r="CZ43" s="652">
        <v>0.2</v>
      </c>
      <c r="DA43" s="681"/>
      <c r="DB43" s="681"/>
      <c r="DC43" s="685"/>
      <c r="DD43" s="656">
        <v>166200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311</v>
      </c>
      <c r="CE44" s="760"/>
      <c r="CF44" s="644" t="s">
        <v>364</v>
      </c>
      <c r="CG44" s="645"/>
      <c r="CH44" s="645"/>
      <c r="CI44" s="645"/>
      <c r="CJ44" s="645"/>
      <c r="CK44" s="645"/>
      <c r="CL44" s="645"/>
      <c r="CM44" s="645"/>
      <c r="CN44" s="645"/>
      <c r="CO44" s="645"/>
      <c r="CP44" s="645"/>
      <c r="CQ44" s="646"/>
      <c r="CR44" s="647">
        <v>28346740</v>
      </c>
      <c r="CS44" s="648"/>
      <c r="CT44" s="648"/>
      <c r="CU44" s="648"/>
      <c r="CV44" s="648"/>
      <c r="CW44" s="648"/>
      <c r="CX44" s="648"/>
      <c r="CY44" s="649"/>
      <c r="CZ44" s="652">
        <v>31.6</v>
      </c>
      <c r="DA44" s="653"/>
      <c r="DB44" s="653"/>
      <c r="DC44" s="665"/>
      <c r="DD44" s="656">
        <v>4571922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366</v>
      </c>
      <c r="CG45" s="645"/>
      <c r="CH45" s="645"/>
      <c r="CI45" s="645"/>
      <c r="CJ45" s="645"/>
      <c r="CK45" s="645"/>
      <c r="CL45" s="645"/>
      <c r="CM45" s="645"/>
      <c r="CN45" s="645"/>
      <c r="CO45" s="645"/>
      <c r="CP45" s="645"/>
      <c r="CQ45" s="646"/>
      <c r="CR45" s="647">
        <v>25360746</v>
      </c>
      <c r="CS45" s="683"/>
      <c r="CT45" s="683"/>
      <c r="CU45" s="683"/>
      <c r="CV45" s="683"/>
      <c r="CW45" s="683"/>
      <c r="CX45" s="683"/>
      <c r="CY45" s="684"/>
      <c r="CZ45" s="652">
        <v>28.3</v>
      </c>
      <c r="DA45" s="681"/>
      <c r="DB45" s="681"/>
      <c r="DC45" s="685"/>
      <c r="DD45" s="656">
        <v>3923694</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368</v>
      </c>
      <c r="CG46" s="645"/>
      <c r="CH46" s="645"/>
      <c r="CI46" s="645"/>
      <c r="CJ46" s="645"/>
      <c r="CK46" s="645"/>
      <c r="CL46" s="645"/>
      <c r="CM46" s="645"/>
      <c r="CN46" s="645"/>
      <c r="CO46" s="645"/>
      <c r="CP46" s="645"/>
      <c r="CQ46" s="646"/>
      <c r="CR46" s="647">
        <v>2874127</v>
      </c>
      <c r="CS46" s="648"/>
      <c r="CT46" s="648"/>
      <c r="CU46" s="648"/>
      <c r="CV46" s="648"/>
      <c r="CW46" s="648"/>
      <c r="CX46" s="648"/>
      <c r="CY46" s="649"/>
      <c r="CZ46" s="652">
        <v>3.2</v>
      </c>
      <c r="DA46" s="653"/>
      <c r="DB46" s="653"/>
      <c r="DC46" s="665"/>
      <c r="DD46" s="656">
        <v>636197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370</v>
      </c>
      <c r="CG47" s="645"/>
      <c r="CH47" s="645"/>
      <c r="CI47" s="645"/>
      <c r="CJ47" s="645"/>
      <c r="CK47" s="645"/>
      <c r="CL47" s="645"/>
      <c r="CM47" s="645"/>
      <c r="CN47" s="645"/>
      <c r="CO47" s="645"/>
      <c r="CP47" s="645"/>
      <c r="CQ47" s="646"/>
      <c r="CR47" s="647">
        <v>10253589</v>
      </c>
      <c r="CS47" s="683"/>
      <c r="CT47" s="683"/>
      <c r="CU47" s="683"/>
      <c r="CV47" s="683"/>
      <c r="CW47" s="683"/>
      <c r="CX47" s="683"/>
      <c r="CY47" s="684"/>
      <c r="CZ47" s="652">
        <v>11.4</v>
      </c>
      <c r="DA47" s="681"/>
      <c r="DB47" s="681"/>
      <c r="DC47" s="685"/>
      <c r="DD47" s="656">
        <v>2087734</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371</v>
      </c>
      <c r="CG48" s="645"/>
      <c r="CH48" s="645"/>
      <c r="CI48" s="645"/>
      <c r="CJ48" s="645"/>
      <c r="CK48" s="645"/>
      <c r="CL48" s="645"/>
      <c r="CM48" s="645"/>
      <c r="CN48" s="645"/>
      <c r="CO48" s="645"/>
      <c r="CP48" s="645"/>
      <c r="CQ48" s="646"/>
      <c r="CR48" s="647" t="s">
        <v>234</v>
      </c>
      <c r="CS48" s="648"/>
      <c r="CT48" s="648"/>
      <c r="CU48" s="648"/>
      <c r="CV48" s="648"/>
      <c r="CW48" s="648"/>
      <c r="CX48" s="648"/>
      <c r="CY48" s="649"/>
      <c r="CZ48" s="652" t="s">
        <v>234</v>
      </c>
      <c r="DA48" s="653"/>
      <c r="DB48" s="653"/>
      <c r="DC48" s="665"/>
      <c r="DD48" s="656" t="s">
        <v>234</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372</v>
      </c>
      <c r="CE49" s="698"/>
      <c r="CF49" s="698"/>
      <c r="CG49" s="698"/>
      <c r="CH49" s="698"/>
      <c r="CI49" s="698"/>
      <c r="CJ49" s="698"/>
      <c r="CK49" s="698"/>
      <c r="CL49" s="698"/>
      <c r="CM49" s="698"/>
      <c r="CN49" s="698"/>
      <c r="CO49" s="698"/>
      <c r="CP49" s="698"/>
      <c r="CQ49" s="699"/>
      <c r="CR49" s="738">
        <v>89603322</v>
      </c>
      <c r="CS49" s="718"/>
      <c r="CT49" s="718"/>
      <c r="CU49" s="718"/>
      <c r="CV49" s="718"/>
      <c r="CW49" s="718"/>
      <c r="CX49" s="718"/>
      <c r="CY49" s="749"/>
      <c r="CZ49" s="743">
        <v>100</v>
      </c>
      <c r="DA49" s="750"/>
      <c r="DB49" s="750"/>
      <c r="DC49" s="751"/>
      <c r="DD49" s="752">
        <v>32672177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61+z1DNd9QhjYPiAHZRZIfE+COlkWagUs64nLcutEMrJ242F3efML2WeIEt7jLKsafq9LAnfLu0ZI7zMRRyk4w==" saltValue="i3Mo+9YCZ6L+SLwDhXGPx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374</v>
      </c>
      <c r="DK2" s="795"/>
      <c r="DL2" s="795"/>
      <c r="DM2" s="795"/>
      <c r="DN2" s="795"/>
      <c r="DO2" s="796"/>
      <c r="DP2" s="251"/>
      <c r="DQ2" s="794" t="s">
        <v>375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378</v>
      </c>
      <c r="B5" s="789"/>
      <c r="C5" s="789"/>
      <c r="D5" s="789"/>
      <c r="E5" s="789"/>
      <c r="F5" s="789"/>
      <c r="G5" s="789"/>
      <c r="H5" s="789"/>
      <c r="I5" s="789"/>
      <c r="J5" s="789"/>
      <c r="K5" s="789"/>
      <c r="L5" s="789"/>
      <c r="M5" s="789"/>
      <c r="N5" s="789"/>
      <c r="O5" s="789"/>
      <c r="P5" s="790"/>
      <c r="Q5" s="765" t="s">
        <v>379</v>
      </c>
      <c r="R5" s="766"/>
      <c r="S5" s="766"/>
      <c r="T5" s="766"/>
      <c r="U5" s="767"/>
      <c r="V5" s="765" t="s">
        <v>380</v>
      </c>
      <c r="W5" s="766"/>
      <c r="X5" s="766"/>
      <c r="Y5" s="766"/>
      <c r="Z5" s="767"/>
      <c r="AA5" s="765" t="s">
        <v>381</v>
      </c>
      <c r="AB5" s="766"/>
      <c r="AC5" s="766"/>
      <c r="AD5" s="766"/>
      <c r="AE5" s="766"/>
      <c r="AF5" s="798" t="s">
        <v>382</v>
      </c>
      <c r="AG5" s="766"/>
      <c r="AH5" s="766"/>
      <c r="AI5" s="766"/>
      <c r="AJ5" s="777"/>
      <c r="AK5" s="766" t="s">
        <v>383</v>
      </c>
      <c r="AL5" s="766"/>
      <c r="AM5" s="766"/>
      <c r="AN5" s="766"/>
      <c r="AO5" s="767"/>
      <c r="AP5" s="765" t="s">
        <v>384</v>
      </c>
      <c r="AQ5" s="766"/>
      <c r="AR5" s="766"/>
      <c r="AS5" s="766"/>
      <c r="AT5" s="767"/>
      <c r="AU5" s="765" t="s">
        <v>385</v>
      </c>
      <c r="AV5" s="766"/>
      <c r="AW5" s="766"/>
      <c r="AX5" s="766"/>
      <c r="AY5" s="777"/>
      <c r="AZ5" s="258"/>
      <c r="BA5" s="258"/>
      <c r="BB5" s="258"/>
      <c r="BC5" s="258"/>
      <c r="BD5" s="258"/>
      <c r="BE5" s="259"/>
      <c r="BF5" s="259"/>
      <c r="BG5" s="259"/>
      <c r="BH5" s="259"/>
      <c r="BI5" s="259"/>
      <c r="BJ5" s="259"/>
      <c r="BK5" s="259"/>
      <c r="BL5" s="259"/>
      <c r="BM5" s="259"/>
      <c r="BN5" s="259"/>
      <c r="BO5" s="259"/>
      <c r="BP5" s="259"/>
      <c r="BQ5" s="788" t="s">
        <v>386</v>
      </c>
      <c r="BR5" s="789"/>
      <c r="BS5" s="789"/>
      <c r="BT5" s="789"/>
      <c r="BU5" s="789"/>
      <c r="BV5" s="789"/>
      <c r="BW5" s="789"/>
      <c r="BX5" s="789"/>
      <c r="BY5" s="789"/>
      <c r="BZ5" s="789"/>
      <c r="CA5" s="789"/>
      <c r="CB5" s="789"/>
      <c r="CC5" s="789"/>
      <c r="CD5" s="789"/>
      <c r="CE5" s="789"/>
      <c r="CF5" s="789"/>
      <c r="CG5" s="790"/>
      <c r="CH5" s="765" t="s">
        <v>387</v>
      </c>
      <c r="CI5" s="766"/>
      <c r="CJ5" s="766"/>
      <c r="CK5" s="766"/>
      <c r="CL5" s="767"/>
      <c r="CM5" s="765" t="s">
        <v>388</v>
      </c>
      <c r="CN5" s="766"/>
      <c r="CO5" s="766"/>
      <c r="CP5" s="766"/>
      <c r="CQ5" s="767"/>
      <c r="CR5" s="765" t="s">
        <v>389</v>
      </c>
      <c r="CS5" s="766"/>
      <c r="CT5" s="766"/>
      <c r="CU5" s="766"/>
      <c r="CV5" s="767"/>
      <c r="CW5" s="765" t="s">
        <v>390</v>
      </c>
      <c r="CX5" s="766"/>
      <c r="CY5" s="766"/>
      <c r="CZ5" s="766"/>
      <c r="DA5" s="767"/>
      <c r="DB5" s="765" t="s">
        <v>391</v>
      </c>
      <c r="DC5" s="766"/>
      <c r="DD5" s="766"/>
      <c r="DE5" s="766"/>
      <c r="DF5" s="767"/>
      <c r="DG5" s="771" t="s">
        <v>392</v>
      </c>
      <c r="DH5" s="772"/>
      <c r="DI5" s="772"/>
      <c r="DJ5" s="772"/>
      <c r="DK5" s="773"/>
      <c r="DL5" s="771" t="s">
        <v>393</v>
      </c>
      <c r="DM5" s="772"/>
      <c r="DN5" s="772"/>
      <c r="DO5" s="772"/>
      <c r="DP5" s="773"/>
      <c r="DQ5" s="765" t="s">
        <v>394</v>
      </c>
      <c r="DR5" s="766"/>
      <c r="DS5" s="766"/>
      <c r="DT5" s="766"/>
      <c r="DU5" s="767"/>
      <c r="DV5" s="765" t="s">
        <v>385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395</v>
      </c>
      <c r="C7" s="780"/>
      <c r="D7" s="780"/>
      <c r="E7" s="780"/>
      <c r="F7" s="780"/>
      <c r="G7" s="780"/>
      <c r="H7" s="780"/>
      <c r="I7" s="780"/>
      <c r="J7" s="780"/>
      <c r="K7" s="780"/>
      <c r="L7" s="780"/>
      <c r="M7" s="780"/>
      <c r="N7" s="780"/>
      <c r="O7" s="780"/>
      <c r="P7" s="781"/>
      <c r="Q7" s="782">
        <v>112366</v>
      </c>
      <c r="R7" s="783"/>
      <c r="S7" s="783"/>
      <c r="T7" s="783"/>
      <c r="U7" s="783"/>
      <c r="V7" s="783">
        <v>89633</v>
      </c>
      <c r="W7" s="783"/>
      <c r="X7" s="783"/>
      <c r="Y7" s="783"/>
      <c r="Z7" s="783"/>
      <c r="AA7" s="783">
        <v>22733</v>
      </c>
      <c r="AB7" s="783"/>
      <c r="AC7" s="783"/>
      <c r="AD7" s="783"/>
      <c r="AE7" s="784"/>
      <c r="AF7" s="785">
        <v>3548</v>
      </c>
      <c r="AG7" s="786"/>
      <c r="AH7" s="786"/>
      <c r="AI7" s="786"/>
      <c r="AJ7" s="787"/>
      <c r="AK7" s="825" t="s">
        <v>607</v>
      </c>
      <c r="AL7" s="826"/>
      <c r="AM7" s="826"/>
      <c r="AN7" s="826"/>
      <c r="AO7" s="826"/>
      <c r="AP7" s="826">
        <v>39574</v>
      </c>
      <c r="AQ7" s="826"/>
      <c r="AR7" s="826"/>
      <c r="AS7" s="826"/>
      <c r="AT7" s="826"/>
      <c r="AU7" s="827"/>
      <c r="AV7" s="827"/>
      <c r="AW7" s="827"/>
      <c r="AX7" s="827"/>
      <c r="AY7" s="828"/>
      <c r="AZ7" s="254"/>
      <c r="BA7" s="254"/>
      <c r="BB7" s="254"/>
      <c r="BC7" s="254"/>
      <c r="BD7" s="254"/>
      <c r="BE7" s="255"/>
      <c r="BF7" s="255"/>
      <c r="BG7" s="255"/>
      <c r="BH7" s="255"/>
      <c r="BI7" s="255"/>
      <c r="BJ7" s="255"/>
      <c r="BK7" s="255"/>
      <c r="BL7" s="255"/>
      <c r="BM7" s="255"/>
      <c r="BN7" s="255"/>
      <c r="BO7" s="255"/>
      <c r="BP7" s="255"/>
      <c r="BQ7" s="261">
        <v>1</v>
      </c>
      <c r="BR7" s="262"/>
      <c r="BS7" s="829" t="s">
        <v>619</v>
      </c>
      <c r="BT7" s="830"/>
      <c r="BU7" s="830"/>
      <c r="BV7" s="830"/>
      <c r="BW7" s="830"/>
      <c r="BX7" s="830"/>
      <c r="BY7" s="830"/>
      <c r="BZ7" s="830"/>
      <c r="CA7" s="830"/>
      <c r="CB7" s="830"/>
      <c r="CC7" s="830"/>
      <c r="CD7" s="830"/>
      <c r="CE7" s="830"/>
      <c r="CF7" s="830"/>
      <c r="CG7" s="831"/>
      <c r="CH7" s="819">
        <v>3</v>
      </c>
      <c r="CI7" s="820"/>
      <c r="CJ7" s="820"/>
      <c r="CK7" s="820"/>
      <c r="CL7" s="821"/>
      <c r="CM7" s="819">
        <v>193</v>
      </c>
      <c r="CN7" s="820"/>
      <c r="CO7" s="820"/>
      <c r="CP7" s="820"/>
      <c r="CQ7" s="821"/>
      <c r="CR7" s="819">
        <v>300</v>
      </c>
      <c r="CS7" s="820"/>
      <c r="CT7" s="820"/>
      <c r="CU7" s="820"/>
      <c r="CV7" s="821"/>
      <c r="CW7" s="819">
        <v>20</v>
      </c>
      <c r="CX7" s="820"/>
      <c r="CY7" s="820"/>
      <c r="CZ7" s="820"/>
      <c r="DA7" s="821"/>
      <c r="DB7" s="822" t="s">
        <v>627</v>
      </c>
      <c r="DC7" s="823"/>
      <c r="DD7" s="823"/>
      <c r="DE7" s="823"/>
      <c r="DF7" s="824"/>
      <c r="DG7" s="822" t="s">
        <v>627</v>
      </c>
      <c r="DH7" s="823"/>
      <c r="DI7" s="823"/>
      <c r="DJ7" s="823"/>
      <c r="DK7" s="824"/>
      <c r="DL7" s="822" t="s">
        <v>607</v>
      </c>
      <c r="DM7" s="823"/>
      <c r="DN7" s="823"/>
      <c r="DO7" s="823"/>
      <c r="DP7" s="824"/>
      <c r="DQ7" s="822" t="s">
        <v>627</v>
      </c>
      <c r="DR7" s="823"/>
      <c r="DS7" s="823"/>
      <c r="DT7" s="823"/>
      <c r="DU7" s="824"/>
      <c r="DV7" s="800"/>
      <c r="DW7" s="801"/>
      <c r="DX7" s="801"/>
      <c r="DY7" s="801"/>
      <c r="DZ7" s="802"/>
      <c r="EA7" s="256"/>
    </row>
    <row r="8" spans="1:131" s="257" customFormat="1" ht="26.25" customHeight="1" x14ac:dyDescent="0.15">
      <c r="A8" s="263">
        <v>2</v>
      </c>
      <c r="B8" s="803" t="s">
        <v>396</v>
      </c>
      <c r="C8" s="804"/>
      <c r="D8" s="804"/>
      <c r="E8" s="804"/>
      <c r="F8" s="804"/>
      <c r="G8" s="804"/>
      <c r="H8" s="804"/>
      <c r="I8" s="804"/>
      <c r="J8" s="804"/>
      <c r="K8" s="804"/>
      <c r="L8" s="804"/>
      <c r="M8" s="804"/>
      <c r="N8" s="804"/>
      <c r="O8" s="804"/>
      <c r="P8" s="805"/>
      <c r="Q8" s="806">
        <v>1</v>
      </c>
      <c r="R8" s="807"/>
      <c r="S8" s="807"/>
      <c r="T8" s="807"/>
      <c r="U8" s="807"/>
      <c r="V8" s="807">
        <v>0</v>
      </c>
      <c r="W8" s="807"/>
      <c r="X8" s="807"/>
      <c r="Y8" s="807"/>
      <c r="Z8" s="807"/>
      <c r="AA8" s="807">
        <v>1</v>
      </c>
      <c r="AB8" s="807"/>
      <c r="AC8" s="807"/>
      <c r="AD8" s="807"/>
      <c r="AE8" s="808"/>
      <c r="AF8" s="809">
        <v>1</v>
      </c>
      <c r="AG8" s="810"/>
      <c r="AH8" s="810"/>
      <c r="AI8" s="810"/>
      <c r="AJ8" s="811"/>
      <c r="AK8" s="812" t="s">
        <v>607</v>
      </c>
      <c r="AL8" s="813"/>
      <c r="AM8" s="813"/>
      <c r="AN8" s="813"/>
      <c r="AO8" s="813"/>
      <c r="AP8" s="813" t="s">
        <v>608</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626</v>
      </c>
      <c r="BT8" s="817"/>
      <c r="BU8" s="817"/>
      <c r="BV8" s="817"/>
      <c r="BW8" s="817"/>
      <c r="BX8" s="817"/>
      <c r="BY8" s="817"/>
      <c r="BZ8" s="817"/>
      <c r="CA8" s="817"/>
      <c r="CB8" s="817"/>
      <c r="CC8" s="817"/>
      <c r="CD8" s="817"/>
      <c r="CE8" s="817"/>
      <c r="CF8" s="817"/>
      <c r="CG8" s="818"/>
      <c r="CH8" s="822">
        <v>-15</v>
      </c>
      <c r="CI8" s="823"/>
      <c r="CJ8" s="823"/>
      <c r="CK8" s="823"/>
      <c r="CL8" s="824"/>
      <c r="CM8" s="822">
        <v>50</v>
      </c>
      <c r="CN8" s="823"/>
      <c r="CO8" s="823"/>
      <c r="CP8" s="823"/>
      <c r="CQ8" s="824"/>
      <c r="CR8" s="822">
        <v>70</v>
      </c>
      <c r="CS8" s="823"/>
      <c r="CT8" s="823"/>
      <c r="CU8" s="823"/>
      <c r="CV8" s="824"/>
      <c r="CW8" s="822" t="s">
        <v>631</v>
      </c>
      <c r="CX8" s="823"/>
      <c r="CY8" s="823"/>
      <c r="CZ8" s="823"/>
      <c r="DA8" s="824"/>
      <c r="DB8" s="822" t="s">
        <v>632</v>
      </c>
      <c r="DC8" s="823"/>
      <c r="DD8" s="823"/>
      <c r="DE8" s="823"/>
      <c r="DF8" s="824"/>
      <c r="DG8" s="822" t="s">
        <v>631</v>
      </c>
      <c r="DH8" s="823"/>
      <c r="DI8" s="823"/>
      <c r="DJ8" s="823"/>
      <c r="DK8" s="824"/>
      <c r="DL8" s="822" t="s">
        <v>633</v>
      </c>
      <c r="DM8" s="823"/>
      <c r="DN8" s="823"/>
      <c r="DO8" s="823"/>
      <c r="DP8" s="824"/>
      <c r="DQ8" s="822" t="s">
        <v>631</v>
      </c>
      <c r="DR8" s="823"/>
      <c r="DS8" s="823"/>
      <c r="DT8" s="823"/>
      <c r="DU8" s="824"/>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2"/>
      <c r="CI9" s="823"/>
      <c r="CJ9" s="823"/>
      <c r="CK9" s="823"/>
      <c r="CL9" s="824"/>
      <c r="CM9" s="822"/>
      <c r="CN9" s="823"/>
      <c r="CO9" s="823"/>
      <c r="CP9" s="823"/>
      <c r="CQ9" s="824"/>
      <c r="CR9" s="822"/>
      <c r="CS9" s="823"/>
      <c r="CT9" s="823"/>
      <c r="CU9" s="823"/>
      <c r="CV9" s="824"/>
      <c r="CW9" s="822"/>
      <c r="CX9" s="823"/>
      <c r="CY9" s="823"/>
      <c r="CZ9" s="823"/>
      <c r="DA9" s="824"/>
      <c r="DB9" s="822"/>
      <c r="DC9" s="823"/>
      <c r="DD9" s="823"/>
      <c r="DE9" s="823"/>
      <c r="DF9" s="824"/>
      <c r="DG9" s="822"/>
      <c r="DH9" s="823"/>
      <c r="DI9" s="823"/>
      <c r="DJ9" s="823"/>
      <c r="DK9" s="824"/>
      <c r="DL9" s="822"/>
      <c r="DM9" s="823"/>
      <c r="DN9" s="823"/>
      <c r="DO9" s="823"/>
      <c r="DP9" s="824"/>
      <c r="DQ9" s="822"/>
      <c r="DR9" s="823"/>
      <c r="DS9" s="823"/>
      <c r="DT9" s="823"/>
      <c r="DU9" s="824"/>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2"/>
      <c r="CI10" s="823"/>
      <c r="CJ10" s="823"/>
      <c r="CK10" s="823"/>
      <c r="CL10" s="824"/>
      <c r="CM10" s="822"/>
      <c r="CN10" s="823"/>
      <c r="CO10" s="823"/>
      <c r="CP10" s="823"/>
      <c r="CQ10" s="824"/>
      <c r="CR10" s="822"/>
      <c r="CS10" s="823"/>
      <c r="CT10" s="823"/>
      <c r="CU10" s="823"/>
      <c r="CV10" s="824"/>
      <c r="CW10" s="822"/>
      <c r="CX10" s="823"/>
      <c r="CY10" s="823"/>
      <c r="CZ10" s="823"/>
      <c r="DA10" s="824"/>
      <c r="DB10" s="822"/>
      <c r="DC10" s="823"/>
      <c r="DD10" s="823"/>
      <c r="DE10" s="823"/>
      <c r="DF10" s="824"/>
      <c r="DG10" s="822"/>
      <c r="DH10" s="823"/>
      <c r="DI10" s="823"/>
      <c r="DJ10" s="823"/>
      <c r="DK10" s="824"/>
      <c r="DL10" s="822"/>
      <c r="DM10" s="823"/>
      <c r="DN10" s="823"/>
      <c r="DO10" s="823"/>
      <c r="DP10" s="824"/>
      <c r="DQ10" s="822"/>
      <c r="DR10" s="823"/>
      <c r="DS10" s="823"/>
      <c r="DT10" s="823"/>
      <c r="DU10" s="824"/>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2"/>
      <c r="CI11" s="823"/>
      <c r="CJ11" s="823"/>
      <c r="CK11" s="823"/>
      <c r="CL11" s="824"/>
      <c r="CM11" s="822"/>
      <c r="CN11" s="823"/>
      <c r="CO11" s="823"/>
      <c r="CP11" s="823"/>
      <c r="CQ11" s="824"/>
      <c r="CR11" s="822"/>
      <c r="CS11" s="823"/>
      <c r="CT11" s="823"/>
      <c r="CU11" s="823"/>
      <c r="CV11" s="824"/>
      <c r="CW11" s="822"/>
      <c r="CX11" s="823"/>
      <c r="CY11" s="823"/>
      <c r="CZ11" s="823"/>
      <c r="DA11" s="824"/>
      <c r="DB11" s="822"/>
      <c r="DC11" s="823"/>
      <c r="DD11" s="823"/>
      <c r="DE11" s="823"/>
      <c r="DF11" s="824"/>
      <c r="DG11" s="822"/>
      <c r="DH11" s="823"/>
      <c r="DI11" s="823"/>
      <c r="DJ11" s="823"/>
      <c r="DK11" s="824"/>
      <c r="DL11" s="822"/>
      <c r="DM11" s="823"/>
      <c r="DN11" s="823"/>
      <c r="DO11" s="823"/>
      <c r="DP11" s="824"/>
      <c r="DQ11" s="822"/>
      <c r="DR11" s="823"/>
      <c r="DS11" s="823"/>
      <c r="DT11" s="823"/>
      <c r="DU11" s="824"/>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2"/>
      <c r="CI12" s="823"/>
      <c r="CJ12" s="823"/>
      <c r="CK12" s="823"/>
      <c r="CL12" s="824"/>
      <c r="CM12" s="822"/>
      <c r="CN12" s="823"/>
      <c r="CO12" s="823"/>
      <c r="CP12" s="823"/>
      <c r="CQ12" s="824"/>
      <c r="CR12" s="822"/>
      <c r="CS12" s="823"/>
      <c r="CT12" s="823"/>
      <c r="CU12" s="823"/>
      <c r="CV12" s="824"/>
      <c r="CW12" s="822"/>
      <c r="CX12" s="823"/>
      <c r="CY12" s="823"/>
      <c r="CZ12" s="823"/>
      <c r="DA12" s="824"/>
      <c r="DB12" s="822"/>
      <c r="DC12" s="823"/>
      <c r="DD12" s="823"/>
      <c r="DE12" s="823"/>
      <c r="DF12" s="824"/>
      <c r="DG12" s="822"/>
      <c r="DH12" s="823"/>
      <c r="DI12" s="823"/>
      <c r="DJ12" s="823"/>
      <c r="DK12" s="824"/>
      <c r="DL12" s="822"/>
      <c r="DM12" s="823"/>
      <c r="DN12" s="823"/>
      <c r="DO12" s="823"/>
      <c r="DP12" s="824"/>
      <c r="DQ12" s="822"/>
      <c r="DR12" s="823"/>
      <c r="DS12" s="823"/>
      <c r="DT12" s="823"/>
      <c r="DU12" s="824"/>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2"/>
      <c r="CI13" s="823"/>
      <c r="CJ13" s="823"/>
      <c r="CK13" s="823"/>
      <c r="CL13" s="824"/>
      <c r="CM13" s="822"/>
      <c r="CN13" s="823"/>
      <c r="CO13" s="823"/>
      <c r="CP13" s="823"/>
      <c r="CQ13" s="824"/>
      <c r="CR13" s="822"/>
      <c r="CS13" s="823"/>
      <c r="CT13" s="823"/>
      <c r="CU13" s="823"/>
      <c r="CV13" s="824"/>
      <c r="CW13" s="822"/>
      <c r="CX13" s="823"/>
      <c r="CY13" s="823"/>
      <c r="CZ13" s="823"/>
      <c r="DA13" s="824"/>
      <c r="DB13" s="822"/>
      <c r="DC13" s="823"/>
      <c r="DD13" s="823"/>
      <c r="DE13" s="823"/>
      <c r="DF13" s="824"/>
      <c r="DG13" s="822"/>
      <c r="DH13" s="823"/>
      <c r="DI13" s="823"/>
      <c r="DJ13" s="823"/>
      <c r="DK13" s="824"/>
      <c r="DL13" s="822"/>
      <c r="DM13" s="823"/>
      <c r="DN13" s="823"/>
      <c r="DO13" s="823"/>
      <c r="DP13" s="824"/>
      <c r="DQ13" s="822"/>
      <c r="DR13" s="823"/>
      <c r="DS13" s="823"/>
      <c r="DT13" s="823"/>
      <c r="DU13" s="824"/>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2"/>
      <c r="CI14" s="823"/>
      <c r="CJ14" s="823"/>
      <c r="CK14" s="823"/>
      <c r="CL14" s="824"/>
      <c r="CM14" s="822"/>
      <c r="CN14" s="823"/>
      <c r="CO14" s="823"/>
      <c r="CP14" s="823"/>
      <c r="CQ14" s="824"/>
      <c r="CR14" s="822"/>
      <c r="CS14" s="823"/>
      <c r="CT14" s="823"/>
      <c r="CU14" s="823"/>
      <c r="CV14" s="824"/>
      <c r="CW14" s="822"/>
      <c r="CX14" s="823"/>
      <c r="CY14" s="823"/>
      <c r="CZ14" s="823"/>
      <c r="DA14" s="824"/>
      <c r="DB14" s="822"/>
      <c r="DC14" s="823"/>
      <c r="DD14" s="823"/>
      <c r="DE14" s="823"/>
      <c r="DF14" s="824"/>
      <c r="DG14" s="822"/>
      <c r="DH14" s="823"/>
      <c r="DI14" s="823"/>
      <c r="DJ14" s="823"/>
      <c r="DK14" s="824"/>
      <c r="DL14" s="822"/>
      <c r="DM14" s="823"/>
      <c r="DN14" s="823"/>
      <c r="DO14" s="823"/>
      <c r="DP14" s="824"/>
      <c r="DQ14" s="822"/>
      <c r="DR14" s="823"/>
      <c r="DS14" s="823"/>
      <c r="DT14" s="823"/>
      <c r="DU14" s="824"/>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2"/>
      <c r="CI15" s="823"/>
      <c r="CJ15" s="823"/>
      <c r="CK15" s="823"/>
      <c r="CL15" s="824"/>
      <c r="CM15" s="822"/>
      <c r="CN15" s="823"/>
      <c r="CO15" s="823"/>
      <c r="CP15" s="823"/>
      <c r="CQ15" s="824"/>
      <c r="CR15" s="822"/>
      <c r="CS15" s="823"/>
      <c r="CT15" s="823"/>
      <c r="CU15" s="823"/>
      <c r="CV15" s="824"/>
      <c r="CW15" s="822"/>
      <c r="CX15" s="823"/>
      <c r="CY15" s="823"/>
      <c r="CZ15" s="823"/>
      <c r="DA15" s="824"/>
      <c r="DB15" s="822"/>
      <c r="DC15" s="823"/>
      <c r="DD15" s="823"/>
      <c r="DE15" s="823"/>
      <c r="DF15" s="824"/>
      <c r="DG15" s="822"/>
      <c r="DH15" s="823"/>
      <c r="DI15" s="823"/>
      <c r="DJ15" s="823"/>
      <c r="DK15" s="824"/>
      <c r="DL15" s="822"/>
      <c r="DM15" s="823"/>
      <c r="DN15" s="823"/>
      <c r="DO15" s="823"/>
      <c r="DP15" s="824"/>
      <c r="DQ15" s="822"/>
      <c r="DR15" s="823"/>
      <c r="DS15" s="823"/>
      <c r="DT15" s="823"/>
      <c r="DU15" s="824"/>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2"/>
      <c r="CI16" s="823"/>
      <c r="CJ16" s="823"/>
      <c r="CK16" s="823"/>
      <c r="CL16" s="824"/>
      <c r="CM16" s="822"/>
      <c r="CN16" s="823"/>
      <c r="CO16" s="823"/>
      <c r="CP16" s="823"/>
      <c r="CQ16" s="824"/>
      <c r="CR16" s="822"/>
      <c r="CS16" s="823"/>
      <c r="CT16" s="823"/>
      <c r="CU16" s="823"/>
      <c r="CV16" s="824"/>
      <c r="CW16" s="822"/>
      <c r="CX16" s="823"/>
      <c r="CY16" s="823"/>
      <c r="CZ16" s="823"/>
      <c r="DA16" s="824"/>
      <c r="DB16" s="822"/>
      <c r="DC16" s="823"/>
      <c r="DD16" s="823"/>
      <c r="DE16" s="823"/>
      <c r="DF16" s="824"/>
      <c r="DG16" s="822"/>
      <c r="DH16" s="823"/>
      <c r="DI16" s="823"/>
      <c r="DJ16" s="823"/>
      <c r="DK16" s="824"/>
      <c r="DL16" s="822"/>
      <c r="DM16" s="823"/>
      <c r="DN16" s="823"/>
      <c r="DO16" s="823"/>
      <c r="DP16" s="824"/>
      <c r="DQ16" s="822"/>
      <c r="DR16" s="823"/>
      <c r="DS16" s="823"/>
      <c r="DT16" s="823"/>
      <c r="DU16" s="824"/>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2"/>
      <c r="CI17" s="823"/>
      <c r="CJ17" s="823"/>
      <c r="CK17" s="823"/>
      <c r="CL17" s="824"/>
      <c r="CM17" s="822"/>
      <c r="CN17" s="823"/>
      <c r="CO17" s="823"/>
      <c r="CP17" s="823"/>
      <c r="CQ17" s="824"/>
      <c r="CR17" s="822"/>
      <c r="CS17" s="823"/>
      <c r="CT17" s="823"/>
      <c r="CU17" s="823"/>
      <c r="CV17" s="824"/>
      <c r="CW17" s="822"/>
      <c r="CX17" s="823"/>
      <c r="CY17" s="823"/>
      <c r="CZ17" s="823"/>
      <c r="DA17" s="824"/>
      <c r="DB17" s="822"/>
      <c r="DC17" s="823"/>
      <c r="DD17" s="823"/>
      <c r="DE17" s="823"/>
      <c r="DF17" s="824"/>
      <c r="DG17" s="822"/>
      <c r="DH17" s="823"/>
      <c r="DI17" s="823"/>
      <c r="DJ17" s="823"/>
      <c r="DK17" s="824"/>
      <c r="DL17" s="822"/>
      <c r="DM17" s="823"/>
      <c r="DN17" s="823"/>
      <c r="DO17" s="823"/>
      <c r="DP17" s="824"/>
      <c r="DQ17" s="822"/>
      <c r="DR17" s="823"/>
      <c r="DS17" s="823"/>
      <c r="DT17" s="823"/>
      <c r="DU17" s="824"/>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2"/>
      <c r="CI18" s="823"/>
      <c r="CJ18" s="823"/>
      <c r="CK18" s="823"/>
      <c r="CL18" s="824"/>
      <c r="CM18" s="822"/>
      <c r="CN18" s="823"/>
      <c r="CO18" s="823"/>
      <c r="CP18" s="823"/>
      <c r="CQ18" s="824"/>
      <c r="CR18" s="822"/>
      <c r="CS18" s="823"/>
      <c r="CT18" s="823"/>
      <c r="CU18" s="823"/>
      <c r="CV18" s="824"/>
      <c r="CW18" s="822"/>
      <c r="CX18" s="823"/>
      <c r="CY18" s="823"/>
      <c r="CZ18" s="823"/>
      <c r="DA18" s="824"/>
      <c r="DB18" s="822"/>
      <c r="DC18" s="823"/>
      <c r="DD18" s="823"/>
      <c r="DE18" s="823"/>
      <c r="DF18" s="824"/>
      <c r="DG18" s="822"/>
      <c r="DH18" s="823"/>
      <c r="DI18" s="823"/>
      <c r="DJ18" s="823"/>
      <c r="DK18" s="824"/>
      <c r="DL18" s="822"/>
      <c r="DM18" s="823"/>
      <c r="DN18" s="823"/>
      <c r="DO18" s="823"/>
      <c r="DP18" s="824"/>
      <c r="DQ18" s="822"/>
      <c r="DR18" s="823"/>
      <c r="DS18" s="823"/>
      <c r="DT18" s="823"/>
      <c r="DU18" s="824"/>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2"/>
      <c r="CI19" s="823"/>
      <c r="CJ19" s="823"/>
      <c r="CK19" s="823"/>
      <c r="CL19" s="824"/>
      <c r="CM19" s="822"/>
      <c r="CN19" s="823"/>
      <c r="CO19" s="823"/>
      <c r="CP19" s="823"/>
      <c r="CQ19" s="824"/>
      <c r="CR19" s="822"/>
      <c r="CS19" s="823"/>
      <c r="CT19" s="823"/>
      <c r="CU19" s="823"/>
      <c r="CV19" s="824"/>
      <c r="CW19" s="822"/>
      <c r="CX19" s="823"/>
      <c r="CY19" s="823"/>
      <c r="CZ19" s="823"/>
      <c r="DA19" s="824"/>
      <c r="DB19" s="822"/>
      <c r="DC19" s="823"/>
      <c r="DD19" s="823"/>
      <c r="DE19" s="823"/>
      <c r="DF19" s="824"/>
      <c r="DG19" s="822"/>
      <c r="DH19" s="823"/>
      <c r="DI19" s="823"/>
      <c r="DJ19" s="823"/>
      <c r="DK19" s="824"/>
      <c r="DL19" s="822"/>
      <c r="DM19" s="823"/>
      <c r="DN19" s="823"/>
      <c r="DO19" s="823"/>
      <c r="DP19" s="824"/>
      <c r="DQ19" s="822"/>
      <c r="DR19" s="823"/>
      <c r="DS19" s="823"/>
      <c r="DT19" s="823"/>
      <c r="DU19" s="824"/>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2"/>
      <c r="CI20" s="823"/>
      <c r="CJ20" s="823"/>
      <c r="CK20" s="823"/>
      <c r="CL20" s="824"/>
      <c r="CM20" s="822"/>
      <c r="CN20" s="823"/>
      <c r="CO20" s="823"/>
      <c r="CP20" s="823"/>
      <c r="CQ20" s="824"/>
      <c r="CR20" s="822"/>
      <c r="CS20" s="823"/>
      <c r="CT20" s="823"/>
      <c r="CU20" s="823"/>
      <c r="CV20" s="824"/>
      <c r="CW20" s="822"/>
      <c r="CX20" s="823"/>
      <c r="CY20" s="823"/>
      <c r="CZ20" s="823"/>
      <c r="DA20" s="824"/>
      <c r="DB20" s="822"/>
      <c r="DC20" s="823"/>
      <c r="DD20" s="823"/>
      <c r="DE20" s="823"/>
      <c r="DF20" s="824"/>
      <c r="DG20" s="822"/>
      <c r="DH20" s="823"/>
      <c r="DI20" s="823"/>
      <c r="DJ20" s="823"/>
      <c r="DK20" s="824"/>
      <c r="DL20" s="822"/>
      <c r="DM20" s="823"/>
      <c r="DN20" s="823"/>
      <c r="DO20" s="823"/>
      <c r="DP20" s="824"/>
      <c r="DQ20" s="822"/>
      <c r="DR20" s="823"/>
      <c r="DS20" s="823"/>
      <c r="DT20" s="823"/>
      <c r="DU20" s="824"/>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2"/>
      <c r="CI21" s="823"/>
      <c r="CJ21" s="823"/>
      <c r="CK21" s="823"/>
      <c r="CL21" s="824"/>
      <c r="CM21" s="822"/>
      <c r="CN21" s="823"/>
      <c r="CO21" s="823"/>
      <c r="CP21" s="823"/>
      <c r="CQ21" s="824"/>
      <c r="CR21" s="822"/>
      <c r="CS21" s="823"/>
      <c r="CT21" s="823"/>
      <c r="CU21" s="823"/>
      <c r="CV21" s="824"/>
      <c r="CW21" s="822"/>
      <c r="CX21" s="823"/>
      <c r="CY21" s="823"/>
      <c r="CZ21" s="823"/>
      <c r="DA21" s="824"/>
      <c r="DB21" s="822"/>
      <c r="DC21" s="823"/>
      <c r="DD21" s="823"/>
      <c r="DE21" s="823"/>
      <c r="DF21" s="824"/>
      <c r="DG21" s="822"/>
      <c r="DH21" s="823"/>
      <c r="DI21" s="823"/>
      <c r="DJ21" s="823"/>
      <c r="DK21" s="824"/>
      <c r="DL21" s="822"/>
      <c r="DM21" s="823"/>
      <c r="DN21" s="823"/>
      <c r="DO21" s="823"/>
      <c r="DP21" s="824"/>
      <c r="DQ21" s="822"/>
      <c r="DR21" s="823"/>
      <c r="DS21" s="823"/>
      <c r="DT21" s="823"/>
      <c r="DU21" s="824"/>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2"/>
      <c r="CI22" s="823"/>
      <c r="CJ22" s="823"/>
      <c r="CK22" s="823"/>
      <c r="CL22" s="824"/>
      <c r="CM22" s="822"/>
      <c r="CN22" s="823"/>
      <c r="CO22" s="823"/>
      <c r="CP22" s="823"/>
      <c r="CQ22" s="824"/>
      <c r="CR22" s="822"/>
      <c r="CS22" s="823"/>
      <c r="CT22" s="823"/>
      <c r="CU22" s="823"/>
      <c r="CV22" s="824"/>
      <c r="CW22" s="822"/>
      <c r="CX22" s="823"/>
      <c r="CY22" s="823"/>
      <c r="CZ22" s="823"/>
      <c r="DA22" s="824"/>
      <c r="DB22" s="822"/>
      <c r="DC22" s="823"/>
      <c r="DD22" s="823"/>
      <c r="DE22" s="823"/>
      <c r="DF22" s="824"/>
      <c r="DG22" s="822"/>
      <c r="DH22" s="823"/>
      <c r="DI22" s="823"/>
      <c r="DJ22" s="823"/>
      <c r="DK22" s="824"/>
      <c r="DL22" s="822"/>
      <c r="DM22" s="823"/>
      <c r="DN22" s="823"/>
      <c r="DO22" s="823"/>
      <c r="DP22" s="824"/>
      <c r="DQ22" s="822"/>
      <c r="DR22" s="823"/>
      <c r="DS22" s="823"/>
      <c r="DT22" s="823"/>
      <c r="DU22" s="824"/>
      <c r="DV22" s="832"/>
      <c r="DW22" s="833"/>
      <c r="DX22" s="833"/>
      <c r="DY22" s="833"/>
      <c r="DZ22" s="834"/>
      <c r="EA22" s="256"/>
    </row>
    <row r="23" spans="1:131" s="257" customFormat="1" ht="26.25" customHeight="1" thickBot="1" x14ac:dyDescent="0.2">
      <c r="A23" s="266" t="s">
        <v>398</v>
      </c>
      <c r="B23" s="838" t="s">
        <v>399</v>
      </c>
      <c r="C23" s="839"/>
      <c r="D23" s="839"/>
      <c r="E23" s="839"/>
      <c r="F23" s="839"/>
      <c r="G23" s="839"/>
      <c r="H23" s="839"/>
      <c r="I23" s="839"/>
      <c r="J23" s="839"/>
      <c r="K23" s="839"/>
      <c r="L23" s="839"/>
      <c r="M23" s="839"/>
      <c r="N23" s="839"/>
      <c r="O23" s="839"/>
      <c r="P23" s="840"/>
      <c r="Q23" s="841">
        <v>112367</v>
      </c>
      <c r="R23" s="842"/>
      <c r="S23" s="842"/>
      <c r="T23" s="842"/>
      <c r="U23" s="842"/>
      <c r="V23" s="842">
        <v>89633</v>
      </c>
      <c r="W23" s="842"/>
      <c r="X23" s="842"/>
      <c r="Y23" s="842"/>
      <c r="Z23" s="842"/>
      <c r="AA23" s="842">
        <v>22734</v>
      </c>
      <c r="AB23" s="842"/>
      <c r="AC23" s="842"/>
      <c r="AD23" s="842"/>
      <c r="AE23" s="843"/>
      <c r="AF23" s="844">
        <v>3549</v>
      </c>
      <c r="AG23" s="842"/>
      <c r="AH23" s="842"/>
      <c r="AI23" s="842"/>
      <c r="AJ23" s="845"/>
      <c r="AK23" s="846"/>
      <c r="AL23" s="847"/>
      <c r="AM23" s="847"/>
      <c r="AN23" s="847"/>
      <c r="AO23" s="847"/>
      <c r="AP23" s="842">
        <v>39574</v>
      </c>
      <c r="AQ23" s="842"/>
      <c r="AR23" s="842"/>
      <c r="AS23" s="842"/>
      <c r="AT23" s="842"/>
      <c r="AU23" s="848"/>
      <c r="AV23" s="848"/>
      <c r="AW23" s="848"/>
      <c r="AX23" s="848"/>
      <c r="AY23" s="849"/>
      <c r="AZ23" s="857" t="s">
        <v>400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2"/>
      <c r="CI23" s="823"/>
      <c r="CJ23" s="823"/>
      <c r="CK23" s="823"/>
      <c r="CL23" s="824"/>
      <c r="CM23" s="822"/>
      <c r="CN23" s="823"/>
      <c r="CO23" s="823"/>
      <c r="CP23" s="823"/>
      <c r="CQ23" s="824"/>
      <c r="CR23" s="822"/>
      <c r="CS23" s="823"/>
      <c r="CT23" s="823"/>
      <c r="CU23" s="823"/>
      <c r="CV23" s="824"/>
      <c r="CW23" s="822"/>
      <c r="CX23" s="823"/>
      <c r="CY23" s="823"/>
      <c r="CZ23" s="823"/>
      <c r="DA23" s="824"/>
      <c r="DB23" s="822"/>
      <c r="DC23" s="823"/>
      <c r="DD23" s="823"/>
      <c r="DE23" s="823"/>
      <c r="DF23" s="824"/>
      <c r="DG23" s="822"/>
      <c r="DH23" s="823"/>
      <c r="DI23" s="823"/>
      <c r="DJ23" s="823"/>
      <c r="DK23" s="824"/>
      <c r="DL23" s="822"/>
      <c r="DM23" s="823"/>
      <c r="DN23" s="823"/>
      <c r="DO23" s="823"/>
      <c r="DP23" s="824"/>
      <c r="DQ23" s="822"/>
      <c r="DR23" s="823"/>
      <c r="DS23" s="823"/>
      <c r="DT23" s="823"/>
      <c r="DU23" s="824"/>
      <c r="DV23" s="832"/>
      <c r="DW23" s="833"/>
      <c r="DX23" s="833"/>
      <c r="DY23" s="833"/>
      <c r="DZ23" s="834"/>
      <c r="EA23" s="256"/>
    </row>
    <row r="24" spans="1:131" s="257" customFormat="1" ht="26.25" customHeight="1" x14ac:dyDescent="0.15">
      <c r="A24" s="856" t="s">
        <v>401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2"/>
      <c r="CI24" s="823"/>
      <c r="CJ24" s="823"/>
      <c r="CK24" s="823"/>
      <c r="CL24" s="824"/>
      <c r="CM24" s="822"/>
      <c r="CN24" s="823"/>
      <c r="CO24" s="823"/>
      <c r="CP24" s="823"/>
      <c r="CQ24" s="824"/>
      <c r="CR24" s="822"/>
      <c r="CS24" s="823"/>
      <c r="CT24" s="823"/>
      <c r="CU24" s="823"/>
      <c r="CV24" s="824"/>
      <c r="CW24" s="822"/>
      <c r="CX24" s="823"/>
      <c r="CY24" s="823"/>
      <c r="CZ24" s="823"/>
      <c r="DA24" s="824"/>
      <c r="DB24" s="822"/>
      <c r="DC24" s="823"/>
      <c r="DD24" s="823"/>
      <c r="DE24" s="823"/>
      <c r="DF24" s="824"/>
      <c r="DG24" s="822"/>
      <c r="DH24" s="823"/>
      <c r="DI24" s="823"/>
      <c r="DJ24" s="823"/>
      <c r="DK24" s="824"/>
      <c r="DL24" s="822"/>
      <c r="DM24" s="823"/>
      <c r="DN24" s="823"/>
      <c r="DO24" s="823"/>
      <c r="DP24" s="824"/>
      <c r="DQ24" s="822"/>
      <c r="DR24" s="823"/>
      <c r="DS24" s="823"/>
      <c r="DT24" s="823"/>
      <c r="DU24" s="824"/>
      <c r="DV24" s="832"/>
      <c r="DW24" s="833"/>
      <c r="DX24" s="833"/>
      <c r="DY24" s="833"/>
      <c r="DZ24" s="834"/>
      <c r="EA24" s="256"/>
    </row>
    <row r="25" spans="1:131" s="249" customFormat="1" ht="26.25" customHeight="1" thickBot="1" x14ac:dyDescent="0.2">
      <c r="A25" s="797" t="s">
        <v>402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2"/>
      <c r="CI25" s="823"/>
      <c r="CJ25" s="823"/>
      <c r="CK25" s="823"/>
      <c r="CL25" s="824"/>
      <c r="CM25" s="822"/>
      <c r="CN25" s="823"/>
      <c r="CO25" s="823"/>
      <c r="CP25" s="823"/>
      <c r="CQ25" s="824"/>
      <c r="CR25" s="822"/>
      <c r="CS25" s="823"/>
      <c r="CT25" s="823"/>
      <c r="CU25" s="823"/>
      <c r="CV25" s="824"/>
      <c r="CW25" s="822"/>
      <c r="CX25" s="823"/>
      <c r="CY25" s="823"/>
      <c r="CZ25" s="823"/>
      <c r="DA25" s="824"/>
      <c r="DB25" s="822"/>
      <c r="DC25" s="823"/>
      <c r="DD25" s="823"/>
      <c r="DE25" s="823"/>
      <c r="DF25" s="824"/>
      <c r="DG25" s="822"/>
      <c r="DH25" s="823"/>
      <c r="DI25" s="823"/>
      <c r="DJ25" s="823"/>
      <c r="DK25" s="824"/>
      <c r="DL25" s="822"/>
      <c r="DM25" s="823"/>
      <c r="DN25" s="823"/>
      <c r="DO25" s="823"/>
      <c r="DP25" s="824"/>
      <c r="DQ25" s="822"/>
      <c r="DR25" s="823"/>
      <c r="DS25" s="823"/>
      <c r="DT25" s="823"/>
      <c r="DU25" s="824"/>
      <c r="DV25" s="832"/>
      <c r="DW25" s="833"/>
      <c r="DX25" s="833"/>
      <c r="DY25" s="833"/>
      <c r="DZ25" s="834"/>
      <c r="EA25" s="248"/>
    </row>
    <row r="26" spans="1:131" s="249" customFormat="1" ht="26.25" customHeight="1" x14ac:dyDescent="0.15">
      <c r="A26" s="788" t="s">
        <v>378</v>
      </c>
      <c r="B26" s="789"/>
      <c r="C26" s="789"/>
      <c r="D26" s="789"/>
      <c r="E26" s="789"/>
      <c r="F26" s="789"/>
      <c r="G26" s="789"/>
      <c r="H26" s="789"/>
      <c r="I26" s="789"/>
      <c r="J26" s="789"/>
      <c r="K26" s="789"/>
      <c r="L26" s="789"/>
      <c r="M26" s="789"/>
      <c r="N26" s="789"/>
      <c r="O26" s="789"/>
      <c r="P26" s="790"/>
      <c r="Q26" s="765" t="s">
        <v>403</v>
      </c>
      <c r="R26" s="766"/>
      <c r="S26" s="766"/>
      <c r="T26" s="766"/>
      <c r="U26" s="767"/>
      <c r="V26" s="765" t="s">
        <v>404</v>
      </c>
      <c r="W26" s="766"/>
      <c r="X26" s="766"/>
      <c r="Y26" s="766"/>
      <c r="Z26" s="767"/>
      <c r="AA26" s="765" t="s">
        <v>405</v>
      </c>
      <c r="AB26" s="766"/>
      <c r="AC26" s="766"/>
      <c r="AD26" s="766"/>
      <c r="AE26" s="766"/>
      <c r="AF26" s="860" t="s">
        <v>406</v>
      </c>
      <c r="AG26" s="861"/>
      <c r="AH26" s="861"/>
      <c r="AI26" s="861"/>
      <c r="AJ26" s="862"/>
      <c r="AK26" s="766" t="s">
        <v>407</v>
      </c>
      <c r="AL26" s="766"/>
      <c r="AM26" s="766"/>
      <c r="AN26" s="766"/>
      <c r="AO26" s="767"/>
      <c r="AP26" s="765" t="s">
        <v>408</v>
      </c>
      <c r="AQ26" s="766"/>
      <c r="AR26" s="766"/>
      <c r="AS26" s="766"/>
      <c r="AT26" s="767"/>
      <c r="AU26" s="765" t="s">
        <v>409</v>
      </c>
      <c r="AV26" s="766"/>
      <c r="AW26" s="766"/>
      <c r="AX26" s="766"/>
      <c r="AY26" s="767"/>
      <c r="AZ26" s="765" t="s">
        <v>410</v>
      </c>
      <c r="BA26" s="766"/>
      <c r="BB26" s="766"/>
      <c r="BC26" s="766"/>
      <c r="BD26" s="767"/>
      <c r="BE26" s="765" t="s">
        <v>385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2"/>
      <c r="CI26" s="823"/>
      <c r="CJ26" s="823"/>
      <c r="CK26" s="823"/>
      <c r="CL26" s="824"/>
      <c r="CM26" s="822"/>
      <c r="CN26" s="823"/>
      <c r="CO26" s="823"/>
      <c r="CP26" s="823"/>
      <c r="CQ26" s="824"/>
      <c r="CR26" s="822"/>
      <c r="CS26" s="823"/>
      <c r="CT26" s="823"/>
      <c r="CU26" s="823"/>
      <c r="CV26" s="824"/>
      <c r="CW26" s="822"/>
      <c r="CX26" s="823"/>
      <c r="CY26" s="823"/>
      <c r="CZ26" s="823"/>
      <c r="DA26" s="824"/>
      <c r="DB26" s="822"/>
      <c r="DC26" s="823"/>
      <c r="DD26" s="823"/>
      <c r="DE26" s="823"/>
      <c r="DF26" s="824"/>
      <c r="DG26" s="822"/>
      <c r="DH26" s="823"/>
      <c r="DI26" s="823"/>
      <c r="DJ26" s="823"/>
      <c r="DK26" s="824"/>
      <c r="DL26" s="822"/>
      <c r="DM26" s="823"/>
      <c r="DN26" s="823"/>
      <c r="DO26" s="823"/>
      <c r="DP26" s="824"/>
      <c r="DQ26" s="822"/>
      <c r="DR26" s="823"/>
      <c r="DS26" s="823"/>
      <c r="DT26" s="823"/>
      <c r="DU26" s="824"/>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2"/>
      <c r="CI27" s="823"/>
      <c r="CJ27" s="823"/>
      <c r="CK27" s="823"/>
      <c r="CL27" s="824"/>
      <c r="CM27" s="822"/>
      <c r="CN27" s="823"/>
      <c r="CO27" s="823"/>
      <c r="CP27" s="823"/>
      <c r="CQ27" s="824"/>
      <c r="CR27" s="822"/>
      <c r="CS27" s="823"/>
      <c r="CT27" s="823"/>
      <c r="CU27" s="823"/>
      <c r="CV27" s="824"/>
      <c r="CW27" s="822"/>
      <c r="CX27" s="823"/>
      <c r="CY27" s="823"/>
      <c r="CZ27" s="823"/>
      <c r="DA27" s="824"/>
      <c r="DB27" s="822"/>
      <c r="DC27" s="823"/>
      <c r="DD27" s="823"/>
      <c r="DE27" s="823"/>
      <c r="DF27" s="824"/>
      <c r="DG27" s="822"/>
      <c r="DH27" s="823"/>
      <c r="DI27" s="823"/>
      <c r="DJ27" s="823"/>
      <c r="DK27" s="824"/>
      <c r="DL27" s="822"/>
      <c r="DM27" s="823"/>
      <c r="DN27" s="823"/>
      <c r="DO27" s="823"/>
      <c r="DP27" s="824"/>
      <c r="DQ27" s="822"/>
      <c r="DR27" s="823"/>
      <c r="DS27" s="823"/>
      <c r="DT27" s="823"/>
      <c r="DU27" s="824"/>
      <c r="DV27" s="832"/>
      <c r="DW27" s="833"/>
      <c r="DX27" s="833"/>
      <c r="DY27" s="833"/>
      <c r="DZ27" s="834"/>
      <c r="EA27" s="248"/>
    </row>
    <row r="28" spans="1:131" s="249" customFormat="1" ht="26.25" customHeight="1" thickTop="1" x14ac:dyDescent="0.15">
      <c r="A28" s="268">
        <v>1</v>
      </c>
      <c r="B28" s="779" t="s">
        <v>411</v>
      </c>
      <c r="C28" s="780"/>
      <c r="D28" s="780"/>
      <c r="E28" s="780"/>
      <c r="F28" s="780"/>
      <c r="G28" s="780"/>
      <c r="H28" s="780"/>
      <c r="I28" s="780"/>
      <c r="J28" s="780"/>
      <c r="K28" s="780"/>
      <c r="L28" s="780"/>
      <c r="M28" s="780"/>
      <c r="N28" s="780"/>
      <c r="O28" s="780"/>
      <c r="P28" s="781"/>
      <c r="Q28" s="870">
        <v>7107</v>
      </c>
      <c r="R28" s="871"/>
      <c r="S28" s="871"/>
      <c r="T28" s="871"/>
      <c r="U28" s="871"/>
      <c r="V28" s="871">
        <v>6998</v>
      </c>
      <c r="W28" s="871"/>
      <c r="X28" s="871"/>
      <c r="Y28" s="871"/>
      <c r="Z28" s="871"/>
      <c r="AA28" s="871">
        <v>109</v>
      </c>
      <c r="AB28" s="871"/>
      <c r="AC28" s="871"/>
      <c r="AD28" s="871"/>
      <c r="AE28" s="872"/>
      <c r="AF28" s="873">
        <v>109</v>
      </c>
      <c r="AG28" s="871"/>
      <c r="AH28" s="871"/>
      <c r="AI28" s="871"/>
      <c r="AJ28" s="874"/>
      <c r="AK28" s="875">
        <v>597</v>
      </c>
      <c r="AL28" s="866"/>
      <c r="AM28" s="866"/>
      <c r="AN28" s="866"/>
      <c r="AO28" s="866"/>
      <c r="AP28" s="866" t="s">
        <v>609</v>
      </c>
      <c r="AQ28" s="866"/>
      <c r="AR28" s="866"/>
      <c r="AS28" s="866"/>
      <c r="AT28" s="866"/>
      <c r="AU28" s="866">
        <v>477</v>
      </c>
      <c r="AV28" s="866"/>
      <c r="AW28" s="866"/>
      <c r="AX28" s="866"/>
      <c r="AY28" s="866"/>
      <c r="AZ28" s="867" t="s">
        <v>607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2"/>
      <c r="CI28" s="823"/>
      <c r="CJ28" s="823"/>
      <c r="CK28" s="823"/>
      <c r="CL28" s="824"/>
      <c r="CM28" s="822"/>
      <c r="CN28" s="823"/>
      <c r="CO28" s="823"/>
      <c r="CP28" s="823"/>
      <c r="CQ28" s="824"/>
      <c r="CR28" s="822"/>
      <c r="CS28" s="823"/>
      <c r="CT28" s="823"/>
      <c r="CU28" s="823"/>
      <c r="CV28" s="824"/>
      <c r="CW28" s="822"/>
      <c r="CX28" s="823"/>
      <c r="CY28" s="823"/>
      <c r="CZ28" s="823"/>
      <c r="DA28" s="824"/>
      <c r="DB28" s="822"/>
      <c r="DC28" s="823"/>
      <c r="DD28" s="823"/>
      <c r="DE28" s="823"/>
      <c r="DF28" s="824"/>
      <c r="DG28" s="822"/>
      <c r="DH28" s="823"/>
      <c r="DI28" s="823"/>
      <c r="DJ28" s="823"/>
      <c r="DK28" s="824"/>
      <c r="DL28" s="822"/>
      <c r="DM28" s="823"/>
      <c r="DN28" s="823"/>
      <c r="DO28" s="823"/>
      <c r="DP28" s="824"/>
      <c r="DQ28" s="822"/>
      <c r="DR28" s="823"/>
      <c r="DS28" s="823"/>
      <c r="DT28" s="823"/>
      <c r="DU28" s="824"/>
      <c r="DV28" s="832"/>
      <c r="DW28" s="833"/>
      <c r="DX28" s="833"/>
      <c r="DY28" s="833"/>
      <c r="DZ28" s="834"/>
      <c r="EA28" s="248"/>
    </row>
    <row r="29" spans="1:131" s="249" customFormat="1" ht="26.25" customHeight="1" x14ac:dyDescent="0.15">
      <c r="A29" s="268">
        <v>2</v>
      </c>
      <c r="B29" s="803" t="s">
        <v>412</v>
      </c>
      <c r="C29" s="804"/>
      <c r="D29" s="804"/>
      <c r="E29" s="804"/>
      <c r="F29" s="804"/>
      <c r="G29" s="804"/>
      <c r="H29" s="804"/>
      <c r="I29" s="804"/>
      <c r="J29" s="804"/>
      <c r="K29" s="804"/>
      <c r="L29" s="804"/>
      <c r="M29" s="804"/>
      <c r="N29" s="804"/>
      <c r="O29" s="804"/>
      <c r="P29" s="805"/>
      <c r="Q29" s="806">
        <v>7379</v>
      </c>
      <c r="R29" s="807"/>
      <c r="S29" s="807"/>
      <c r="T29" s="807"/>
      <c r="U29" s="807"/>
      <c r="V29" s="807">
        <v>7200</v>
      </c>
      <c r="W29" s="807"/>
      <c r="X29" s="807"/>
      <c r="Y29" s="807"/>
      <c r="Z29" s="807"/>
      <c r="AA29" s="807">
        <v>180</v>
      </c>
      <c r="AB29" s="807"/>
      <c r="AC29" s="807"/>
      <c r="AD29" s="807"/>
      <c r="AE29" s="808"/>
      <c r="AF29" s="809">
        <v>180</v>
      </c>
      <c r="AG29" s="810"/>
      <c r="AH29" s="810"/>
      <c r="AI29" s="810"/>
      <c r="AJ29" s="811"/>
      <c r="AK29" s="878">
        <v>1272</v>
      </c>
      <c r="AL29" s="879"/>
      <c r="AM29" s="879"/>
      <c r="AN29" s="879"/>
      <c r="AO29" s="879"/>
      <c r="AP29" s="879" t="s">
        <v>607</v>
      </c>
      <c r="AQ29" s="879"/>
      <c r="AR29" s="879"/>
      <c r="AS29" s="879"/>
      <c r="AT29" s="879"/>
      <c r="AU29" s="879">
        <v>1050</v>
      </c>
      <c r="AV29" s="879"/>
      <c r="AW29" s="879"/>
      <c r="AX29" s="879"/>
      <c r="AY29" s="879"/>
      <c r="AZ29" s="880" t="s">
        <v>607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2"/>
      <c r="CI29" s="823"/>
      <c r="CJ29" s="823"/>
      <c r="CK29" s="823"/>
      <c r="CL29" s="824"/>
      <c r="CM29" s="822"/>
      <c r="CN29" s="823"/>
      <c r="CO29" s="823"/>
      <c r="CP29" s="823"/>
      <c r="CQ29" s="824"/>
      <c r="CR29" s="822"/>
      <c r="CS29" s="823"/>
      <c r="CT29" s="823"/>
      <c r="CU29" s="823"/>
      <c r="CV29" s="824"/>
      <c r="CW29" s="822"/>
      <c r="CX29" s="823"/>
      <c r="CY29" s="823"/>
      <c r="CZ29" s="823"/>
      <c r="DA29" s="824"/>
      <c r="DB29" s="822"/>
      <c r="DC29" s="823"/>
      <c r="DD29" s="823"/>
      <c r="DE29" s="823"/>
      <c r="DF29" s="824"/>
      <c r="DG29" s="822"/>
      <c r="DH29" s="823"/>
      <c r="DI29" s="823"/>
      <c r="DJ29" s="823"/>
      <c r="DK29" s="824"/>
      <c r="DL29" s="822"/>
      <c r="DM29" s="823"/>
      <c r="DN29" s="823"/>
      <c r="DO29" s="823"/>
      <c r="DP29" s="824"/>
      <c r="DQ29" s="822"/>
      <c r="DR29" s="823"/>
      <c r="DS29" s="823"/>
      <c r="DT29" s="823"/>
      <c r="DU29" s="824"/>
      <c r="DV29" s="832"/>
      <c r="DW29" s="833"/>
      <c r="DX29" s="833"/>
      <c r="DY29" s="833"/>
      <c r="DZ29" s="834"/>
      <c r="EA29" s="248"/>
    </row>
    <row r="30" spans="1:131" s="249" customFormat="1" ht="26.25" customHeight="1" x14ac:dyDescent="0.15">
      <c r="A30" s="268">
        <v>3</v>
      </c>
      <c r="B30" s="803" t="s">
        <v>413</v>
      </c>
      <c r="C30" s="804"/>
      <c r="D30" s="804"/>
      <c r="E30" s="804"/>
      <c r="F30" s="804"/>
      <c r="G30" s="804"/>
      <c r="H30" s="804"/>
      <c r="I30" s="804"/>
      <c r="J30" s="804"/>
      <c r="K30" s="804"/>
      <c r="L30" s="804"/>
      <c r="M30" s="804"/>
      <c r="N30" s="804"/>
      <c r="O30" s="804"/>
      <c r="P30" s="805"/>
      <c r="Q30" s="806">
        <v>941</v>
      </c>
      <c r="R30" s="807"/>
      <c r="S30" s="807"/>
      <c r="T30" s="807"/>
      <c r="U30" s="807"/>
      <c r="V30" s="807">
        <v>941</v>
      </c>
      <c r="W30" s="807"/>
      <c r="X30" s="807"/>
      <c r="Y30" s="807"/>
      <c r="Z30" s="807"/>
      <c r="AA30" s="807">
        <v>0</v>
      </c>
      <c r="AB30" s="807"/>
      <c r="AC30" s="807"/>
      <c r="AD30" s="807"/>
      <c r="AE30" s="808"/>
      <c r="AF30" s="809">
        <v>0</v>
      </c>
      <c r="AG30" s="810"/>
      <c r="AH30" s="810"/>
      <c r="AI30" s="810"/>
      <c r="AJ30" s="811"/>
      <c r="AK30" s="878">
        <v>242</v>
      </c>
      <c r="AL30" s="879"/>
      <c r="AM30" s="879"/>
      <c r="AN30" s="879"/>
      <c r="AO30" s="879"/>
      <c r="AP30" s="879" t="s">
        <v>610</v>
      </c>
      <c r="AQ30" s="879"/>
      <c r="AR30" s="879"/>
      <c r="AS30" s="879"/>
      <c r="AT30" s="879"/>
      <c r="AU30" s="879">
        <v>242</v>
      </c>
      <c r="AV30" s="879"/>
      <c r="AW30" s="879"/>
      <c r="AX30" s="879"/>
      <c r="AY30" s="879"/>
      <c r="AZ30" s="880" t="s">
        <v>607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2"/>
      <c r="CI30" s="823"/>
      <c r="CJ30" s="823"/>
      <c r="CK30" s="823"/>
      <c r="CL30" s="824"/>
      <c r="CM30" s="822"/>
      <c r="CN30" s="823"/>
      <c r="CO30" s="823"/>
      <c r="CP30" s="823"/>
      <c r="CQ30" s="824"/>
      <c r="CR30" s="822"/>
      <c r="CS30" s="823"/>
      <c r="CT30" s="823"/>
      <c r="CU30" s="823"/>
      <c r="CV30" s="824"/>
      <c r="CW30" s="822"/>
      <c r="CX30" s="823"/>
      <c r="CY30" s="823"/>
      <c r="CZ30" s="823"/>
      <c r="DA30" s="824"/>
      <c r="DB30" s="822"/>
      <c r="DC30" s="823"/>
      <c r="DD30" s="823"/>
      <c r="DE30" s="823"/>
      <c r="DF30" s="824"/>
      <c r="DG30" s="822"/>
      <c r="DH30" s="823"/>
      <c r="DI30" s="823"/>
      <c r="DJ30" s="823"/>
      <c r="DK30" s="824"/>
      <c r="DL30" s="822"/>
      <c r="DM30" s="823"/>
      <c r="DN30" s="823"/>
      <c r="DO30" s="823"/>
      <c r="DP30" s="824"/>
      <c r="DQ30" s="822"/>
      <c r="DR30" s="823"/>
      <c r="DS30" s="823"/>
      <c r="DT30" s="823"/>
      <c r="DU30" s="824"/>
      <c r="DV30" s="832"/>
      <c r="DW30" s="833"/>
      <c r="DX30" s="833"/>
      <c r="DY30" s="833"/>
      <c r="DZ30" s="834"/>
      <c r="EA30" s="248"/>
    </row>
    <row r="31" spans="1:131" s="249" customFormat="1" ht="26.25" customHeight="1" x14ac:dyDescent="0.15">
      <c r="A31" s="268">
        <v>4</v>
      </c>
      <c r="B31" s="803" t="s">
        <v>414</v>
      </c>
      <c r="C31" s="804"/>
      <c r="D31" s="804"/>
      <c r="E31" s="804"/>
      <c r="F31" s="804"/>
      <c r="G31" s="804"/>
      <c r="H31" s="804"/>
      <c r="I31" s="804"/>
      <c r="J31" s="804"/>
      <c r="K31" s="804"/>
      <c r="L31" s="804"/>
      <c r="M31" s="804"/>
      <c r="N31" s="804"/>
      <c r="O31" s="804"/>
      <c r="P31" s="805"/>
      <c r="Q31" s="806">
        <v>2137</v>
      </c>
      <c r="R31" s="807"/>
      <c r="S31" s="807"/>
      <c r="T31" s="807"/>
      <c r="U31" s="807"/>
      <c r="V31" s="807">
        <v>862</v>
      </c>
      <c r="W31" s="807"/>
      <c r="X31" s="807"/>
      <c r="Y31" s="807"/>
      <c r="Z31" s="807"/>
      <c r="AA31" s="807">
        <v>1275</v>
      </c>
      <c r="AB31" s="807"/>
      <c r="AC31" s="807"/>
      <c r="AD31" s="807"/>
      <c r="AE31" s="808"/>
      <c r="AF31" s="809">
        <v>1275</v>
      </c>
      <c r="AG31" s="810"/>
      <c r="AH31" s="810"/>
      <c r="AI31" s="810"/>
      <c r="AJ31" s="811"/>
      <c r="AK31" s="878">
        <v>310</v>
      </c>
      <c r="AL31" s="879"/>
      <c r="AM31" s="879"/>
      <c r="AN31" s="879"/>
      <c r="AO31" s="879"/>
      <c r="AP31" s="879">
        <v>8427</v>
      </c>
      <c r="AQ31" s="879"/>
      <c r="AR31" s="879"/>
      <c r="AS31" s="879"/>
      <c r="AT31" s="879"/>
      <c r="AU31" s="879">
        <v>911</v>
      </c>
      <c r="AV31" s="879"/>
      <c r="AW31" s="879"/>
      <c r="AX31" s="879"/>
      <c r="AY31" s="879"/>
      <c r="AZ31" s="880" t="s">
        <v>607</v>
      </c>
      <c r="BA31" s="880"/>
      <c r="BB31" s="880"/>
      <c r="BC31" s="880"/>
      <c r="BD31" s="880"/>
      <c r="BE31" s="876" t="s">
        <v>415</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2"/>
      <c r="CI31" s="823"/>
      <c r="CJ31" s="823"/>
      <c r="CK31" s="823"/>
      <c r="CL31" s="824"/>
      <c r="CM31" s="822"/>
      <c r="CN31" s="823"/>
      <c r="CO31" s="823"/>
      <c r="CP31" s="823"/>
      <c r="CQ31" s="824"/>
      <c r="CR31" s="822"/>
      <c r="CS31" s="823"/>
      <c r="CT31" s="823"/>
      <c r="CU31" s="823"/>
      <c r="CV31" s="824"/>
      <c r="CW31" s="822"/>
      <c r="CX31" s="823"/>
      <c r="CY31" s="823"/>
      <c r="CZ31" s="823"/>
      <c r="DA31" s="824"/>
      <c r="DB31" s="822"/>
      <c r="DC31" s="823"/>
      <c r="DD31" s="823"/>
      <c r="DE31" s="823"/>
      <c r="DF31" s="824"/>
      <c r="DG31" s="822"/>
      <c r="DH31" s="823"/>
      <c r="DI31" s="823"/>
      <c r="DJ31" s="823"/>
      <c r="DK31" s="824"/>
      <c r="DL31" s="822"/>
      <c r="DM31" s="823"/>
      <c r="DN31" s="823"/>
      <c r="DO31" s="823"/>
      <c r="DP31" s="824"/>
      <c r="DQ31" s="822"/>
      <c r="DR31" s="823"/>
      <c r="DS31" s="823"/>
      <c r="DT31" s="823"/>
      <c r="DU31" s="824"/>
      <c r="DV31" s="832"/>
      <c r="DW31" s="833"/>
      <c r="DX31" s="833"/>
      <c r="DY31" s="833"/>
      <c r="DZ31" s="834"/>
      <c r="EA31" s="248"/>
    </row>
    <row r="32" spans="1:131" s="249" customFormat="1" ht="26.25" customHeight="1" x14ac:dyDescent="0.15">
      <c r="A32" s="268">
        <v>5</v>
      </c>
      <c r="B32" s="803" t="s">
        <v>416</v>
      </c>
      <c r="C32" s="804"/>
      <c r="D32" s="804"/>
      <c r="E32" s="804"/>
      <c r="F32" s="804"/>
      <c r="G32" s="804"/>
      <c r="H32" s="804"/>
      <c r="I32" s="804"/>
      <c r="J32" s="804"/>
      <c r="K32" s="804"/>
      <c r="L32" s="804"/>
      <c r="M32" s="804"/>
      <c r="N32" s="804"/>
      <c r="O32" s="804"/>
      <c r="P32" s="805"/>
      <c r="Q32" s="806">
        <v>34</v>
      </c>
      <c r="R32" s="807"/>
      <c r="S32" s="807"/>
      <c r="T32" s="807"/>
      <c r="U32" s="807"/>
      <c r="V32" s="807">
        <v>21</v>
      </c>
      <c r="W32" s="807"/>
      <c r="X32" s="807"/>
      <c r="Y32" s="807"/>
      <c r="Z32" s="807"/>
      <c r="AA32" s="807">
        <v>13</v>
      </c>
      <c r="AB32" s="807"/>
      <c r="AC32" s="807"/>
      <c r="AD32" s="807"/>
      <c r="AE32" s="808"/>
      <c r="AF32" s="809">
        <v>13</v>
      </c>
      <c r="AG32" s="810"/>
      <c r="AH32" s="810"/>
      <c r="AI32" s="810"/>
      <c r="AJ32" s="811"/>
      <c r="AK32" s="878">
        <v>44</v>
      </c>
      <c r="AL32" s="879"/>
      <c r="AM32" s="879"/>
      <c r="AN32" s="879"/>
      <c r="AO32" s="879"/>
      <c r="AP32" s="879">
        <v>321</v>
      </c>
      <c r="AQ32" s="879"/>
      <c r="AR32" s="879"/>
      <c r="AS32" s="879"/>
      <c r="AT32" s="879"/>
      <c r="AU32" s="879">
        <v>253</v>
      </c>
      <c r="AV32" s="879"/>
      <c r="AW32" s="879"/>
      <c r="AX32" s="879"/>
      <c r="AY32" s="879"/>
      <c r="AZ32" s="880" t="s">
        <v>607</v>
      </c>
      <c r="BA32" s="880"/>
      <c r="BB32" s="880"/>
      <c r="BC32" s="880"/>
      <c r="BD32" s="880"/>
      <c r="BE32" s="876" t="s">
        <v>415</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2"/>
      <c r="CI32" s="823"/>
      <c r="CJ32" s="823"/>
      <c r="CK32" s="823"/>
      <c r="CL32" s="824"/>
      <c r="CM32" s="822"/>
      <c r="CN32" s="823"/>
      <c r="CO32" s="823"/>
      <c r="CP32" s="823"/>
      <c r="CQ32" s="824"/>
      <c r="CR32" s="822"/>
      <c r="CS32" s="823"/>
      <c r="CT32" s="823"/>
      <c r="CU32" s="823"/>
      <c r="CV32" s="824"/>
      <c r="CW32" s="822"/>
      <c r="CX32" s="823"/>
      <c r="CY32" s="823"/>
      <c r="CZ32" s="823"/>
      <c r="DA32" s="824"/>
      <c r="DB32" s="822"/>
      <c r="DC32" s="823"/>
      <c r="DD32" s="823"/>
      <c r="DE32" s="823"/>
      <c r="DF32" s="824"/>
      <c r="DG32" s="822"/>
      <c r="DH32" s="823"/>
      <c r="DI32" s="823"/>
      <c r="DJ32" s="823"/>
      <c r="DK32" s="824"/>
      <c r="DL32" s="822"/>
      <c r="DM32" s="823"/>
      <c r="DN32" s="823"/>
      <c r="DO32" s="823"/>
      <c r="DP32" s="824"/>
      <c r="DQ32" s="822"/>
      <c r="DR32" s="823"/>
      <c r="DS32" s="823"/>
      <c r="DT32" s="823"/>
      <c r="DU32" s="824"/>
      <c r="DV32" s="832"/>
      <c r="DW32" s="833"/>
      <c r="DX32" s="833"/>
      <c r="DY32" s="833"/>
      <c r="DZ32" s="834"/>
      <c r="EA32" s="248"/>
    </row>
    <row r="33" spans="1:131" s="249" customFormat="1" ht="26.25" customHeight="1" x14ac:dyDescent="0.15">
      <c r="A33" s="268">
        <v>6</v>
      </c>
      <c r="B33" s="803" t="s">
        <v>417</v>
      </c>
      <c r="C33" s="804"/>
      <c r="D33" s="804"/>
      <c r="E33" s="804"/>
      <c r="F33" s="804"/>
      <c r="G33" s="804"/>
      <c r="H33" s="804"/>
      <c r="I33" s="804"/>
      <c r="J33" s="804"/>
      <c r="K33" s="804"/>
      <c r="L33" s="804"/>
      <c r="M33" s="804"/>
      <c r="N33" s="804"/>
      <c r="O33" s="804"/>
      <c r="P33" s="805"/>
      <c r="Q33" s="806">
        <v>247</v>
      </c>
      <c r="R33" s="807"/>
      <c r="S33" s="807"/>
      <c r="T33" s="807"/>
      <c r="U33" s="807"/>
      <c r="V33" s="807">
        <v>90</v>
      </c>
      <c r="W33" s="807"/>
      <c r="X33" s="807"/>
      <c r="Y33" s="807"/>
      <c r="Z33" s="807"/>
      <c r="AA33" s="807">
        <v>157</v>
      </c>
      <c r="AB33" s="807"/>
      <c r="AC33" s="807"/>
      <c r="AD33" s="807"/>
      <c r="AE33" s="808"/>
      <c r="AF33" s="809">
        <v>157</v>
      </c>
      <c r="AG33" s="810"/>
      <c r="AH33" s="810"/>
      <c r="AI33" s="810"/>
      <c r="AJ33" s="811"/>
      <c r="AK33" s="878">
        <v>45</v>
      </c>
      <c r="AL33" s="879"/>
      <c r="AM33" s="879"/>
      <c r="AN33" s="879"/>
      <c r="AO33" s="879"/>
      <c r="AP33" s="879">
        <v>481</v>
      </c>
      <c r="AQ33" s="879"/>
      <c r="AR33" s="879"/>
      <c r="AS33" s="879"/>
      <c r="AT33" s="879"/>
      <c r="AU33" s="879">
        <v>349</v>
      </c>
      <c r="AV33" s="879"/>
      <c r="AW33" s="879"/>
      <c r="AX33" s="879"/>
      <c r="AY33" s="879"/>
      <c r="AZ33" s="880" t="s">
        <v>609</v>
      </c>
      <c r="BA33" s="880"/>
      <c r="BB33" s="880"/>
      <c r="BC33" s="880"/>
      <c r="BD33" s="880"/>
      <c r="BE33" s="876" t="s">
        <v>418</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2"/>
      <c r="CI33" s="823"/>
      <c r="CJ33" s="823"/>
      <c r="CK33" s="823"/>
      <c r="CL33" s="824"/>
      <c r="CM33" s="822"/>
      <c r="CN33" s="823"/>
      <c r="CO33" s="823"/>
      <c r="CP33" s="823"/>
      <c r="CQ33" s="824"/>
      <c r="CR33" s="822"/>
      <c r="CS33" s="823"/>
      <c r="CT33" s="823"/>
      <c r="CU33" s="823"/>
      <c r="CV33" s="824"/>
      <c r="CW33" s="822"/>
      <c r="CX33" s="823"/>
      <c r="CY33" s="823"/>
      <c r="CZ33" s="823"/>
      <c r="DA33" s="824"/>
      <c r="DB33" s="822"/>
      <c r="DC33" s="823"/>
      <c r="DD33" s="823"/>
      <c r="DE33" s="823"/>
      <c r="DF33" s="824"/>
      <c r="DG33" s="822"/>
      <c r="DH33" s="823"/>
      <c r="DI33" s="823"/>
      <c r="DJ33" s="823"/>
      <c r="DK33" s="824"/>
      <c r="DL33" s="822"/>
      <c r="DM33" s="823"/>
      <c r="DN33" s="823"/>
      <c r="DO33" s="823"/>
      <c r="DP33" s="824"/>
      <c r="DQ33" s="822"/>
      <c r="DR33" s="823"/>
      <c r="DS33" s="823"/>
      <c r="DT33" s="823"/>
      <c r="DU33" s="824"/>
      <c r="DV33" s="832"/>
      <c r="DW33" s="833"/>
      <c r="DX33" s="833"/>
      <c r="DY33" s="833"/>
      <c r="DZ33" s="834"/>
      <c r="EA33" s="248"/>
    </row>
    <row r="34" spans="1:131" s="249" customFormat="1" ht="26.25" customHeight="1" x14ac:dyDescent="0.15">
      <c r="A34" s="268">
        <v>7</v>
      </c>
      <c r="B34" s="803" t="s">
        <v>419</v>
      </c>
      <c r="C34" s="804"/>
      <c r="D34" s="804"/>
      <c r="E34" s="804"/>
      <c r="F34" s="804"/>
      <c r="G34" s="804"/>
      <c r="H34" s="804"/>
      <c r="I34" s="804"/>
      <c r="J34" s="804"/>
      <c r="K34" s="804"/>
      <c r="L34" s="804"/>
      <c r="M34" s="804"/>
      <c r="N34" s="804"/>
      <c r="O34" s="804"/>
      <c r="P34" s="805"/>
      <c r="Q34" s="806">
        <v>391</v>
      </c>
      <c r="R34" s="807"/>
      <c r="S34" s="807"/>
      <c r="T34" s="807"/>
      <c r="U34" s="807"/>
      <c r="V34" s="807">
        <v>206</v>
      </c>
      <c r="W34" s="807"/>
      <c r="X34" s="807"/>
      <c r="Y34" s="807"/>
      <c r="Z34" s="807"/>
      <c r="AA34" s="807">
        <v>185</v>
      </c>
      <c r="AB34" s="807"/>
      <c r="AC34" s="807"/>
      <c r="AD34" s="807"/>
      <c r="AE34" s="808"/>
      <c r="AF34" s="809">
        <v>62</v>
      </c>
      <c r="AG34" s="810"/>
      <c r="AH34" s="810"/>
      <c r="AI34" s="810"/>
      <c r="AJ34" s="811"/>
      <c r="AK34" s="878">
        <v>1053</v>
      </c>
      <c r="AL34" s="879"/>
      <c r="AM34" s="879"/>
      <c r="AN34" s="879"/>
      <c r="AO34" s="879"/>
      <c r="AP34" s="879">
        <v>6963</v>
      </c>
      <c r="AQ34" s="879"/>
      <c r="AR34" s="879"/>
      <c r="AS34" s="879"/>
      <c r="AT34" s="879"/>
      <c r="AU34" s="879">
        <v>6594</v>
      </c>
      <c r="AV34" s="879"/>
      <c r="AW34" s="879"/>
      <c r="AX34" s="879"/>
      <c r="AY34" s="879"/>
      <c r="AZ34" s="880" t="s">
        <v>607</v>
      </c>
      <c r="BA34" s="880"/>
      <c r="BB34" s="880"/>
      <c r="BC34" s="880"/>
      <c r="BD34" s="880"/>
      <c r="BE34" s="876" t="s">
        <v>420</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2"/>
      <c r="CI34" s="823"/>
      <c r="CJ34" s="823"/>
      <c r="CK34" s="823"/>
      <c r="CL34" s="824"/>
      <c r="CM34" s="822"/>
      <c r="CN34" s="823"/>
      <c r="CO34" s="823"/>
      <c r="CP34" s="823"/>
      <c r="CQ34" s="824"/>
      <c r="CR34" s="822"/>
      <c r="CS34" s="823"/>
      <c r="CT34" s="823"/>
      <c r="CU34" s="823"/>
      <c r="CV34" s="824"/>
      <c r="CW34" s="822"/>
      <c r="CX34" s="823"/>
      <c r="CY34" s="823"/>
      <c r="CZ34" s="823"/>
      <c r="DA34" s="824"/>
      <c r="DB34" s="822"/>
      <c r="DC34" s="823"/>
      <c r="DD34" s="823"/>
      <c r="DE34" s="823"/>
      <c r="DF34" s="824"/>
      <c r="DG34" s="822"/>
      <c r="DH34" s="823"/>
      <c r="DI34" s="823"/>
      <c r="DJ34" s="823"/>
      <c r="DK34" s="824"/>
      <c r="DL34" s="822"/>
      <c r="DM34" s="823"/>
      <c r="DN34" s="823"/>
      <c r="DO34" s="823"/>
      <c r="DP34" s="824"/>
      <c r="DQ34" s="822"/>
      <c r="DR34" s="823"/>
      <c r="DS34" s="823"/>
      <c r="DT34" s="823"/>
      <c r="DU34" s="824"/>
      <c r="DV34" s="832"/>
      <c r="DW34" s="833"/>
      <c r="DX34" s="833"/>
      <c r="DY34" s="833"/>
      <c r="DZ34" s="834"/>
      <c r="EA34" s="248"/>
    </row>
    <row r="35" spans="1:131" s="249" customFormat="1" ht="26.25" customHeight="1" x14ac:dyDescent="0.15">
      <c r="A35" s="268">
        <v>8</v>
      </c>
      <c r="B35" s="803" t="s">
        <v>421</v>
      </c>
      <c r="C35" s="804"/>
      <c r="D35" s="804"/>
      <c r="E35" s="804"/>
      <c r="F35" s="804"/>
      <c r="G35" s="804"/>
      <c r="H35" s="804"/>
      <c r="I35" s="804"/>
      <c r="J35" s="804"/>
      <c r="K35" s="804"/>
      <c r="L35" s="804"/>
      <c r="M35" s="804"/>
      <c r="N35" s="804"/>
      <c r="O35" s="804"/>
      <c r="P35" s="805"/>
      <c r="Q35" s="806">
        <v>3002</v>
      </c>
      <c r="R35" s="807"/>
      <c r="S35" s="807"/>
      <c r="T35" s="807"/>
      <c r="U35" s="807"/>
      <c r="V35" s="807">
        <v>2159</v>
      </c>
      <c r="W35" s="807"/>
      <c r="X35" s="807"/>
      <c r="Y35" s="807"/>
      <c r="Z35" s="807"/>
      <c r="AA35" s="807">
        <v>843</v>
      </c>
      <c r="AB35" s="807"/>
      <c r="AC35" s="807"/>
      <c r="AD35" s="807"/>
      <c r="AE35" s="808"/>
      <c r="AF35" s="809">
        <v>842</v>
      </c>
      <c r="AG35" s="810"/>
      <c r="AH35" s="810"/>
      <c r="AI35" s="810"/>
      <c r="AJ35" s="811"/>
      <c r="AK35" s="878">
        <v>1414</v>
      </c>
      <c r="AL35" s="879"/>
      <c r="AM35" s="879"/>
      <c r="AN35" s="879"/>
      <c r="AO35" s="879"/>
      <c r="AP35" s="879">
        <v>3586</v>
      </c>
      <c r="AQ35" s="879"/>
      <c r="AR35" s="879"/>
      <c r="AS35" s="879"/>
      <c r="AT35" s="879"/>
      <c r="AU35" s="879">
        <v>3565</v>
      </c>
      <c r="AV35" s="879"/>
      <c r="AW35" s="879"/>
      <c r="AX35" s="879"/>
      <c r="AY35" s="879"/>
      <c r="AZ35" s="880" t="s">
        <v>607</v>
      </c>
      <c r="BA35" s="880"/>
      <c r="BB35" s="880"/>
      <c r="BC35" s="880"/>
      <c r="BD35" s="880"/>
      <c r="BE35" s="876" t="s">
        <v>415</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2"/>
      <c r="CI35" s="823"/>
      <c r="CJ35" s="823"/>
      <c r="CK35" s="823"/>
      <c r="CL35" s="824"/>
      <c r="CM35" s="822"/>
      <c r="CN35" s="823"/>
      <c r="CO35" s="823"/>
      <c r="CP35" s="823"/>
      <c r="CQ35" s="824"/>
      <c r="CR35" s="822"/>
      <c r="CS35" s="823"/>
      <c r="CT35" s="823"/>
      <c r="CU35" s="823"/>
      <c r="CV35" s="824"/>
      <c r="CW35" s="822"/>
      <c r="CX35" s="823"/>
      <c r="CY35" s="823"/>
      <c r="CZ35" s="823"/>
      <c r="DA35" s="824"/>
      <c r="DB35" s="822"/>
      <c r="DC35" s="823"/>
      <c r="DD35" s="823"/>
      <c r="DE35" s="823"/>
      <c r="DF35" s="824"/>
      <c r="DG35" s="822"/>
      <c r="DH35" s="823"/>
      <c r="DI35" s="823"/>
      <c r="DJ35" s="823"/>
      <c r="DK35" s="824"/>
      <c r="DL35" s="822"/>
      <c r="DM35" s="823"/>
      <c r="DN35" s="823"/>
      <c r="DO35" s="823"/>
      <c r="DP35" s="824"/>
      <c r="DQ35" s="822"/>
      <c r="DR35" s="823"/>
      <c r="DS35" s="823"/>
      <c r="DT35" s="823"/>
      <c r="DU35" s="824"/>
      <c r="DV35" s="832"/>
      <c r="DW35" s="833"/>
      <c r="DX35" s="833"/>
      <c r="DY35" s="833"/>
      <c r="DZ35" s="834"/>
      <c r="EA35" s="248"/>
    </row>
    <row r="36" spans="1:131" s="249" customFormat="1" ht="26.25" customHeight="1" x14ac:dyDescent="0.15">
      <c r="A36" s="268">
        <v>9</v>
      </c>
      <c r="B36" s="803" t="s">
        <v>422</v>
      </c>
      <c r="C36" s="804"/>
      <c r="D36" s="804"/>
      <c r="E36" s="804"/>
      <c r="F36" s="804"/>
      <c r="G36" s="804"/>
      <c r="H36" s="804"/>
      <c r="I36" s="804"/>
      <c r="J36" s="804"/>
      <c r="K36" s="804"/>
      <c r="L36" s="804"/>
      <c r="M36" s="804"/>
      <c r="N36" s="804"/>
      <c r="O36" s="804"/>
      <c r="P36" s="805"/>
      <c r="Q36" s="806">
        <v>347</v>
      </c>
      <c r="R36" s="807"/>
      <c r="S36" s="807"/>
      <c r="T36" s="807"/>
      <c r="U36" s="807"/>
      <c r="V36" s="807">
        <v>347</v>
      </c>
      <c r="W36" s="807"/>
      <c r="X36" s="807"/>
      <c r="Y36" s="807"/>
      <c r="Z36" s="807"/>
      <c r="AA36" s="807">
        <v>0</v>
      </c>
      <c r="AB36" s="807"/>
      <c r="AC36" s="807"/>
      <c r="AD36" s="807"/>
      <c r="AE36" s="808"/>
      <c r="AF36" s="809">
        <v>0</v>
      </c>
      <c r="AG36" s="810"/>
      <c r="AH36" s="810"/>
      <c r="AI36" s="810"/>
      <c r="AJ36" s="811"/>
      <c r="AK36" s="878">
        <v>200</v>
      </c>
      <c r="AL36" s="879"/>
      <c r="AM36" s="879"/>
      <c r="AN36" s="879"/>
      <c r="AO36" s="879"/>
      <c r="AP36" s="879">
        <v>699</v>
      </c>
      <c r="AQ36" s="879"/>
      <c r="AR36" s="879"/>
      <c r="AS36" s="879"/>
      <c r="AT36" s="879"/>
      <c r="AU36" s="879">
        <v>200</v>
      </c>
      <c r="AV36" s="879"/>
      <c r="AW36" s="879"/>
      <c r="AX36" s="879"/>
      <c r="AY36" s="879"/>
      <c r="AZ36" s="880" t="s">
        <v>607</v>
      </c>
      <c r="BA36" s="880"/>
      <c r="BB36" s="880"/>
      <c r="BC36" s="880"/>
      <c r="BD36" s="880"/>
      <c r="BE36" s="876" t="s">
        <v>423</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2"/>
      <c r="CI36" s="823"/>
      <c r="CJ36" s="823"/>
      <c r="CK36" s="823"/>
      <c r="CL36" s="824"/>
      <c r="CM36" s="822"/>
      <c r="CN36" s="823"/>
      <c r="CO36" s="823"/>
      <c r="CP36" s="823"/>
      <c r="CQ36" s="824"/>
      <c r="CR36" s="822"/>
      <c r="CS36" s="823"/>
      <c r="CT36" s="823"/>
      <c r="CU36" s="823"/>
      <c r="CV36" s="824"/>
      <c r="CW36" s="822"/>
      <c r="CX36" s="823"/>
      <c r="CY36" s="823"/>
      <c r="CZ36" s="823"/>
      <c r="DA36" s="824"/>
      <c r="DB36" s="822"/>
      <c r="DC36" s="823"/>
      <c r="DD36" s="823"/>
      <c r="DE36" s="823"/>
      <c r="DF36" s="824"/>
      <c r="DG36" s="822"/>
      <c r="DH36" s="823"/>
      <c r="DI36" s="823"/>
      <c r="DJ36" s="823"/>
      <c r="DK36" s="824"/>
      <c r="DL36" s="822"/>
      <c r="DM36" s="823"/>
      <c r="DN36" s="823"/>
      <c r="DO36" s="823"/>
      <c r="DP36" s="824"/>
      <c r="DQ36" s="822"/>
      <c r="DR36" s="823"/>
      <c r="DS36" s="823"/>
      <c r="DT36" s="823"/>
      <c r="DU36" s="824"/>
      <c r="DV36" s="832"/>
      <c r="DW36" s="833"/>
      <c r="DX36" s="833"/>
      <c r="DY36" s="833"/>
      <c r="DZ36" s="834"/>
      <c r="EA36" s="248"/>
    </row>
    <row r="37" spans="1:131" s="249" customFormat="1" ht="26.25" customHeight="1" x14ac:dyDescent="0.15">
      <c r="A37" s="268">
        <v>10</v>
      </c>
      <c r="B37" s="803" t="s">
        <v>424</v>
      </c>
      <c r="C37" s="804"/>
      <c r="D37" s="804"/>
      <c r="E37" s="804"/>
      <c r="F37" s="804"/>
      <c r="G37" s="804"/>
      <c r="H37" s="804"/>
      <c r="I37" s="804"/>
      <c r="J37" s="804"/>
      <c r="K37" s="804"/>
      <c r="L37" s="804"/>
      <c r="M37" s="804"/>
      <c r="N37" s="804"/>
      <c r="O37" s="804"/>
      <c r="P37" s="805"/>
      <c r="Q37" s="806">
        <v>5</v>
      </c>
      <c r="R37" s="807"/>
      <c r="S37" s="807"/>
      <c r="T37" s="807"/>
      <c r="U37" s="807"/>
      <c r="V37" s="807">
        <v>5</v>
      </c>
      <c r="W37" s="807"/>
      <c r="X37" s="807"/>
      <c r="Y37" s="807"/>
      <c r="Z37" s="807"/>
      <c r="AA37" s="807">
        <v>0</v>
      </c>
      <c r="AB37" s="807"/>
      <c r="AC37" s="807"/>
      <c r="AD37" s="807"/>
      <c r="AE37" s="808"/>
      <c r="AF37" s="809">
        <v>0</v>
      </c>
      <c r="AG37" s="810"/>
      <c r="AH37" s="810"/>
      <c r="AI37" s="810"/>
      <c r="AJ37" s="811"/>
      <c r="AK37" s="878">
        <v>4</v>
      </c>
      <c r="AL37" s="879"/>
      <c r="AM37" s="879"/>
      <c r="AN37" s="879"/>
      <c r="AO37" s="879"/>
      <c r="AP37" s="879" t="s">
        <v>607</v>
      </c>
      <c r="AQ37" s="879"/>
      <c r="AR37" s="879"/>
      <c r="AS37" s="879"/>
      <c r="AT37" s="879"/>
      <c r="AU37" s="879">
        <v>4</v>
      </c>
      <c r="AV37" s="879"/>
      <c r="AW37" s="879"/>
      <c r="AX37" s="879"/>
      <c r="AY37" s="879"/>
      <c r="AZ37" s="880" t="s">
        <v>607</v>
      </c>
      <c r="BA37" s="880"/>
      <c r="BB37" s="880"/>
      <c r="BC37" s="880"/>
      <c r="BD37" s="880"/>
      <c r="BE37" s="876" t="s">
        <v>425</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2"/>
      <c r="CI37" s="823"/>
      <c r="CJ37" s="823"/>
      <c r="CK37" s="823"/>
      <c r="CL37" s="824"/>
      <c r="CM37" s="822"/>
      <c r="CN37" s="823"/>
      <c r="CO37" s="823"/>
      <c r="CP37" s="823"/>
      <c r="CQ37" s="824"/>
      <c r="CR37" s="822"/>
      <c r="CS37" s="823"/>
      <c r="CT37" s="823"/>
      <c r="CU37" s="823"/>
      <c r="CV37" s="824"/>
      <c r="CW37" s="822"/>
      <c r="CX37" s="823"/>
      <c r="CY37" s="823"/>
      <c r="CZ37" s="823"/>
      <c r="DA37" s="824"/>
      <c r="DB37" s="822"/>
      <c r="DC37" s="823"/>
      <c r="DD37" s="823"/>
      <c r="DE37" s="823"/>
      <c r="DF37" s="824"/>
      <c r="DG37" s="822"/>
      <c r="DH37" s="823"/>
      <c r="DI37" s="823"/>
      <c r="DJ37" s="823"/>
      <c r="DK37" s="824"/>
      <c r="DL37" s="822"/>
      <c r="DM37" s="823"/>
      <c r="DN37" s="823"/>
      <c r="DO37" s="823"/>
      <c r="DP37" s="824"/>
      <c r="DQ37" s="822"/>
      <c r="DR37" s="823"/>
      <c r="DS37" s="823"/>
      <c r="DT37" s="823"/>
      <c r="DU37" s="824"/>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2"/>
      <c r="CI38" s="823"/>
      <c r="CJ38" s="823"/>
      <c r="CK38" s="823"/>
      <c r="CL38" s="824"/>
      <c r="CM38" s="822"/>
      <c r="CN38" s="823"/>
      <c r="CO38" s="823"/>
      <c r="CP38" s="823"/>
      <c r="CQ38" s="824"/>
      <c r="CR38" s="822"/>
      <c r="CS38" s="823"/>
      <c r="CT38" s="823"/>
      <c r="CU38" s="823"/>
      <c r="CV38" s="824"/>
      <c r="CW38" s="822"/>
      <c r="CX38" s="823"/>
      <c r="CY38" s="823"/>
      <c r="CZ38" s="823"/>
      <c r="DA38" s="824"/>
      <c r="DB38" s="822"/>
      <c r="DC38" s="823"/>
      <c r="DD38" s="823"/>
      <c r="DE38" s="823"/>
      <c r="DF38" s="824"/>
      <c r="DG38" s="822"/>
      <c r="DH38" s="823"/>
      <c r="DI38" s="823"/>
      <c r="DJ38" s="823"/>
      <c r="DK38" s="824"/>
      <c r="DL38" s="822"/>
      <c r="DM38" s="823"/>
      <c r="DN38" s="823"/>
      <c r="DO38" s="823"/>
      <c r="DP38" s="824"/>
      <c r="DQ38" s="822"/>
      <c r="DR38" s="823"/>
      <c r="DS38" s="823"/>
      <c r="DT38" s="823"/>
      <c r="DU38" s="824"/>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2"/>
      <c r="CI39" s="823"/>
      <c r="CJ39" s="823"/>
      <c r="CK39" s="823"/>
      <c r="CL39" s="824"/>
      <c r="CM39" s="822"/>
      <c r="CN39" s="823"/>
      <c r="CO39" s="823"/>
      <c r="CP39" s="823"/>
      <c r="CQ39" s="824"/>
      <c r="CR39" s="822"/>
      <c r="CS39" s="823"/>
      <c r="CT39" s="823"/>
      <c r="CU39" s="823"/>
      <c r="CV39" s="824"/>
      <c r="CW39" s="822"/>
      <c r="CX39" s="823"/>
      <c r="CY39" s="823"/>
      <c r="CZ39" s="823"/>
      <c r="DA39" s="824"/>
      <c r="DB39" s="822"/>
      <c r="DC39" s="823"/>
      <c r="DD39" s="823"/>
      <c r="DE39" s="823"/>
      <c r="DF39" s="824"/>
      <c r="DG39" s="822"/>
      <c r="DH39" s="823"/>
      <c r="DI39" s="823"/>
      <c r="DJ39" s="823"/>
      <c r="DK39" s="824"/>
      <c r="DL39" s="822"/>
      <c r="DM39" s="823"/>
      <c r="DN39" s="823"/>
      <c r="DO39" s="823"/>
      <c r="DP39" s="824"/>
      <c r="DQ39" s="822"/>
      <c r="DR39" s="823"/>
      <c r="DS39" s="823"/>
      <c r="DT39" s="823"/>
      <c r="DU39" s="824"/>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2"/>
      <c r="CI40" s="823"/>
      <c r="CJ40" s="823"/>
      <c r="CK40" s="823"/>
      <c r="CL40" s="824"/>
      <c r="CM40" s="822"/>
      <c r="CN40" s="823"/>
      <c r="CO40" s="823"/>
      <c r="CP40" s="823"/>
      <c r="CQ40" s="824"/>
      <c r="CR40" s="822"/>
      <c r="CS40" s="823"/>
      <c r="CT40" s="823"/>
      <c r="CU40" s="823"/>
      <c r="CV40" s="824"/>
      <c r="CW40" s="822"/>
      <c r="CX40" s="823"/>
      <c r="CY40" s="823"/>
      <c r="CZ40" s="823"/>
      <c r="DA40" s="824"/>
      <c r="DB40" s="822"/>
      <c r="DC40" s="823"/>
      <c r="DD40" s="823"/>
      <c r="DE40" s="823"/>
      <c r="DF40" s="824"/>
      <c r="DG40" s="822"/>
      <c r="DH40" s="823"/>
      <c r="DI40" s="823"/>
      <c r="DJ40" s="823"/>
      <c r="DK40" s="824"/>
      <c r="DL40" s="822"/>
      <c r="DM40" s="823"/>
      <c r="DN40" s="823"/>
      <c r="DO40" s="823"/>
      <c r="DP40" s="824"/>
      <c r="DQ40" s="822"/>
      <c r="DR40" s="823"/>
      <c r="DS40" s="823"/>
      <c r="DT40" s="823"/>
      <c r="DU40" s="824"/>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2"/>
      <c r="CI41" s="823"/>
      <c r="CJ41" s="823"/>
      <c r="CK41" s="823"/>
      <c r="CL41" s="824"/>
      <c r="CM41" s="822"/>
      <c r="CN41" s="823"/>
      <c r="CO41" s="823"/>
      <c r="CP41" s="823"/>
      <c r="CQ41" s="824"/>
      <c r="CR41" s="822"/>
      <c r="CS41" s="823"/>
      <c r="CT41" s="823"/>
      <c r="CU41" s="823"/>
      <c r="CV41" s="824"/>
      <c r="CW41" s="822"/>
      <c r="CX41" s="823"/>
      <c r="CY41" s="823"/>
      <c r="CZ41" s="823"/>
      <c r="DA41" s="824"/>
      <c r="DB41" s="822"/>
      <c r="DC41" s="823"/>
      <c r="DD41" s="823"/>
      <c r="DE41" s="823"/>
      <c r="DF41" s="824"/>
      <c r="DG41" s="822"/>
      <c r="DH41" s="823"/>
      <c r="DI41" s="823"/>
      <c r="DJ41" s="823"/>
      <c r="DK41" s="824"/>
      <c r="DL41" s="822"/>
      <c r="DM41" s="823"/>
      <c r="DN41" s="823"/>
      <c r="DO41" s="823"/>
      <c r="DP41" s="824"/>
      <c r="DQ41" s="822"/>
      <c r="DR41" s="823"/>
      <c r="DS41" s="823"/>
      <c r="DT41" s="823"/>
      <c r="DU41" s="824"/>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2"/>
      <c r="CI42" s="823"/>
      <c r="CJ42" s="823"/>
      <c r="CK42" s="823"/>
      <c r="CL42" s="824"/>
      <c r="CM42" s="822"/>
      <c r="CN42" s="823"/>
      <c r="CO42" s="823"/>
      <c r="CP42" s="823"/>
      <c r="CQ42" s="824"/>
      <c r="CR42" s="822"/>
      <c r="CS42" s="823"/>
      <c r="CT42" s="823"/>
      <c r="CU42" s="823"/>
      <c r="CV42" s="824"/>
      <c r="CW42" s="822"/>
      <c r="CX42" s="823"/>
      <c r="CY42" s="823"/>
      <c r="CZ42" s="823"/>
      <c r="DA42" s="824"/>
      <c r="DB42" s="822"/>
      <c r="DC42" s="823"/>
      <c r="DD42" s="823"/>
      <c r="DE42" s="823"/>
      <c r="DF42" s="824"/>
      <c r="DG42" s="822"/>
      <c r="DH42" s="823"/>
      <c r="DI42" s="823"/>
      <c r="DJ42" s="823"/>
      <c r="DK42" s="824"/>
      <c r="DL42" s="822"/>
      <c r="DM42" s="823"/>
      <c r="DN42" s="823"/>
      <c r="DO42" s="823"/>
      <c r="DP42" s="824"/>
      <c r="DQ42" s="822"/>
      <c r="DR42" s="823"/>
      <c r="DS42" s="823"/>
      <c r="DT42" s="823"/>
      <c r="DU42" s="824"/>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2"/>
      <c r="CI43" s="823"/>
      <c r="CJ43" s="823"/>
      <c r="CK43" s="823"/>
      <c r="CL43" s="824"/>
      <c r="CM43" s="822"/>
      <c r="CN43" s="823"/>
      <c r="CO43" s="823"/>
      <c r="CP43" s="823"/>
      <c r="CQ43" s="824"/>
      <c r="CR43" s="822"/>
      <c r="CS43" s="823"/>
      <c r="CT43" s="823"/>
      <c r="CU43" s="823"/>
      <c r="CV43" s="824"/>
      <c r="CW43" s="822"/>
      <c r="CX43" s="823"/>
      <c r="CY43" s="823"/>
      <c r="CZ43" s="823"/>
      <c r="DA43" s="824"/>
      <c r="DB43" s="822"/>
      <c r="DC43" s="823"/>
      <c r="DD43" s="823"/>
      <c r="DE43" s="823"/>
      <c r="DF43" s="824"/>
      <c r="DG43" s="822"/>
      <c r="DH43" s="823"/>
      <c r="DI43" s="823"/>
      <c r="DJ43" s="823"/>
      <c r="DK43" s="824"/>
      <c r="DL43" s="822"/>
      <c r="DM43" s="823"/>
      <c r="DN43" s="823"/>
      <c r="DO43" s="823"/>
      <c r="DP43" s="824"/>
      <c r="DQ43" s="822"/>
      <c r="DR43" s="823"/>
      <c r="DS43" s="823"/>
      <c r="DT43" s="823"/>
      <c r="DU43" s="824"/>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2"/>
      <c r="CI44" s="823"/>
      <c r="CJ44" s="823"/>
      <c r="CK44" s="823"/>
      <c r="CL44" s="824"/>
      <c r="CM44" s="822"/>
      <c r="CN44" s="823"/>
      <c r="CO44" s="823"/>
      <c r="CP44" s="823"/>
      <c r="CQ44" s="824"/>
      <c r="CR44" s="822"/>
      <c r="CS44" s="823"/>
      <c r="CT44" s="823"/>
      <c r="CU44" s="823"/>
      <c r="CV44" s="824"/>
      <c r="CW44" s="822"/>
      <c r="CX44" s="823"/>
      <c r="CY44" s="823"/>
      <c r="CZ44" s="823"/>
      <c r="DA44" s="824"/>
      <c r="DB44" s="822"/>
      <c r="DC44" s="823"/>
      <c r="DD44" s="823"/>
      <c r="DE44" s="823"/>
      <c r="DF44" s="824"/>
      <c r="DG44" s="822"/>
      <c r="DH44" s="823"/>
      <c r="DI44" s="823"/>
      <c r="DJ44" s="823"/>
      <c r="DK44" s="824"/>
      <c r="DL44" s="822"/>
      <c r="DM44" s="823"/>
      <c r="DN44" s="823"/>
      <c r="DO44" s="823"/>
      <c r="DP44" s="824"/>
      <c r="DQ44" s="822"/>
      <c r="DR44" s="823"/>
      <c r="DS44" s="823"/>
      <c r="DT44" s="823"/>
      <c r="DU44" s="824"/>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2"/>
      <c r="CI45" s="823"/>
      <c r="CJ45" s="823"/>
      <c r="CK45" s="823"/>
      <c r="CL45" s="824"/>
      <c r="CM45" s="822"/>
      <c r="CN45" s="823"/>
      <c r="CO45" s="823"/>
      <c r="CP45" s="823"/>
      <c r="CQ45" s="824"/>
      <c r="CR45" s="822"/>
      <c r="CS45" s="823"/>
      <c r="CT45" s="823"/>
      <c r="CU45" s="823"/>
      <c r="CV45" s="824"/>
      <c r="CW45" s="822"/>
      <c r="CX45" s="823"/>
      <c r="CY45" s="823"/>
      <c r="CZ45" s="823"/>
      <c r="DA45" s="824"/>
      <c r="DB45" s="822"/>
      <c r="DC45" s="823"/>
      <c r="DD45" s="823"/>
      <c r="DE45" s="823"/>
      <c r="DF45" s="824"/>
      <c r="DG45" s="822"/>
      <c r="DH45" s="823"/>
      <c r="DI45" s="823"/>
      <c r="DJ45" s="823"/>
      <c r="DK45" s="824"/>
      <c r="DL45" s="822"/>
      <c r="DM45" s="823"/>
      <c r="DN45" s="823"/>
      <c r="DO45" s="823"/>
      <c r="DP45" s="824"/>
      <c r="DQ45" s="822"/>
      <c r="DR45" s="823"/>
      <c r="DS45" s="823"/>
      <c r="DT45" s="823"/>
      <c r="DU45" s="824"/>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2"/>
      <c r="CI46" s="823"/>
      <c r="CJ46" s="823"/>
      <c r="CK46" s="823"/>
      <c r="CL46" s="824"/>
      <c r="CM46" s="822"/>
      <c r="CN46" s="823"/>
      <c r="CO46" s="823"/>
      <c r="CP46" s="823"/>
      <c r="CQ46" s="824"/>
      <c r="CR46" s="822"/>
      <c r="CS46" s="823"/>
      <c r="CT46" s="823"/>
      <c r="CU46" s="823"/>
      <c r="CV46" s="824"/>
      <c r="CW46" s="822"/>
      <c r="CX46" s="823"/>
      <c r="CY46" s="823"/>
      <c r="CZ46" s="823"/>
      <c r="DA46" s="824"/>
      <c r="DB46" s="822"/>
      <c r="DC46" s="823"/>
      <c r="DD46" s="823"/>
      <c r="DE46" s="823"/>
      <c r="DF46" s="824"/>
      <c r="DG46" s="822"/>
      <c r="DH46" s="823"/>
      <c r="DI46" s="823"/>
      <c r="DJ46" s="823"/>
      <c r="DK46" s="824"/>
      <c r="DL46" s="822"/>
      <c r="DM46" s="823"/>
      <c r="DN46" s="823"/>
      <c r="DO46" s="823"/>
      <c r="DP46" s="824"/>
      <c r="DQ46" s="822"/>
      <c r="DR46" s="823"/>
      <c r="DS46" s="823"/>
      <c r="DT46" s="823"/>
      <c r="DU46" s="824"/>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2"/>
      <c r="CI47" s="823"/>
      <c r="CJ47" s="823"/>
      <c r="CK47" s="823"/>
      <c r="CL47" s="824"/>
      <c r="CM47" s="822"/>
      <c r="CN47" s="823"/>
      <c r="CO47" s="823"/>
      <c r="CP47" s="823"/>
      <c r="CQ47" s="824"/>
      <c r="CR47" s="822"/>
      <c r="CS47" s="823"/>
      <c r="CT47" s="823"/>
      <c r="CU47" s="823"/>
      <c r="CV47" s="824"/>
      <c r="CW47" s="822"/>
      <c r="CX47" s="823"/>
      <c r="CY47" s="823"/>
      <c r="CZ47" s="823"/>
      <c r="DA47" s="824"/>
      <c r="DB47" s="822"/>
      <c r="DC47" s="823"/>
      <c r="DD47" s="823"/>
      <c r="DE47" s="823"/>
      <c r="DF47" s="824"/>
      <c r="DG47" s="822"/>
      <c r="DH47" s="823"/>
      <c r="DI47" s="823"/>
      <c r="DJ47" s="823"/>
      <c r="DK47" s="824"/>
      <c r="DL47" s="822"/>
      <c r="DM47" s="823"/>
      <c r="DN47" s="823"/>
      <c r="DO47" s="823"/>
      <c r="DP47" s="824"/>
      <c r="DQ47" s="822"/>
      <c r="DR47" s="823"/>
      <c r="DS47" s="823"/>
      <c r="DT47" s="823"/>
      <c r="DU47" s="824"/>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2"/>
      <c r="CI48" s="823"/>
      <c r="CJ48" s="823"/>
      <c r="CK48" s="823"/>
      <c r="CL48" s="824"/>
      <c r="CM48" s="822"/>
      <c r="CN48" s="823"/>
      <c r="CO48" s="823"/>
      <c r="CP48" s="823"/>
      <c r="CQ48" s="824"/>
      <c r="CR48" s="822"/>
      <c r="CS48" s="823"/>
      <c r="CT48" s="823"/>
      <c r="CU48" s="823"/>
      <c r="CV48" s="824"/>
      <c r="CW48" s="822"/>
      <c r="CX48" s="823"/>
      <c r="CY48" s="823"/>
      <c r="CZ48" s="823"/>
      <c r="DA48" s="824"/>
      <c r="DB48" s="822"/>
      <c r="DC48" s="823"/>
      <c r="DD48" s="823"/>
      <c r="DE48" s="823"/>
      <c r="DF48" s="824"/>
      <c r="DG48" s="822"/>
      <c r="DH48" s="823"/>
      <c r="DI48" s="823"/>
      <c r="DJ48" s="823"/>
      <c r="DK48" s="824"/>
      <c r="DL48" s="822"/>
      <c r="DM48" s="823"/>
      <c r="DN48" s="823"/>
      <c r="DO48" s="823"/>
      <c r="DP48" s="824"/>
      <c r="DQ48" s="822"/>
      <c r="DR48" s="823"/>
      <c r="DS48" s="823"/>
      <c r="DT48" s="823"/>
      <c r="DU48" s="824"/>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2"/>
      <c r="CI49" s="823"/>
      <c r="CJ49" s="823"/>
      <c r="CK49" s="823"/>
      <c r="CL49" s="824"/>
      <c r="CM49" s="822"/>
      <c r="CN49" s="823"/>
      <c r="CO49" s="823"/>
      <c r="CP49" s="823"/>
      <c r="CQ49" s="824"/>
      <c r="CR49" s="822"/>
      <c r="CS49" s="823"/>
      <c r="CT49" s="823"/>
      <c r="CU49" s="823"/>
      <c r="CV49" s="824"/>
      <c r="CW49" s="822"/>
      <c r="CX49" s="823"/>
      <c r="CY49" s="823"/>
      <c r="CZ49" s="823"/>
      <c r="DA49" s="824"/>
      <c r="DB49" s="822"/>
      <c r="DC49" s="823"/>
      <c r="DD49" s="823"/>
      <c r="DE49" s="823"/>
      <c r="DF49" s="824"/>
      <c r="DG49" s="822"/>
      <c r="DH49" s="823"/>
      <c r="DI49" s="823"/>
      <c r="DJ49" s="823"/>
      <c r="DK49" s="824"/>
      <c r="DL49" s="822"/>
      <c r="DM49" s="823"/>
      <c r="DN49" s="823"/>
      <c r="DO49" s="823"/>
      <c r="DP49" s="824"/>
      <c r="DQ49" s="822"/>
      <c r="DR49" s="823"/>
      <c r="DS49" s="823"/>
      <c r="DT49" s="823"/>
      <c r="DU49" s="824"/>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2"/>
      <c r="CI50" s="823"/>
      <c r="CJ50" s="823"/>
      <c r="CK50" s="823"/>
      <c r="CL50" s="824"/>
      <c r="CM50" s="822"/>
      <c r="CN50" s="823"/>
      <c r="CO50" s="823"/>
      <c r="CP50" s="823"/>
      <c r="CQ50" s="824"/>
      <c r="CR50" s="822"/>
      <c r="CS50" s="823"/>
      <c r="CT50" s="823"/>
      <c r="CU50" s="823"/>
      <c r="CV50" s="824"/>
      <c r="CW50" s="822"/>
      <c r="CX50" s="823"/>
      <c r="CY50" s="823"/>
      <c r="CZ50" s="823"/>
      <c r="DA50" s="824"/>
      <c r="DB50" s="822"/>
      <c r="DC50" s="823"/>
      <c r="DD50" s="823"/>
      <c r="DE50" s="823"/>
      <c r="DF50" s="824"/>
      <c r="DG50" s="822"/>
      <c r="DH50" s="823"/>
      <c r="DI50" s="823"/>
      <c r="DJ50" s="823"/>
      <c r="DK50" s="824"/>
      <c r="DL50" s="822"/>
      <c r="DM50" s="823"/>
      <c r="DN50" s="823"/>
      <c r="DO50" s="823"/>
      <c r="DP50" s="824"/>
      <c r="DQ50" s="822"/>
      <c r="DR50" s="823"/>
      <c r="DS50" s="823"/>
      <c r="DT50" s="823"/>
      <c r="DU50" s="824"/>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2"/>
      <c r="CI51" s="823"/>
      <c r="CJ51" s="823"/>
      <c r="CK51" s="823"/>
      <c r="CL51" s="824"/>
      <c r="CM51" s="822"/>
      <c r="CN51" s="823"/>
      <c r="CO51" s="823"/>
      <c r="CP51" s="823"/>
      <c r="CQ51" s="824"/>
      <c r="CR51" s="822"/>
      <c r="CS51" s="823"/>
      <c r="CT51" s="823"/>
      <c r="CU51" s="823"/>
      <c r="CV51" s="824"/>
      <c r="CW51" s="822"/>
      <c r="CX51" s="823"/>
      <c r="CY51" s="823"/>
      <c r="CZ51" s="823"/>
      <c r="DA51" s="824"/>
      <c r="DB51" s="822"/>
      <c r="DC51" s="823"/>
      <c r="DD51" s="823"/>
      <c r="DE51" s="823"/>
      <c r="DF51" s="824"/>
      <c r="DG51" s="822"/>
      <c r="DH51" s="823"/>
      <c r="DI51" s="823"/>
      <c r="DJ51" s="823"/>
      <c r="DK51" s="824"/>
      <c r="DL51" s="822"/>
      <c r="DM51" s="823"/>
      <c r="DN51" s="823"/>
      <c r="DO51" s="823"/>
      <c r="DP51" s="824"/>
      <c r="DQ51" s="822"/>
      <c r="DR51" s="823"/>
      <c r="DS51" s="823"/>
      <c r="DT51" s="823"/>
      <c r="DU51" s="824"/>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2"/>
      <c r="CI52" s="823"/>
      <c r="CJ52" s="823"/>
      <c r="CK52" s="823"/>
      <c r="CL52" s="824"/>
      <c r="CM52" s="822"/>
      <c r="CN52" s="823"/>
      <c r="CO52" s="823"/>
      <c r="CP52" s="823"/>
      <c r="CQ52" s="824"/>
      <c r="CR52" s="822"/>
      <c r="CS52" s="823"/>
      <c r="CT52" s="823"/>
      <c r="CU52" s="823"/>
      <c r="CV52" s="824"/>
      <c r="CW52" s="822"/>
      <c r="CX52" s="823"/>
      <c r="CY52" s="823"/>
      <c r="CZ52" s="823"/>
      <c r="DA52" s="824"/>
      <c r="DB52" s="822"/>
      <c r="DC52" s="823"/>
      <c r="DD52" s="823"/>
      <c r="DE52" s="823"/>
      <c r="DF52" s="824"/>
      <c r="DG52" s="822"/>
      <c r="DH52" s="823"/>
      <c r="DI52" s="823"/>
      <c r="DJ52" s="823"/>
      <c r="DK52" s="824"/>
      <c r="DL52" s="822"/>
      <c r="DM52" s="823"/>
      <c r="DN52" s="823"/>
      <c r="DO52" s="823"/>
      <c r="DP52" s="824"/>
      <c r="DQ52" s="822"/>
      <c r="DR52" s="823"/>
      <c r="DS52" s="823"/>
      <c r="DT52" s="823"/>
      <c r="DU52" s="824"/>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2"/>
      <c r="CI53" s="823"/>
      <c r="CJ53" s="823"/>
      <c r="CK53" s="823"/>
      <c r="CL53" s="824"/>
      <c r="CM53" s="822"/>
      <c r="CN53" s="823"/>
      <c r="CO53" s="823"/>
      <c r="CP53" s="823"/>
      <c r="CQ53" s="824"/>
      <c r="CR53" s="822"/>
      <c r="CS53" s="823"/>
      <c r="CT53" s="823"/>
      <c r="CU53" s="823"/>
      <c r="CV53" s="824"/>
      <c r="CW53" s="822"/>
      <c r="CX53" s="823"/>
      <c r="CY53" s="823"/>
      <c r="CZ53" s="823"/>
      <c r="DA53" s="824"/>
      <c r="DB53" s="822"/>
      <c r="DC53" s="823"/>
      <c r="DD53" s="823"/>
      <c r="DE53" s="823"/>
      <c r="DF53" s="824"/>
      <c r="DG53" s="822"/>
      <c r="DH53" s="823"/>
      <c r="DI53" s="823"/>
      <c r="DJ53" s="823"/>
      <c r="DK53" s="824"/>
      <c r="DL53" s="822"/>
      <c r="DM53" s="823"/>
      <c r="DN53" s="823"/>
      <c r="DO53" s="823"/>
      <c r="DP53" s="824"/>
      <c r="DQ53" s="822"/>
      <c r="DR53" s="823"/>
      <c r="DS53" s="823"/>
      <c r="DT53" s="823"/>
      <c r="DU53" s="824"/>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2"/>
      <c r="CI54" s="823"/>
      <c r="CJ54" s="823"/>
      <c r="CK54" s="823"/>
      <c r="CL54" s="824"/>
      <c r="CM54" s="822"/>
      <c r="CN54" s="823"/>
      <c r="CO54" s="823"/>
      <c r="CP54" s="823"/>
      <c r="CQ54" s="824"/>
      <c r="CR54" s="822"/>
      <c r="CS54" s="823"/>
      <c r="CT54" s="823"/>
      <c r="CU54" s="823"/>
      <c r="CV54" s="824"/>
      <c r="CW54" s="822"/>
      <c r="CX54" s="823"/>
      <c r="CY54" s="823"/>
      <c r="CZ54" s="823"/>
      <c r="DA54" s="824"/>
      <c r="DB54" s="822"/>
      <c r="DC54" s="823"/>
      <c r="DD54" s="823"/>
      <c r="DE54" s="823"/>
      <c r="DF54" s="824"/>
      <c r="DG54" s="822"/>
      <c r="DH54" s="823"/>
      <c r="DI54" s="823"/>
      <c r="DJ54" s="823"/>
      <c r="DK54" s="824"/>
      <c r="DL54" s="822"/>
      <c r="DM54" s="823"/>
      <c r="DN54" s="823"/>
      <c r="DO54" s="823"/>
      <c r="DP54" s="824"/>
      <c r="DQ54" s="822"/>
      <c r="DR54" s="823"/>
      <c r="DS54" s="823"/>
      <c r="DT54" s="823"/>
      <c r="DU54" s="824"/>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2"/>
      <c r="CI55" s="823"/>
      <c r="CJ55" s="823"/>
      <c r="CK55" s="823"/>
      <c r="CL55" s="824"/>
      <c r="CM55" s="822"/>
      <c r="CN55" s="823"/>
      <c r="CO55" s="823"/>
      <c r="CP55" s="823"/>
      <c r="CQ55" s="824"/>
      <c r="CR55" s="822"/>
      <c r="CS55" s="823"/>
      <c r="CT55" s="823"/>
      <c r="CU55" s="823"/>
      <c r="CV55" s="824"/>
      <c r="CW55" s="822"/>
      <c r="CX55" s="823"/>
      <c r="CY55" s="823"/>
      <c r="CZ55" s="823"/>
      <c r="DA55" s="824"/>
      <c r="DB55" s="822"/>
      <c r="DC55" s="823"/>
      <c r="DD55" s="823"/>
      <c r="DE55" s="823"/>
      <c r="DF55" s="824"/>
      <c r="DG55" s="822"/>
      <c r="DH55" s="823"/>
      <c r="DI55" s="823"/>
      <c r="DJ55" s="823"/>
      <c r="DK55" s="824"/>
      <c r="DL55" s="822"/>
      <c r="DM55" s="823"/>
      <c r="DN55" s="823"/>
      <c r="DO55" s="823"/>
      <c r="DP55" s="824"/>
      <c r="DQ55" s="822"/>
      <c r="DR55" s="823"/>
      <c r="DS55" s="823"/>
      <c r="DT55" s="823"/>
      <c r="DU55" s="824"/>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2"/>
      <c r="CI56" s="823"/>
      <c r="CJ56" s="823"/>
      <c r="CK56" s="823"/>
      <c r="CL56" s="824"/>
      <c r="CM56" s="822"/>
      <c r="CN56" s="823"/>
      <c r="CO56" s="823"/>
      <c r="CP56" s="823"/>
      <c r="CQ56" s="824"/>
      <c r="CR56" s="822"/>
      <c r="CS56" s="823"/>
      <c r="CT56" s="823"/>
      <c r="CU56" s="823"/>
      <c r="CV56" s="824"/>
      <c r="CW56" s="822"/>
      <c r="CX56" s="823"/>
      <c r="CY56" s="823"/>
      <c r="CZ56" s="823"/>
      <c r="DA56" s="824"/>
      <c r="DB56" s="822"/>
      <c r="DC56" s="823"/>
      <c r="DD56" s="823"/>
      <c r="DE56" s="823"/>
      <c r="DF56" s="824"/>
      <c r="DG56" s="822"/>
      <c r="DH56" s="823"/>
      <c r="DI56" s="823"/>
      <c r="DJ56" s="823"/>
      <c r="DK56" s="824"/>
      <c r="DL56" s="822"/>
      <c r="DM56" s="823"/>
      <c r="DN56" s="823"/>
      <c r="DO56" s="823"/>
      <c r="DP56" s="824"/>
      <c r="DQ56" s="822"/>
      <c r="DR56" s="823"/>
      <c r="DS56" s="823"/>
      <c r="DT56" s="823"/>
      <c r="DU56" s="824"/>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2"/>
      <c r="CI57" s="823"/>
      <c r="CJ57" s="823"/>
      <c r="CK57" s="823"/>
      <c r="CL57" s="824"/>
      <c r="CM57" s="822"/>
      <c r="CN57" s="823"/>
      <c r="CO57" s="823"/>
      <c r="CP57" s="823"/>
      <c r="CQ57" s="824"/>
      <c r="CR57" s="822"/>
      <c r="CS57" s="823"/>
      <c r="CT57" s="823"/>
      <c r="CU57" s="823"/>
      <c r="CV57" s="824"/>
      <c r="CW57" s="822"/>
      <c r="CX57" s="823"/>
      <c r="CY57" s="823"/>
      <c r="CZ57" s="823"/>
      <c r="DA57" s="824"/>
      <c r="DB57" s="822"/>
      <c r="DC57" s="823"/>
      <c r="DD57" s="823"/>
      <c r="DE57" s="823"/>
      <c r="DF57" s="824"/>
      <c r="DG57" s="822"/>
      <c r="DH57" s="823"/>
      <c r="DI57" s="823"/>
      <c r="DJ57" s="823"/>
      <c r="DK57" s="824"/>
      <c r="DL57" s="822"/>
      <c r="DM57" s="823"/>
      <c r="DN57" s="823"/>
      <c r="DO57" s="823"/>
      <c r="DP57" s="824"/>
      <c r="DQ57" s="822"/>
      <c r="DR57" s="823"/>
      <c r="DS57" s="823"/>
      <c r="DT57" s="823"/>
      <c r="DU57" s="824"/>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2"/>
      <c r="CI58" s="823"/>
      <c r="CJ58" s="823"/>
      <c r="CK58" s="823"/>
      <c r="CL58" s="824"/>
      <c r="CM58" s="822"/>
      <c r="CN58" s="823"/>
      <c r="CO58" s="823"/>
      <c r="CP58" s="823"/>
      <c r="CQ58" s="824"/>
      <c r="CR58" s="822"/>
      <c r="CS58" s="823"/>
      <c r="CT58" s="823"/>
      <c r="CU58" s="823"/>
      <c r="CV58" s="824"/>
      <c r="CW58" s="822"/>
      <c r="CX58" s="823"/>
      <c r="CY58" s="823"/>
      <c r="CZ58" s="823"/>
      <c r="DA58" s="824"/>
      <c r="DB58" s="822"/>
      <c r="DC58" s="823"/>
      <c r="DD58" s="823"/>
      <c r="DE58" s="823"/>
      <c r="DF58" s="824"/>
      <c r="DG58" s="822"/>
      <c r="DH58" s="823"/>
      <c r="DI58" s="823"/>
      <c r="DJ58" s="823"/>
      <c r="DK58" s="824"/>
      <c r="DL58" s="822"/>
      <c r="DM58" s="823"/>
      <c r="DN58" s="823"/>
      <c r="DO58" s="823"/>
      <c r="DP58" s="824"/>
      <c r="DQ58" s="822"/>
      <c r="DR58" s="823"/>
      <c r="DS58" s="823"/>
      <c r="DT58" s="823"/>
      <c r="DU58" s="824"/>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2"/>
      <c r="CI59" s="823"/>
      <c r="CJ59" s="823"/>
      <c r="CK59" s="823"/>
      <c r="CL59" s="824"/>
      <c r="CM59" s="822"/>
      <c r="CN59" s="823"/>
      <c r="CO59" s="823"/>
      <c r="CP59" s="823"/>
      <c r="CQ59" s="824"/>
      <c r="CR59" s="822"/>
      <c r="CS59" s="823"/>
      <c r="CT59" s="823"/>
      <c r="CU59" s="823"/>
      <c r="CV59" s="824"/>
      <c r="CW59" s="822"/>
      <c r="CX59" s="823"/>
      <c r="CY59" s="823"/>
      <c r="CZ59" s="823"/>
      <c r="DA59" s="824"/>
      <c r="DB59" s="822"/>
      <c r="DC59" s="823"/>
      <c r="DD59" s="823"/>
      <c r="DE59" s="823"/>
      <c r="DF59" s="824"/>
      <c r="DG59" s="822"/>
      <c r="DH59" s="823"/>
      <c r="DI59" s="823"/>
      <c r="DJ59" s="823"/>
      <c r="DK59" s="824"/>
      <c r="DL59" s="822"/>
      <c r="DM59" s="823"/>
      <c r="DN59" s="823"/>
      <c r="DO59" s="823"/>
      <c r="DP59" s="824"/>
      <c r="DQ59" s="822"/>
      <c r="DR59" s="823"/>
      <c r="DS59" s="823"/>
      <c r="DT59" s="823"/>
      <c r="DU59" s="824"/>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2"/>
      <c r="CI60" s="823"/>
      <c r="CJ60" s="823"/>
      <c r="CK60" s="823"/>
      <c r="CL60" s="824"/>
      <c r="CM60" s="822"/>
      <c r="CN60" s="823"/>
      <c r="CO60" s="823"/>
      <c r="CP60" s="823"/>
      <c r="CQ60" s="824"/>
      <c r="CR60" s="822"/>
      <c r="CS60" s="823"/>
      <c r="CT60" s="823"/>
      <c r="CU60" s="823"/>
      <c r="CV60" s="824"/>
      <c r="CW60" s="822"/>
      <c r="CX60" s="823"/>
      <c r="CY60" s="823"/>
      <c r="CZ60" s="823"/>
      <c r="DA60" s="824"/>
      <c r="DB60" s="822"/>
      <c r="DC60" s="823"/>
      <c r="DD60" s="823"/>
      <c r="DE60" s="823"/>
      <c r="DF60" s="824"/>
      <c r="DG60" s="822"/>
      <c r="DH60" s="823"/>
      <c r="DI60" s="823"/>
      <c r="DJ60" s="823"/>
      <c r="DK60" s="824"/>
      <c r="DL60" s="822"/>
      <c r="DM60" s="823"/>
      <c r="DN60" s="823"/>
      <c r="DO60" s="823"/>
      <c r="DP60" s="824"/>
      <c r="DQ60" s="822"/>
      <c r="DR60" s="823"/>
      <c r="DS60" s="823"/>
      <c r="DT60" s="823"/>
      <c r="DU60" s="824"/>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2"/>
      <c r="CI61" s="823"/>
      <c r="CJ61" s="823"/>
      <c r="CK61" s="823"/>
      <c r="CL61" s="824"/>
      <c r="CM61" s="822"/>
      <c r="CN61" s="823"/>
      <c r="CO61" s="823"/>
      <c r="CP61" s="823"/>
      <c r="CQ61" s="824"/>
      <c r="CR61" s="822"/>
      <c r="CS61" s="823"/>
      <c r="CT61" s="823"/>
      <c r="CU61" s="823"/>
      <c r="CV61" s="824"/>
      <c r="CW61" s="822"/>
      <c r="CX61" s="823"/>
      <c r="CY61" s="823"/>
      <c r="CZ61" s="823"/>
      <c r="DA61" s="824"/>
      <c r="DB61" s="822"/>
      <c r="DC61" s="823"/>
      <c r="DD61" s="823"/>
      <c r="DE61" s="823"/>
      <c r="DF61" s="824"/>
      <c r="DG61" s="822"/>
      <c r="DH61" s="823"/>
      <c r="DI61" s="823"/>
      <c r="DJ61" s="823"/>
      <c r="DK61" s="824"/>
      <c r="DL61" s="822"/>
      <c r="DM61" s="823"/>
      <c r="DN61" s="823"/>
      <c r="DO61" s="823"/>
      <c r="DP61" s="824"/>
      <c r="DQ61" s="822"/>
      <c r="DR61" s="823"/>
      <c r="DS61" s="823"/>
      <c r="DT61" s="823"/>
      <c r="DU61" s="824"/>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2"/>
      <c r="CI62" s="823"/>
      <c r="CJ62" s="823"/>
      <c r="CK62" s="823"/>
      <c r="CL62" s="824"/>
      <c r="CM62" s="822"/>
      <c r="CN62" s="823"/>
      <c r="CO62" s="823"/>
      <c r="CP62" s="823"/>
      <c r="CQ62" s="824"/>
      <c r="CR62" s="822"/>
      <c r="CS62" s="823"/>
      <c r="CT62" s="823"/>
      <c r="CU62" s="823"/>
      <c r="CV62" s="824"/>
      <c r="CW62" s="822"/>
      <c r="CX62" s="823"/>
      <c r="CY62" s="823"/>
      <c r="CZ62" s="823"/>
      <c r="DA62" s="824"/>
      <c r="DB62" s="822"/>
      <c r="DC62" s="823"/>
      <c r="DD62" s="823"/>
      <c r="DE62" s="823"/>
      <c r="DF62" s="824"/>
      <c r="DG62" s="822"/>
      <c r="DH62" s="823"/>
      <c r="DI62" s="823"/>
      <c r="DJ62" s="823"/>
      <c r="DK62" s="824"/>
      <c r="DL62" s="822"/>
      <c r="DM62" s="823"/>
      <c r="DN62" s="823"/>
      <c r="DO62" s="823"/>
      <c r="DP62" s="824"/>
      <c r="DQ62" s="822"/>
      <c r="DR62" s="823"/>
      <c r="DS62" s="823"/>
      <c r="DT62" s="823"/>
      <c r="DU62" s="824"/>
      <c r="DV62" s="832"/>
      <c r="DW62" s="833"/>
      <c r="DX62" s="833"/>
      <c r="DY62" s="833"/>
      <c r="DZ62" s="834"/>
      <c r="EA62" s="248"/>
    </row>
    <row r="63" spans="1:131" s="249" customFormat="1" ht="26.25" customHeight="1" thickBot="1" x14ac:dyDescent="0.2">
      <c r="A63" s="266" t="s">
        <v>398</v>
      </c>
      <c r="B63" s="838" t="s">
        <v>427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2639</v>
      </c>
      <c r="AG63" s="890"/>
      <c r="AH63" s="890"/>
      <c r="AI63" s="890"/>
      <c r="AJ63" s="891"/>
      <c r="AK63" s="892"/>
      <c r="AL63" s="887"/>
      <c r="AM63" s="887"/>
      <c r="AN63" s="887"/>
      <c r="AO63" s="887"/>
      <c r="AP63" s="890">
        <v>20477</v>
      </c>
      <c r="AQ63" s="890"/>
      <c r="AR63" s="890"/>
      <c r="AS63" s="890"/>
      <c r="AT63" s="890"/>
      <c r="AU63" s="890">
        <v>13645</v>
      </c>
      <c r="AV63" s="890"/>
      <c r="AW63" s="890"/>
      <c r="AX63" s="890"/>
      <c r="AY63" s="890"/>
      <c r="AZ63" s="894"/>
      <c r="BA63" s="894"/>
      <c r="BB63" s="894"/>
      <c r="BC63" s="894"/>
      <c r="BD63" s="894"/>
      <c r="BE63" s="895"/>
      <c r="BF63" s="895"/>
      <c r="BG63" s="895"/>
      <c r="BH63" s="895"/>
      <c r="BI63" s="896"/>
      <c r="BJ63" s="897" t="s">
        <v>428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2"/>
      <c r="CI63" s="823"/>
      <c r="CJ63" s="823"/>
      <c r="CK63" s="823"/>
      <c r="CL63" s="824"/>
      <c r="CM63" s="822"/>
      <c r="CN63" s="823"/>
      <c r="CO63" s="823"/>
      <c r="CP63" s="823"/>
      <c r="CQ63" s="824"/>
      <c r="CR63" s="822"/>
      <c r="CS63" s="823"/>
      <c r="CT63" s="823"/>
      <c r="CU63" s="823"/>
      <c r="CV63" s="824"/>
      <c r="CW63" s="822"/>
      <c r="CX63" s="823"/>
      <c r="CY63" s="823"/>
      <c r="CZ63" s="823"/>
      <c r="DA63" s="824"/>
      <c r="DB63" s="822"/>
      <c r="DC63" s="823"/>
      <c r="DD63" s="823"/>
      <c r="DE63" s="823"/>
      <c r="DF63" s="824"/>
      <c r="DG63" s="822"/>
      <c r="DH63" s="823"/>
      <c r="DI63" s="823"/>
      <c r="DJ63" s="823"/>
      <c r="DK63" s="824"/>
      <c r="DL63" s="822"/>
      <c r="DM63" s="823"/>
      <c r="DN63" s="823"/>
      <c r="DO63" s="823"/>
      <c r="DP63" s="824"/>
      <c r="DQ63" s="822"/>
      <c r="DR63" s="823"/>
      <c r="DS63" s="823"/>
      <c r="DT63" s="823"/>
      <c r="DU63" s="824"/>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2"/>
      <c r="CI64" s="823"/>
      <c r="CJ64" s="823"/>
      <c r="CK64" s="823"/>
      <c r="CL64" s="824"/>
      <c r="CM64" s="822"/>
      <c r="CN64" s="823"/>
      <c r="CO64" s="823"/>
      <c r="CP64" s="823"/>
      <c r="CQ64" s="824"/>
      <c r="CR64" s="822"/>
      <c r="CS64" s="823"/>
      <c r="CT64" s="823"/>
      <c r="CU64" s="823"/>
      <c r="CV64" s="824"/>
      <c r="CW64" s="822"/>
      <c r="CX64" s="823"/>
      <c r="CY64" s="823"/>
      <c r="CZ64" s="823"/>
      <c r="DA64" s="824"/>
      <c r="DB64" s="822"/>
      <c r="DC64" s="823"/>
      <c r="DD64" s="823"/>
      <c r="DE64" s="823"/>
      <c r="DF64" s="824"/>
      <c r="DG64" s="822"/>
      <c r="DH64" s="823"/>
      <c r="DI64" s="823"/>
      <c r="DJ64" s="823"/>
      <c r="DK64" s="824"/>
      <c r="DL64" s="822"/>
      <c r="DM64" s="823"/>
      <c r="DN64" s="823"/>
      <c r="DO64" s="823"/>
      <c r="DP64" s="824"/>
      <c r="DQ64" s="822"/>
      <c r="DR64" s="823"/>
      <c r="DS64" s="823"/>
      <c r="DT64" s="823"/>
      <c r="DU64" s="824"/>
      <c r="DV64" s="832"/>
      <c r="DW64" s="833"/>
      <c r="DX64" s="833"/>
      <c r="DY64" s="833"/>
      <c r="DZ64" s="834"/>
      <c r="EA64" s="248"/>
    </row>
    <row r="65" spans="1:131" s="249" customFormat="1" ht="26.25" customHeight="1" thickBot="1" x14ac:dyDescent="0.2">
      <c r="A65" s="254" t="s">
        <v>429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2"/>
      <c r="CI65" s="823"/>
      <c r="CJ65" s="823"/>
      <c r="CK65" s="823"/>
      <c r="CL65" s="824"/>
      <c r="CM65" s="822"/>
      <c r="CN65" s="823"/>
      <c r="CO65" s="823"/>
      <c r="CP65" s="823"/>
      <c r="CQ65" s="824"/>
      <c r="CR65" s="822"/>
      <c r="CS65" s="823"/>
      <c r="CT65" s="823"/>
      <c r="CU65" s="823"/>
      <c r="CV65" s="824"/>
      <c r="CW65" s="822"/>
      <c r="CX65" s="823"/>
      <c r="CY65" s="823"/>
      <c r="CZ65" s="823"/>
      <c r="DA65" s="824"/>
      <c r="DB65" s="822"/>
      <c r="DC65" s="823"/>
      <c r="DD65" s="823"/>
      <c r="DE65" s="823"/>
      <c r="DF65" s="824"/>
      <c r="DG65" s="822"/>
      <c r="DH65" s="823"/>
      <c r="DI65" s="823"/>
      <c r="DJ65" s="823"/>
      <c r="DK65" s="824"/>
      <c r="DL65" s="822"/>
      <c r="DM65" s="823"/>
      <c r="DN65" s="823"/>
      <c r="DO65" s="823"/>
      <c r="DP65" s="824"/>
      <c r="DQ65" s="822"/>
      <c r="DR65" s="823"/>
      <c r="DS65" s="823"/>
      <c r="DT65" s="823"/>
      <c r="DU65" s="824"/>
      <c r="DV65" s="832"/>
      <c r="DW65" s="833"/>
      <c r="DX65" s="833"/>
      <c r="DY65" s="833"/>
      <c r="DZ65" s="834"/>
      <c r="EA65" s="248"/>
    </row>
    <row r="66" spans="1:131" s="249" customFormat="1" ht="26.25" customHeight="1" x14ac:dyDescent="0.15">
      <c r="A66" s="788" t="s">
        <v>430</v>
      </c>
      <c r="B66" s="789"/>
      <c r="C66" s="789"/>
      <c r="D66" s="789"/>
      <c r="E66" s="789"/>
      <c r="F66" s="789"/>
      <c r="G66" s="789"/>
      <c r="H66" s="789"/>
      <c r="I66" s="789"/>
      <c r="J66" s="789"/>
      <c r="K66" s="789"/>
      <c r="L66" s="789"/>
      <c r="M66" s="789"/>
      <c r="N66" s="789"/>
      <c r="O66" s="789"/>
      <c r="P66" s="790"/>
      <c r="Q66" s="765" t="s">
        <v>431</v>
      </c>
      <c r="R66" s="766"/>
      <c r="S66" s="766"/>
      <c r="T66" s="766"/>
      <c r="U66" s="767"/>
      <c r="V66" s="765" t="s">
        <v>432</v>
      </c>
      <c r="W66" s="766"/>
      <c r="X66" s="766"/>
      <c r="Y66" s="766"/>
      <c r="Z66" s="767"/>
      <c r="AA66" s="765" t="s">
        <v>405</v>
      </c>
      <c r="AB66" s="766"/>
      <c r="AC66" s="766"/>
      <c r="AD66" s="766"/>
      <c r="AE66" s="767"/>
      <c r="AF66" s="900" t="s">
        <v>433</v>
      </c>
      <c r="AG66" s="861"/>
      <c r="AH66" s="861"/>
      <c r="AI66" s="861"/>
      <c r="AJ66" s="901"/>
      <c r="AK66" s="765" t="s">
        <v>434</v>
      </c>
      <c r="AL66" s="789"/>
      <c r="AM66" s="789"/>
      <c r="AN66" s="789"/>
      <c r="AO66" s="790"/>
      <c r="AP66" s="765" t="s">
        <v>435</v>
      </c>
      <c r="AQ66" s="766"/>
      <c r="AR66" s="766"/>
      <c r="AS66" s="766"/>
      <c r="AT66" s="767"/>
      <c r="AU66" s="765" t="s">
        <v>436</v>
      </c>
      <c r="AV66" s="766"/>
      <c r="AW66" s="766"/>
      <c r="AX66" s="766"/>
      <c r="AY66" s="767"/>
      <c r="AZ66" s="765" t="s">
        <v>385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620</v>
      </c>
      <c r="C68" s="918"/>
      <c r="D68" s="918"/>
      <c r="E68" s="918"/>
      <c r="F68" s="918"/>
      <c r="G68" s="918"/>
      <c r="H68" s="918"/>
      <c r="I68" s="918"/>
      <c r="J68" s="918"/>
      <c r="K68" s="918"/>
      <c r="L68" s="918"/>
      <c r="M68" s="918"/>
      <c r="N68" s="918"/>
      <c r="O68" s="918"/>
      <c r="P68" s="919"/>
      <c r="Q68" s="920">
        <v>12230</v>
      </c>
      <c r="R68" s="914"/>
      <c r="S68" s="914"/>
      <c r="T68" s="914"/>
      <c r="U68" s="914"/>
      <c r="V68" s="914">
        <v>11541</v>
      </c>
      <c r="W68" s="914"/>
      <c r="X68" s="914"/>
      <c r="Y68" s="914"/>
      <c r="Z68" s="914"/>
      <c r="AA68" s="914">
        <v>689</v>
      </c>
      <c r="AB68" s="914"/>
      <c r="AC68" s="914"/>
      <c r="AD68" s="914"/>
      <c r="AE68" s="914"/>
      <c r="AF68" s="914">
        <v>689</v>
      </c>
      <c r="AG68" s="914"/>
      <c r="AH68" s="914"/>
      <c r="AI68" s="914"/>
      <c r="AJ68" s="914"/>
      <c r="AK68" s="914">
        <v>318</v>
      </c>
      <c r="AL68" s="914"/>
      <c r="AM68" s="914"/>
      <c r="AN68" s="914"/>
      <c r="AO68" s="914"/>
      <c r="AP68" s="914" t="s">
        <v>627</v>
      </c>
      <c r="AQ68" s="914"/>
      <c r="AR68" s="914"/>
      <c r="AS68" s="914"/>
      <c r="AT68" s="914"/>
      <c r="AU68" s="879" t="s">
        <v>630</v>
      </c>
      <c r="AV68" s="879"/>
      <c r="AW68" s="879"/>
      <c r="AX68" s="879"/>
      <c r="AY68" s="879"/>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621</v>
      </c>
      <c r="C69" s="922"/>
      <c r="D69" s="922"/>
      <c r="E69" s="922"/>
      <c r="F69" s="922"/>
      <c r="G69" s="922"/>
      <c r="H69" s="922"/>
      <c r="I69" s="922"/>
      <c r="J69" s="922"/>
      <c r="K69" s="922"/>
      <c r="L69" s="922"/>
      <c r="M69" s="922"/>
      <c r="N69" s="922"/>
      <c r="O69" s="922"/>
      <c r="P69" s="923"/>
      <c r="Q69" s="924">
        <v>858</v>
      </c>
      <c r="R69" s="879"/>
      <c r="S69" s="879"/>
      <c r="T69" s="879"/>
      <c r="U69" s="879"/>
      <c r="V69" s="879">
        <v>856</v>
      </c>
      <c r="W69" s="879"/>
      <c r="X69" s="879"/>
      <c r="Y69" s="879"/>
      <c r="Z69" s="879"/>
      <c r="AA69" s="879">
        <v>2</v>
      </c>
      <c r="AB69" s="879"/>
      <c r="AC69" s="879"/>
      <c r="AD69" s="879"/>
      <c r="AE69" s="879"/>
      <c r="AF69" s="879">
        <v>2</v>
      </c>
      <c r="AG69" s="879"/>
      <c r="AH69" s="879"/>
      <c r="AI69" s="879"/>
      <c r="AJ69" s="879"/>
      <c r="AK69" s="879">
        <v>4</v>
      </c>
      <c r="AL69" s="879"/>
      <c r="AM69" s="879"/>
      <c r="AN69" s="879"/>
      <c r="AO69" s="879"/>
      <c r="AP69" s="879" t="s">
        <v>628</v>
      </c>
      <c r="AQ69" s="879"/>
      <c r="AR69" s="879"/>
      <c r="AS69" s="879"/>
      <c r="AT69" s="879"/>
      <c r="AU69" s="879" t="s">
        <v>607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622</v>
      </c>
      <c r="C70" s="922"/>
      <c r="D70" s="922"/>
      <c r="E70" s="922"/>
      <c r="F70" s="922"/>
      <c r="G70" s="922"/>
      <c r="H70" s="922"/>
      <c r="I70" s="922"/>
      <c r="J70" s="922"/>
      <c r="K70" s="922"/>
      <c r="L70" s="922"/>
      <c r="M70" s="922"/>
      <c r="N70" s="922"/>
      <c r="O70" s="922"/>
      <c r="P70" s="923"/>
      <c r="Q70" s="924">
        <v>1992</v>
      </c>
      <c r="R70" s="879"/>
      <c r="S70" s="879"/>
      <c r="T70" s="879"/>
      <c r="U70" s="879"/>
      <c r="V70" s="879">
        <v>1959</v>
      </c>
      <c r="W70" s="879"/>
      <c r="X70" s="879"/>
      <c r="Y70" s="879"/>
      <c r="Z70" s="879"/>
      <c r="AA70" s="879">
        <v>33</v>
      </c>
      <c r="AB70" s="879"/>
      <c r="AC70" s="879"/>
      <c r="AD70" s="879"/>
      <c r="AE70" s="879"/>
      <c r="AF70" s="879">
        <v>33</v>
      </c>
      <c r="AG70" s="879"/>
      <c r="AH70" s="879"/>
      <c r="AI70" s="879"/>
      <c r="AJ70" s="879"/>
      <c r="AK70" s="879">
        <v>27</v>
      </c>
      <c r="AL70" s="879"/>
      <c r="AM70" s="879"/>
      <c r="AN70" s="879"/>
      <c r="AO70" s="879"/>
      <c r="AP70" s="879">
        <v>202</v>
      </c>
      <c r="AQ70" s="879"/>
      <c r="AR70" s="879"/>
      <c r="AS70" s="879"/>
      <c r="AT70" s="879"/>
      <c r="AU70" s="879">
        <v>171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623</v>
      </c>
      <c r="C71" s="922"/>
      <c r="D71" s="922"/>
      <c r="E71" s="922"/>
      <c r="F71" s="922"/>
      <c r="G71" s="922"/>
      <c r="H71" s="922"/>
      <c r="I71" s="922"/>
      <c r="J71" s="922"/>
      <c r="K71" s="922"/>
      <c r="L71" s="922"/>
      <c r="M71" s="922"/>
      <c r="N71" s="922"/>
      <c r="O71" s="922"/>
      <c r="P71" s="923"/>
      <c r="Q71" s="924">
        <v>141</v>
      </c>
      <c r="R71" s="879"/>
      <c r="S71" s="879"/>
      <c r="T71" s="879"/>
      <c r="U71" s="879"/>
      <c r="V71" s="879">
        <v>137</v>
      </c>
      <c r="W71" s="879"/>
      <c r="X71" s="879"/>
      <c r="Y71" s="879"/>
      <c r="Z71" s="879"/>
      <c r="AA71" s="879">
        <v>4</v>
      </c>
      <c r="AB71" s="879"/>
      <c r="AC71" s="879"/>
      <c r="AD71" s="879"/>
      <c r="AE71" s="879"/>
      <c r="AF71" s="879">
        <v>4</v>
      </c>
      <c r="AG71" s="879"/>
      <c r="AH71" s="879"/>
      <c r="AI71" s="879"/>
      <c r="AJ71" s="879"/>
      <c r="AK71" s="879" t="s">
        <v>607</v>
      </c>
      <c r="AL71" s="879"/>
      <c r="AM71" s="879"/>
      <c r="AN71" s="879"/>
      <c r="AO71" s="879"/>
      <c r="AP71" s="879" t="s">
        <v>627</v>
      </c>
      <c r="AQ71" s="879"/>
      <c r="AR71" s="879"/>
      <c r="AS71" s="879"/>
      <c r="AT71" s="879"/>
      <c r="AU71" s="879" t="s">
        <v>627</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624</v>
      </c>
      <c r="C72" s="922"/>
      <c r="D72" s="922"/>
      <c r="E72" s="922"/>
      <c r="F72" s="922"/>
      <c r="G72" s="922"/>
      <c r="H72" s="922"/>
      <c r="I72" s="922"/>
      <c r="J72" s="922"/>
      <c r="K72" s="922"/>
      <c r="L72" s="922"/>
      <c r="M72" s="922"/>
      <c r="N72" s="922"/>
      <c r="O72" s="922"/>
      <c r="P72" s="923"/>
      <c r="Q72" s="924">
        <v>237</v>
      </c>
      <c r="R72" s="879"/>
      <c r="S72" s="879"/>
      <c r="T72" s="879"/>
      <c r="U72" s="879"/>
      <c r="V72" s="879">
        <v>168</v>
      </c>
      <c r="W72" s="879"/>
      <c r="X72" s="879"/>
      <c r="Y72" s="879"/>
      <c r="Z72" s="879"/>
      <c r="AA72" s="879">
        <v>69</v>
      </c>
      <c r="AB72" s="879"/>
      <c r="AC72" s="879"/>
      <c r="AD72" s="879"/>
      <c r="AE72" s="879"/>
      <c r="AF72" s="879">
        <v>69</v>
      </c>
      <c r="AG72" s="879"/>
      <c r="AH72" s="879"/>
      <c r="AI72" s="879"/>
      <c r="AJ72" s="879"/>
      <c r="AK72" s="879">
        <v>36</v>
      </c>
      <c r="AL72" s="879"/>
      <c r="AM72" s="879"/>
      <c r="AN72" s="879"/>
      <c r="AO72" s="879"/>
      <c r="AP72" s="879" t="s">
        <v>607</v>
      </c>
      <c r="AQ72" s="879"/>
      <c r="AR72" s="879"/>
      <c r="AS72" s="879"/>
      <c r="AT72" s="879"/>
      <c r="AU72" s="879" t="s">
        <v>630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625</v>
      </c>
      <c r="C73" s="922"/>
      <c r="D73" s="922"/>
      <c r="E73" s="922"/>
      <c r="F73" s="922"/>
      <c r="G73" s="922"/>
      <c r="H73" s="922"/>
      <c r="I73" s="922"/>
      <c r="J73" s="922"/>
      <c r="K73" s="922"/>
      <c r="L73" s="922"/>
      <c r="M73" s="922"/>
      <c r="N73" s="922"/>
      <c r="O73" s="922"/>
      <c r="P73" s="923"/>
      <c r="Q73" s="924">
        <v>264624</v>
      </c>
      <c r="R73" s="879"/>
      <c r="S73" s="879"/>
      <c r="T73" s="879"/>
      <c r="U73" s="879"/>
      <c r="V73" s="879">
        <v>252775</v>
      </c>
      <c r="W73" s="879"/>
      <c r="X73" s="879"/>
      <c r="Y73" s="879"/>
      <c r="Z73" s="879"/>
      <c r="AA73" s="879">
        <v>11848</v>
      </c>
      <c r="AB73" s="879"/>
      <c r="AC73" s="879"/>
      <c r="AD73" s="879"/>
      <c r="AE73" s="879"/>
      <c r="AF73" s="879">
        <v>11848</v>
      </c>
      <c r="AG73" s="879"/>
      <c r="AH73" s="879"/>
      <c r="AI73" s="879"/>
      <c r="AJ73" s="879"/>
      <c r="AK73" s="879">
        <v>7347</v>
      </c>
      <c r="AL73" s="879"/>
      <c r="AM73" s="879"/>
      <c r="AN73" s="879"/>
      <c r="AO73" s="879"/>
      <c r="AP73" s="879" t="s">
        <v>629</v>
      </c>
      <c r="AQ73" s="879"/>
      <c r="AR73" s="879"/>
      <c r="AS73" s="879"/>
      <c r="AT73" s="879"/>
      <c r="AU73" s="879" t="s">
        <v>607</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398</v>
      </c>
      <c r="B88" s="838" t="s">
        <v>437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12645</v>
      </c>
      <c r="AG88" s="890"/>
      <c r="AH88" s="890"/>
      <c r="AI88" s="890"/>
      <c r="AJ88" s="890"/>
      <c r="AK88" s="887"/>
      <c r="AL88" s="887"/>
      <c r="AM88" s="887"/>
      <c r="AN88" s="887"/>
      <c r="AO88" s="887"/>
      <c r="AP88" s="890">
        <v>202</v>
      </c>
      <c r="AQ88" s="890"/>
      <c r="AR88" s="890"/>
      <c r="AS88" s="890"/>
      <c r="AT88" s="890"/>
      <c r="AU88" s="890">
        <v>171</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838" t="s">
        <v>438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370</v>
      </c>
      <c r="CS102" s="898"/>
      <c r="CT102" s="898"/>
      <c r="CU102" s="898"/>
      <c r="CV102" s="941"/>
      <c r="CW102" s="940">
        <v>20</v>
      </c>
      <c r="CX102" s="898"/>
      <c r="CY102" s="898"/>
      <c r="CZ102" s="898"/>
      <c r="DA102" s="941"/>
      <c r="DB102" s="940" t="s">
        <v>627</v>
      </c>
      <c r="DC102" s="898"/>
      <c r="DD102" s="898"/>
      <c r="DE102" s="898"/>
      <c r="DF102" s="941"/>
      <c r="DG102" s="940" t="s">
        <v>607</v>
      </c>
      <c r="DH102" s="898"/>
      <c r="DI102" s="898"/>
      <c r="DJ102" s="898"/>
      <c r="DK102" s="941"/>
      <c r="DL102" s="940" t="s">
        <v>607</v>
      </c>
      <c r="DM102" s="898"/>
      <c r="DN102" s="898"/>
      <c r="DO102" s="898"/>
      <c r="DP102" s="941"/>
      <c r="DQ102" s="940" t="s">
        <v>607</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440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443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444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445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446</v>
      </c>
      <c r="AB109" s="943"/>
      <c r="AC109" s="943"/>
      <c r="AD109" s="943"/>
      <c r="AE109" s="944"/>
      <c r="AF109" s="942" t="s">
        <v>447</v>
      </c>
      <c r="AG109" s="943"/>
      <c r="AH109" s="943"/>
      <c r="AI109" s="943"/>
      <c r="AJ109" s="944"/>
      <c r="AK109" s="942" t="s">
        <v>313</v>
      </c>
      <c r="AL109" s="943"/>
      <c r="AM109" s="943"/>
      <c r="AN109" s="943"/>
      <c r="AO109" s="944"/>
      <c r="AP109" s="942" t="s">
        <v>448</v>
      </c>
      <c r="AQ109" s="943"/>
      <c r="AR109" s="943"/>
      <c r="AS109" s="943"/>
      <c r="AT109" s="945"/>
      <c r="AU109" s="962" t="s">
        <v>445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446</v>
      </c>
      <c r="BR109" s="943"/>
      <c r="BS109" s="943"/>
      <c r="BT109" s="943"/>
      <c r="BU109" s="944"/>
      <c r="BV109" s="942" t="s">
        <v>447</v>
      </c>
      <c r="BW109" s="943"/>
      <c r="BX109" s="943"/>
      <c r="BY109" s="943"/>
      <c r="BZ109" s="944"/>
      <c r="CA109" s="942" t="s">
        <v>313</v>
      </c>
      <c r="CB109" s="943"/>
      <c r="CC109" s="943"/>
      <c r="CD109" s="943"/>
      <c r="CE109" s="944"/>
      <c r="CF109" s="963" t="s">
        <v>448</v>
      </c>
      <c r="CG109" s="963"/>
      <c r="CH109" s="963"/>
      <c r="CI109" s="963"/>
      <c r="CJ109" s="963"/>
      <c r="CK109" s="942" t="s">
        <v>449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446</v>
      </c>
      <c r="DH109" s="943"/>
      <c r="DI109" s="943"/>
      <c r="DJ109" s="943"/>
      <c r="DK109" s="944"/>
      <c r="DL109" s="942" t="s">
        <v>447</v>
      </c>
      <c r="DM109" s="943"/>
      <c r="DN109" s="943"/>
      <c r="DO109" s="943"/>
      <c r="DP109" s="944"/>
      <c r="DQ109" s="942" t="s">
        <v>313</v>
      </c>
      <c r="DR109" s="943"/>
      <c r="DS109" s="943"/>
      <c r="DT109" s="943"/>
      <c r="DU109" s="944"/>
      <c r="DV109" s="942" t="s">
        <v>448</v>
      </c>
      <c r="DW109" s="943"/>
      <c r="DX109" s="943"/>
      <c r="DY109" s="943"/>
      <c r="DZ109" s="945"/>
    </row>
    <row r="110" spans="1:131" s="248" customFormat="1" ht="26.25" customHeight="1" x14ac:dyDescent="0.15">
      <c r="A110" s="946" t="s">
        <v>450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3120815</v>
      </c>
      <c r="AB110" s="950"/>
      <c r="AC110" s="950"/>
      <c r="AD110" s="950"/>
      <c r="AE110" s="951"/>
      <c r="AF110" s="952">
        <v>3040265</v>
      </c>
      <c r="AG110" s="950"/>
      <c r="AH110" s="950"/>
      <c r="AI110" s="950"/>
      <c r="AJ110" s="951"/>
      <c r="AK110" s="952">
        <v>3308094</v>
      </c>
      <c r="AL110" s="950"/>
      <c r="AM110" s="950"/>
      <c r="AN110" s="950"/>
      <c r="AO110" s="951"/>
      <c r="AP110" s="953">
        <v>20.9</v>
      </c>
      <c r="AQ110" s="954"/>
      <c r="AR110" s="954"/>
      <c r="AS110" s="954"/>
      <c r="AT110" s="955"/>
      <c r="AU110" s="956" t="s">
        <v>73</v>
      </c>
      <c r="AV110" s="957"/>
      <c r="AW110" s="957"/>
      <c r="AX110" s="957"/>
      <c r="AY110" s="957"/>
      <c r="AZ110" s="998" t="s">
        <v>451</v>
      </c>
      <c r="BA110" s="947"/>
      <c r="BB110" s="947"/>
      <c r="BC110" s="947"/>
      <c r="BD110" s="947"/>
      <c r="BE110" s="947"/>
      <c r="BF110" s="947"/>
      <c r="BG110" s="947"/>
      <c r="BH110" s="947"/>
      <c r="BI110" s="947"/>
      <c r="BJ110" s="947"/>
      <c r="BK110" s="947"/>
      <c r="BL110" s="947"/>
      <c r="BM110" s="947"/>
      <c r="BN110" s="947"/>
      <c r="BO110" s="947"/>
      <c r="BP110" s="948"/>
      <c r="BQ110" s="984">
        <v>39671569</v>
      </c>
      <c r="BR110" s="985"/>
      <c r="BS110" s="985"/>
      <c r="BT110" s="985"/>
      <c r="BU110" s="985"/>
      <c r="BV110" s="985">
        <v>38850702</v>
      </c>
      <c r="BW110" s="985"/>
      <c r="BX110" s="985"/>
      <c r="BY110" s="985"/>
      <c r="BZ110" s="985"/>
      <c r="CA110" s="985">
        <v>39574192</v>
      </c>
      <c r="CB110" s="985"/>
      <c r="CC110" s="985"/>
      <c r="CD110" s="985"/>
      <c r="CE110" s="985"/>
      <c r="CF110" s="999">
        <v>250</v>
      </c>
      <c r="CG110" s="1000"/>
      <c r="CH110" s="1000"/>
      <c r="CI110" s="1000"/>
      <c r="CJ110" s="1000"/>
      <c r="CK110" s="1001" t="s">
        <v>452</v>
      </c>
      <c r="CL110" s="1002"/>
      <c r="CM110" s="981" t="s">
        <v>453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454</v>
      </c>
      <c r="DH110" s="985"/>
      <c r="DI110" s="985"/>
      <c r="DJ110" s="985"/>
      <c r="DK110" s="985"/>
      <c r="DL110" s="985" t="s">
        <v>454</v>
      </c>
      <c r="DM110" s="985"/>
      <c r="DN110" s="985"/>
      <c r="DO110" s="985"/>
      <c r="DP110" s="985"/>
      <c r="DQ110" s="985" t="s">
        <v>454</v>
      </c>
      <c r="DR110" s="985"/>
      <c r="DS110" s="985"/>
      <c r="DT110" s="985"/>
      <c r="DU110" s="985"/>
      <c r="DV110" s="986" t="s">
        <v>454</v>
      </c>
      <c r="DW110" s="986"/>
      <c r="DX110" s="986"/>
      <c r="DY110" s="986"/>
      <c r="DZ110" s="987"/>
    </row>
    <row r="111" spans="1:131" s="248" customFormat="1" ht="26.25" customHeight="1" x14ac:dyDescent="0.15">
      <c r="A111" s="988" t="s">
        <v>455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456</v>
      </c>
      <c r="AB111" s="992"/>
      <c r="AC111" s="992"/>
      <c r="AD111" s="992"/>
      <c r="AE111" s="993"/>
      <c r="AF111" s="994" t="s">
        <v>457</v>
      </c>
      <c r="AG111" s="992"/>
      <c r="AH111" s="992"/>
      <c r="AI111" s="992"/>
      <c r="AJ111" s="993"/>
      <c r="AK111" s="994" t="s">
        <v>400</v>
      </c>
      <c r="AL111" s="992"/>
      <c r="AM111" s="992"/>
      <c r="AN111" s="992"/>
      <c r="AO111" s="993"/>
      <c r="AP111" s="995" t="s">
        <v>458</v>
      </c>
      <c r="AQ111" s="996"/>
      <c r="AR111" s="996"/>
      <c r="AS111" s="996"/>
      <c r="AT111" s="997"/>
      <c r="AU111" s="958"/>
      <c r="AV111" s="959"/>
      <c r="AW111" s="959"/>
      <c r="AX111" s="959"/>
      <c r="AY111" s="959"/>
      <c r="AZ111" s="1007" t="s">
        <v>459</v>
      </c>
      <c r="BA111" s="1008"/>
      <c r="BB111" s="1008"/>
      <c r="BC111" s="1008"/>
      <c r="BD111" s="1008"/>
      <c r="BE111" s="1008"/>
      <c r="BF111" s="1008"/>
      <c r="BG111" s="1008"/>
      <c r="BH111" s="1008"/>
      <c r="BI111" s="1008"/>
      <c r="BJ111" s="1008"/>
      <c r="BK111" s="1008"/>
      <c r="BL111" s="1008"/>
      <c r="BM111" s="1008"/>
      <c r="BN111" s="1008"/>
      <c r="BO111" s="1008"/>
      <c r="BP111" s="1009"/>
      <c r="BQ111" s="977">
        <v>80000</v>
      </c>
      <c r="BR111" s="978"/>
      <c r="BS111" s="978"/>
      <c r="BT111" s="978"/>
      <c r="BU111" s="978"/>
      <c r="BV111" s="978">
        <v>60000</v>
      </c>
      <c r="BW111" s="978"/>
      <c r="BX111" s="978"/>
      <c r="BY111" s="978"/>
      <c r="BZ111" s="978"/>
      <c r="CA111" s="978" t="s">
        <v>460</v>
      </c>
      <c r="CB111" s="978"/>
      <c r="CC111" s="978"/>
      <c r="CD111" s="978"/>
      <c r="CE111" s="978"/>
      <c r="CF111" s="972" t="s">
        <v>400</v>
      </c>
      <c r="CG111" s="973"/>
      <c r="CH111" s="973"/>
      <c r="CI111" s="973"/>
      <c r="CJ111" s="973"/>
      <c r="CK111" s="1003"/>
      <c r="CL111" s="1004"/>
      <c r="CM111" s="974" t="s">
        <v>461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458</v>
      </c>
      <c r="DH111" s="978"/>
      <c r="DI111" s="978"/>
      <c r="DJ111" s="978"/>
      <c r="DK111" s="978"/>
      <c r="DL111" s="978" t="s">
        <v>462</v>
      </c>
      <c r="DM111" s="978"/>
      <c r="DN111" s="978"/>
      <c r="DO111" s="978"/>
      <c r="DP111" s="978"/>
      <c r="DQ111" s="978" t="s">
        <v>458</v>
      </c>
      <c r="DR111" s="978"/>
      <c r="DS111" s="978"/>
      <c r="DT111" s="978"/>
      <c r="DU111" s="978"/>
      <c r="DV111" s="979" t="s">
        <v>400</v>
      </c>
      <c r="DW111" s="979"/>
      <c r="DX111" s="979"/>
      <c r="DY111" s="979"/>
      <c r="DZ111" s="980"/>
    </row>
    <row r="112" spans="1:131" s="248" customFormat="1" ht="26.25" customHeight="1" x14ac:dyDescent="0.15">
      <c r="A112" s="1010" t="s">
        <v>463</v>
      </c>
      <c r="B112" s="1011"/>
      <c r="C112" s="1008" t="s">
        <v>464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400</v>
      </c>
      <c r="AB112" s="1017"/>
      <c r="AC112" s="1017"/>
      <c r="AD112" s="1017"/>
      <c r="AE112" s="1018"/>
      <c r="AF112" s="1019" t="s">
        <v>400</v>
      </c>
      <c r="AG112" s="1017"/>
      <c r="AH112" s="1017"/>
      <c r="AI112" s="1017"/>
      <c r="AJ112" s="1018"/>
      <c r="AK112" s="1019" t="s">
        <v>465</v>
      </c>
      <c r="AL112" s="1017"/>
      <c r="AM112" s="1017"/>
      <c r="AN112" s="1017"/>
      <c r="AO112" s="1018"/>
      <c r="AP112" s="1020" t="s">
        <v>456</v>
      </c>
      <c r="AQ112" s="1021"/>
      <c r="AR112" s="1021"/>
      <c r="AS112" s="1021"/>
      <c r="AT112" s="1022"/>
      <c r="AU112" s="958"/>
      <c r="AV112" s="959"/>
      <c r="AW112" s="959"/>
      <c r="AX112" s="959"/>
      <c r="AY112" s="959"/>
      <c r="AZ112" s="1007" t="s">
        <v>466</v>
      </c>
      <c r="BA112" s="1008"/>
      <c r="BB112" s="1008"/>
      <c r="BC112" s="1008"/>
      <c r="BD112" s="1008"/>
      <c r="BE112" s="1008"/>
      <c r="BF112" s="1008"/>
      <c r="BG112" s="1008"/>
      <c r="BH112" s="1008"/>
      <c r="BI112" s="1008"/>
      <c r="BJ112" s="1008"/>
      <c r="BK112" s="1008"/>
      <c r="BL112" s="1008"/>
      <c r="BM112" s="1008"/>
      <c r="BN112" s="1008"/>
      <c r="BO112" s="1008"/>
      <c r="BP112" s="1009"/>
      <c r="BQ112" s="977">
        <v>14183554</v>
      </c>
      <c r="BR112" s="978"/>
      <c r="BS112" s="978"/>
      <c r="BT112" s="978"/>
      <c r="BU112" s="978"/>
      <c r="BV112" s="978">
        <v>13246325</v>
      </c>
      <c r="BW112" s="978"/>
      <c r="BX112" s="978"/>
      <c r="BY112" s="978"/>
      <c r="BZ112" s="978"/>
      <c r="CA112" s="978">
        <v>12232983</v>
      </c>
      <c r="CB112" s="978"/>
      <c r="CC112" s="978"/>
      <c r="CD112" s="978"/>
      <c r="CE112" s="978"/>
      <c r="CF112" s="972">
        <v>77.3</v>
      </c>
      <c r="CG112" s="973"/>
      <c r="CH112" s="973"/>
      <c r="CI112" s="973"/>
      <c r="CJ112" s="973"/>
      <c r="CK112" s="1003"/>
      <c r="CL112" s="1004"/>
      <c r="CM112" s="974" t="s">
        <v>467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428</v>
      </c>
      <c r="DH112" s="978"/>
      <c r="DI112" s="978"/>
      <c r="DJ112" s="978"/>
      <c r="DK112" s="978"/>
      <c r="DL112" s="978" t="s">
        <v>458</v>
      </c>
      <c r="DM112" s="978"/>
      <c r="DN112" s="978"/>
      <c r="DO112" s="978"/>
      <c r="DP112" s="978"/>
      <c r="DQ112" s="978" t="s">
        <v>400</v>
      </c>
      <c r="DR112" s="978"/>
      <c r="DS112" s="978"/>
      <c r="DT112" s="978"/>
      <c r="DU112" s="978"/>
      <c r="DV112" s="979" t="s">
        <v>465</v>
      </c>
      <c r="DW112" s="979"/>
      <c r="DX112" s="979"/>
      <c r="DY112" s="979"/>
      <c r="DZ112" s="980"/>
    </row>
    <row r="113" spans="1:130" s="248" customFormat="1" ht="26.25" customHeight="1" x14ac:dyDescent="0.15">
      <c r="A113" s="1012"/>
      <c r="B113" s="1013"/>
      <c r="C113" s="1008" t="s">
        <v>468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1388936</v>
      </c>
      <c r="AB113" s="992"/>
      <c r="AC113" s="992"/>
      <c r="AD113" s="992"/>
      <c r="AE113" s="993"/>
      <c r="AF113" s="994">
        <v>1313117</v>
      </c>
      <c r="AG113" s="992"/>
      <c r="AH113" s="992"/>
      <c r="AI113" s="992"/>
      <c r="AJ113" s="993"/>
      <c r="AK113" s="994">
        <v>1112851</v>
      </c>
      <c r="AL113" s="992"/>
      <c r="AM113" s="992"/>
      <c r="AN113" s="992"/>
      <c r="AO113" s="993"/>
      <c r="AP113" s="995">
        <v>7</v>
      </c>
      <c r="AQ113" s="996"/>
      <c r="AR113" s="996"/>
      <c r="AS113" s="996"/>
      <c r="AT113" s="997"/>
      <c r="AU113" s="958"/>
      <c r="AV113" s="959"/>
      <c r="AW113" s="959"/>
      <c r="AX113" s="959"/>
      <c r="AY113" s="959"/>
      <c r="AZ113" s="1007" t="s">
        <v>469</v>
      </c>
      <c r="BA113" s="1008"/>
      <c r="BB113" s="1008"/>
      <c r="BC113" s="1008"/>
      <c r="BD113" s="1008"/>
      <c r="BE113" s="1008"/>
      <c r="BF113" s="1008"/>
      <c r="BG113" s="1008"/>
      <c r="BH113" s="1008"/>
      <c r="BI113" s="1008"/>
      <c r="BJ113" s="1008"/>
      <c r="BK113" s="1008"/>
      <c r="BL113" s="1008"/>
      <c r="BM113" s="1008"/>
      <c r="BN113" s="1008"/>
      <c r="BO113" s="1008"/>
      <c r="BP113" s="1009"/>
      <c r="BQ113" s="977">
        <v>256016</v>
      </c>
      <c r="BR113" s="978"/>
      <c r="BS113" s="978"/>
      <c r="BT113" s="978"/>
      <c r="BU113" s="978"/>
      <c r="BV113" s="978">
        <v>235928</v>
      </c>
      <c r="BW113" s="978"/>
      <c r="BX113" s="978"/>
      <c r="BY113" s="978"/>
      <c r="BZ113" s="978"/>
      <c r="CA113" s="978">
        <v>170720</v>
      </c>
      <c r="CB113" s="978"/>
      <c r="CC113" s="978"/>
      <c r="CD113" s="978"/>
      <c r="CE113" s="978"/>
      <c r="CF113" s="972">
        <v>1.1000000000000001</v>
      </c>
      <c r="CG113" s="973"/>
      <c r="CH113" s="973"/>
      <c r="CI113" s="973"/>
      <c r="CJ113" s="973"/>
      <c r="CK113" s="1003"/>
      <c r="CL113" s="1004"/>
      <c r="CM113" s="974" t="s">
        <v>470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400</v>
      </c>
      <c r="DH113" s="1017"/>
      <c r="DI113" s="1017"/>
      <c r="DJ113" s="1017"/>
      <c r="DK113" s="1018"/>
      <c r="DL113" s="1019" t="s">
        <v>457</v>
      </c>
      <c r="DM113" s="1017"/>
      <c r="DN113" s="1017"/>
      <c r="DO113" s="1017"/>
      <c r="DP113" s="1018"/>
      <c r="DQ113" s="1019" t="s">
        <v>428</v>
      </c>
      <c r="DR113" s="1017"/>
      <c r="DS113" s="1017"/>
      <c r="DT113" s="1017"/>
      <c r="DU113" s="1018"/>
      <c r="DV113" s="1020" t="s">
        <v>456</v>
      </c>
      <c r="DW113" s="1021"/>
      <c r="DX113" s="1021"/>
      <c r="DY113" s="1021"/>
      <c r="DZ113" s="1022"/>
    </row>
    <row r="114" spans="1:130" s="248" customFormat="1" ht="26.25" customHeight="1" x14ac:dyDescent="0.15">
      <c r="A114" s="1012"/>
      <c r="B114" s="1013"/>
      <c r="C114" s="1008" t="s">
        <v>471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63463</v>
      </c>
      <c r="AB114" s="1017"/>
      <c r="AC114" s="1017"/>
      <c r="AD114" s="1017"/>
      <c r="AE114" s="1018"/>
      <c r="AF114" s="1019">
        <v>65430</v>
      </c>
      <c r="AG114" s="1017"/>
      <c r="AH114" s="1017"/>
      <c r="AI114" s="1017"/>
      <c r="AJ114" s="1018"/>
      <c r="AK114" s="1019">
        <v>64854</v>
      </c>
      <c r="AL114" s="1017"/>
      <c r="AM114" s="1017"/>
      <c r="AN114" s="1017"/>
      <c r="AO114" s="1018"/>
      <c r="AP114" s="1020">
        <v>0.4</v>
      </c>
      <c r="AQ114" s="1021"/>
      <c r="AR114" s="1021"/>
      <c r="AS114" s="1021"/>
      <c r="AT114" s="1022"/>
      <c r="AU114" s="958"/>
      <c r="AV114" s="959"/>
      <c r="AW114" s="959"/>
      <c r="AX114" s="959"/>
      <c r="AY114" s="959"/>
      <c r="AZ114" s="1007" t="s">
        <v>472</v>
      </c>
      <c r="BA114" s="1008"/>
      <c r="BB114" s="1008"/>
      <c r="BC114" s="1008"/>
      <c r="BD114" s="1008"/>
      <c r="BE114" s="1008"/>
      <c r="BF114" s="1008"/>
      <c r="BG114" s="1008"/>
      <c r="BH114" s="1008"/>
      <c r="BI114" s="1008"/>
      <c r="BJ114" s="1008"/>
      <c r="BK114" s="1008"/>
      <c r="BL114" s="1008"/>
      <c r="BM114" s="1008"/>
      <c r="BN114" s="1008"/>
      <c r="BO114" s="1008"/>
      <c r="BP114" s="1009"/>
      <c r="BQ114" s="977">
        <v>4586858</v>
      </c>
      <c r="BR114" s="978"/>
      <c r="BS114" s="978"/>
      <c r="BT114" s="978"/>
      <c r="BU114" s="978"/>
      <c r="BV114" s="978">
        <v>4704515</v>
      </c>
      <c r="BW114" s="978"/>
      <c r="BX114" s="978"/>
      <c r="BY114" s="978"/>
      <c r="BZ114" s="978"/>
      <c r="CA114" s="978">
        <v>4571310</v>
      </c>
      <c r="CB114" s="978"/>
      <c r="CC114" s="978"/>
      <c r="CD114" s="978"/>
      <c r="CE114" s="978"/>
      <c r="CF114" s="972">
        <v>28.9</v>
      </c>
      <c r="CG114" s="973"/>
      <c r="CH114" s="973"/>
      <c r="CI114" s="973"/>
      <c r="CJ114" s="973"/>
      <c r="CK114" s="1003"/>
      <c r="CL114" s="1004"/>
      <c r="CM114" s="974" t="s">
        <v>473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474</v>
      </c>
      <c r="DH114" s="1017"/>
      <c r="DI114" s="1017"/>
      <c r="DJ114" s="1017"/>
      <c r="DK114" s="1018"/>
      <c r="DL114" s="1019" t="s">
        <v>465</v>
      </c>
      <c r="DM114" s="1017"/>
      <c r="DN114" s="1017"/>
      <c r="DO114" s="1017"/>
      <c r="DP114" s="1018"/>
      <c r="DQ114" s="1019" t="s">
        <v>400</v>
      </c>
      <c r="DR114" s="1017"/>
      <c r="DS114" s="1017"/>
      <c r="DT114" s="1017"/>
      <c r="DU114" s="1018"/>
      <c r="DV114" s="1020" t="s">
        <v>400</v>
      </c>
      <c r="DW114" s="1021"/>
      <c r="DX114" s="1021"/>
      <c r="DY114" s="1021"/>
      <c r="DZ114" s="1022"/>
    </row>
    <row r="115" spans="1:130" s="248" customFormat="1" ht="26.25" customHeight="1" x14ac:dyDescent="0.15">
      <c r="A115" s="1012"/>
      <c r="B115" s="1013"/>
      <c r="C115" s="1008" t="s">
        <v>475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464</v>
      </c>
      <c r="AB115" s="992"/>
      <c r="AC115" s="992"/>
      <c r="AD115" s="992"/>
      <c r="AE115" s="993"/>
      <c r="AF115" s="994">
        <v>182</v>
      </c>
      <c r="AG115" s="992"/>
      <c r="AH115" s="992"/>
      <c r="AI115" s="992"/>
      <c r="AJ115" s="993"/>
      <c r="AK115" s="994">
        <v>150</v>
      </c>
      <c r="AL115" s="992"/>
      <c r="AM115" s="992"/>
      <c r="AN115" s="992"/>
      <c r="AO115" s="993"/>
      <c r="AP115" s="995">
        <v>0</v>
      </c>
      <c r="AQ115" s="996"/>
      <c r="AR115" s="996"/>
      <c r="AS115" s="996"/>
      <c r="AT115" s="997"/>
      <c r="AU115" s="958"/>
      <c r="AV115" s="959"/>
      <c r="AW115" s="959"/>
      <c r="AX115" s="959"/>
      <c r="AY115" s="959"/>
      <c r="AZ115" s="1007" t="s">
        <v>476</v>
      </c>
      <c r="BA115" s="1008"/>
      <c r="BB115" s="1008"/>
      <c r="BC115" s="1008"/>
      <c r="BD115" s="1008"/>
      <c r="BE115" s="1008"/>
      <c r="BF115" s="1008"/>
      <c r="BG115" s="1008"/>
      <c r="BH115" s="1008"/>
      <c r="BI115" s="1008"/>
      <c r="BJ115" s="1008"/>
      <c r="BK115" s="1008"/>
      <c r="BL115" s="1008"/>
      <c r="BM115" s="1008"/>
      <c r="BN115" s="1008"/>
      <c r="BO115" s="1008"/>
      <c r="BP115" s="1009"/>
      <c r="BQ115" s="977">
        <v>19128</v>
      </c>
      <c r="BR115" s="978"/>
      <c r="BS115" s="978"/>
      <c r="BT115" s="978"/>
      <c r="BU115" s="978"/>
      <c r="BV115" s="978">
        <v>17255</v>
      </c>
      <c r="BW115" s="978"/>
      <c r="BX115" s="978"/>
      <c r="BY115" s="978"/>
      <c r="BZ115" s="978"/>
      <c r="CA115" s="978">
        <v>18502</v>
      </c>
      <c r="CB115" s="978"/>
      <c r="CC115" s="978"/>
      <c r="CD115" s="978"/>
      <c r="CE115" s="978"/>
      <c r="CF115" s="972">
        <v>0.1</v>
      </c>
      <c r="CG115" s="973"/>
      <c r="CH115" s="973"/>
      <c r="CI115" s="973"/>
      <c r="CJ115" s="973"/>
      <c r="CK115" s="1003"/>
      <c r="CL115" s="1004"/>
      <c r="CM115" s="1007" t="s">
        <v>477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400</v>
      </c>
      <c r="DH115" s="1017"/>
      <c r="DI115" s="1017"/>
      <c r="DJ115" s="1017"/>
      <c r="DK115" s="1018"/>
      <c r="DL115" s="1019" t="s">
        <v>465</v>
      </c>
      <c r="DM115" s="1017"/>
      <c r="DN115" s="1017"/>
      <c r="DO115" s="1017"/>
      <c r="DP115" s="1018"/>
      <c r="DQ115" s="1019" t="s">
        <v>465</v>
      </c>
      <c r="DR115" s="1017"/>
      <c r="DS115" s="1017"/>
      <c r="DT115" s="1017"/>
      <c r="DU115" s="1018"/>
      <c r="DV115" s="1020" t="s">
        <v>400</v>
      </c>
      <c r="DW115" s="1021"/>
      <c r="DX115" s="1021"/>
      <c r="DY115" s="1021"/>
      <c r="DZ115" s="1022"/>
    </row>
    <row r="116" spans="1:130" s="248" customFormat="1" ht="26.25" customHeight="1" x14ac:dyDescent="0.15">
      <c r="A116" s="1014"/>
      <c r="B116" s="1015"/>
      <c r="C116" s="1023" t="s">
        <v>478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428</v>
      </c>
      <c r="AB116" s="1017"/>
      <c r="AC116" s="1017"/>
      <c r="AD116" s="1017"/>
      <c r="AE116" s="1018"/>
      <c r="AF116" s="1019" t="s">
        <v>460</v>
      </c>
      <c r="AG116" s="1017"/>
      <c r="AH116" s="1017"/>
      <c r="AI116" s="1017"/>
      <c r="AJ116" s="1018"/>
      <c r="AK116" s="1019" t="s">
        <v>457</v>
      </c>
      <c r="AL116" s="1017"/>
      <c r="AM116" s="1017"/>
      <c r="AN116" s="1017"/>
      <c r="AO116" s="1018"/>
      <c r="AP116" s="1020" t="s">
        <v>457</v>
      </c>
      <c r="AQ116" s="1021"/>
      <c r="AR116" s="1021"/>
      <c r="AS116" s="1021"/>
      <c r="AT116" s="1022"/>
      <c r="AU116" s="958"/>
      <c r="AV116" s="959"/>
      <c r="AW116" s="959"/>
      <c r="AX116" s="959"/>
      <c r="AY116" s="959"/>
      <c r="AZ116" s="1025" t="s">
        <v>479</v>
      </c>
      <c r="BA116" s="1026"/>
      <c r="BB116" s="1026"/>
      <c r="BC116" s="1026"/>
      <c r="BD116" s="1026"/>
      <c r="BE116" s="1026"/>
      <c r="BF116" s="1026"/>
      <c r="BG116" s="1026"/>
      <c r="BH116" s="1026"/>
      <c r="BI116" s="1026"/>
      <c r="BJ116" s="1026"/>
      <c r="BK116" s="1026"/>
      <c r="BL116" s="1026"/>
      <c r="BM116" s="1026"/>
      <c r="BN116" s="1026"/>
      <c r="BO116" s="1026"/>
      <c r="BP116" s="1027"/>
      <c r="BQ116" s="977" t="s">
        <v>460</v>
      </c>
      <c r="BR116" s="978"/>
      <c r="BS116" s="978"/>
      <c r="BT116" s="978"/>
      <c r="BU116" s="978"/>
      <c r="BV116" s="978" t="s">
        <v>457</v>
      </c>
      <c r="BW116" s="978"/>
      <c r="BX116" s="978"/>
      <c r="BY116" s="978"/>
      <c r="BZ116" s="978"/>
      <c r="CA116" s="978" t="s">
        <v>400</v>
      </c>
      <c r="CB116" s="978"/>
      <c r="CC116" s="978"/>
      <c r="CD116" s="978"/>
      <c r="CE116" s="978"/>
      <c r="CF116" s="972" t="s">
        <v>458</v>
      </c>
      <c r="CG116" s="973"/>
      <c r="CH116" s="973"/>
      <c r="CI116" s="973"/>
      <c r="CJ116" s="973"/>
      <c r="CK116" s="1003"/>
      <c r="CL116" s="1004"/>
      <c r="CM116" s="974" t="s">
        <v>480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400</v>
      </c>
      <c r="DH116" s="1017"/>
      <c r="DI116" s="1017"/>
      <c r="DJ116" s="1017"/>
      <c r="DK116" s="1018"/>
      <c r="DL116" s="1019" t="s">
        <v>400</v>
      </c>
      <c r="DM116" s="1017"/>
      <c r="DN116" s="1017"/>
      <c r="DO116" s="1017"/>
      <c r="DP116" s="1018"/>
      <c r="DQ116" s="1019" t="s">
        <v>474</v>
      </c>
      <c r="DR116" s="1017"/>
      <c r="DS116" s="1017"/>
      <c r="DT116" s="1017"/>
      <c r="DU116" s="1018"/>
      <c r="DV116" s="1020" t="s">
        <v>400</v>
      </c>
      <c r="DW116" s="1021"/>
      <c r="DX116" s="1021"/>
      <c r="DY116" s="1021"/>
      <c r="DZ116" s="1022"/>
    </row>
    <row r="117" spans="1:130" s="248" customFormat="1" ht="26.25" customHeight="1" x14ac:dyDescent="0.15">
      <c r="A117" s="962" t="s">
        <v>192</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481</v>
      </c>
      <c r="Z117" s="944"/>
      <c r="AA117" s="1034">
        <v>4573678</v>
      </c>
      <c r="AB117" s="1035"/>
      <c r="AC117" s="1035"/>
      <c r="AD117" s="1035"/>
      <c r="AE117" s="1036"/>
      <c r="AF117" s="1037">
        <v>4418994</v>
      </c>
      <c r="AG117" s="1035"/>
      <c r="AH117" s="1035"/>
      <c r="AI117" s="1035"/>
      <c r="AJ117" s="1036"/>
      <c r="AK117" s="1037">
        <v>4485949</v>
      </c>
      <c r="AL117" s="1035"/>
      <c r="AM117" s="1035"/>
      <c r="AN117" s="1035"/>
      <c r="AO117" s="1036"/>
      <c r="AP117" s="1038"/>
      <c r="AQ117" s="1039"/>
      <c r="AR117" s="1039"/>
      <c r="AS117" s="1039"/>
      <c r="AT117" s="1040"/>
      <c r="AU117" s="958"/>
      <c r="AV117" s="959"/>
      <c r="AW117" s="959"/>
      <c r="AX117" s="959"/>
      <c r="AY117" s="959"/>
      <c r="AZ117" s="1025" t="s">
        <v>482</v>
      </c>
      <c r="BA117" s="1026"/>
      <c r="BB117" s="1026"/>
      <c r="BC117" s="1026"/>
      <c r="BD117" s="1026"/>
      <c r="BE117" s="1026"/>
      <c r="BF117" s="1026"/>
      <c r="BG117" s="1026"/>
      <c r="BH117" s="1026"/>
      <c r="BI117" s="1026"/>
      <c r="BJ117" s="1026"/>
      <c r="BK117" s="1026"/>
      <c r="BL117" s="1026"/>
      <c r="BM117" s="1026"/>
      <c r="BN117" s="1026"/>
      <c r="BO117" s="1026"/>
      <c r="BP117" s="1027"/>
      <c r="BQ117" s="977" t="s">
        <v>460</v>
      </c>
      <c r="BR117" s="978"/>
      <c r="BS117" s="978"/>
      <c r="BT117" s="978"/>
      <c r="BU117" s="978"/>
      <c r="BV117" s="978" t="s">
        <v>457</v>
      </c>
      <c r="BW117" s="978"/>
      <c r="BX117" s="978"/>
      <c r="BY117" s="978"/>
      <c r="BZ117" s="978"/>
      <c r="CA117" s="978" t="s">
        <v>460</v>
      </c>
      <c r="CB117" s="978"/>
      <c r="CC117" s="978"/>
      <c r="CD117" s="978"/>
      <c r="CE117" s="978"/>
      <c r="CF117" s="972" t="s">
        <v>483</v>
      </c>
      <c r="CG117" s="973"/>
      <c r="CH117" s="973"/>
      <c r="CI117" s="973"/>
      <c r="CJ117" s="973"/>
      <c r="CK117" s="1003"/>
      <c r="CL117" s="1004"/>
      <c r="CM117" s="974" t="s">
        <v>484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400</v>
      </c>
      <c r="DH117" s="1017"/>
      <c r="DI117" s="1017"/>
      <c r="DJ117" s="1017"/>
      <c r="DK117" s="1018"/>
      <c r="DL117" s="1019" t="s">
        <v>485</v>
      </c>
      <c r="DM117" s="1017"/>
      <c r="DN117" s="1017"/>
      <c r="DO117" s="1017"/>
      <c r="DP117" s="1018"/>
      <c r="DQ117" s="1019" t="s">
        <v>486</v>
      </c>
      <c r="DR117" s="1017"/>
      <c r="DS117" s="1017"/>
      <c r="DT117" s="1017"/>
      <c r="DU117" s="1018"/>
      <c r="DV117" s="1020" t="s">
        <v>400</v>
      </c>
      <c r="DW117" s="1021"/>
      <c r="DX117" s="1021"/>
      <c r="DY117" s="1021"/>
      <c r="DZ117" s="1022"/>
    </row>
    <row r="118" spans="1:130" s="248" customFormat="1" ht="26.25" customHeight="1" x14ac:dyDescent="0.15">
      <c r="A118" s="962" t="s">
        <v>449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446</v>
      </c>
      <c r="AB118" s="943"/>
      <c r="AC118" s="943"/>
      <c r="AD118" s="943"/>
      <c r="AE118" s="944"/>
      <c r="AF118" s="942" t="s">
        <v>447</v>
      </c>
      <c r="AG118" s="943"/>
      <c r="AH118" s="943"/>
      <c r="AI118" s="943"/>
      <c r="AJ118" s="944"/>
      <c r="AK118" s="942" t="s">
        <v>313</v>
      </c>
      <c r="AL118" s="943"/>
      <c r="AM118" s="943"/>
      <c r="AN118" s="943"/>
      <c r="AO118" s="944"/>
      <c r="AP118" s="1029" t="s">
        <v>448</v>
      </c>
      <c r="AQ118" s="1030"/>
      <c r="AR118" s="1030"/>
      <c r="AS118" s="1030"/>
      <c r="AT118" s="1031"/>
      <c r="AU118" s="958"/>
      <c r="AV118" s="959"/>
      <c r="AW118" s="959"/>
      <c r="AX118" s="959"/>
      <c r="AY118" s="959"/>
      <c r="AZ118" s="1032" t="s">
        <v>487</v>
      </c>
      <c r="BA118" s="1023"/>
      <c r="BB118" s="1023"/>
      <c r="BC118" s="1023"/>
      <c r="BD118" s="1023"/>
      <c r="BE118" s="1023"/>
      <c r="BF118" s="1023"/>
      <c r="BG118" s="1023"/>
      <c r="BH118" s="1023"/>
      <c r="BI118" s="1023"/>
      <c r="BJ118" s="1023"/>
      <c r="BK118" s="1023"/>
      <c r="BL118" s="1023"/>
      <c r="BM118" s="1023"/>
      <c r="BN118" s="1023"/>
      <c r="BO118" s="1023"/>
      <c r="BP118" s="1024"/>
      <c r="BQ118" s="1055" t="s">
        <v>488</v>
      </c>
      <c r="BR118" s="1056"/>
      <c r="BS118" s="1056"/>
      <c r="BT118" s="1056"/>
      <c r="BU118" s="1056"/>
      <c r="BV118" s="1056" t="s">
        <v>465</v>
      </c>
      <c r="BW118" s="1056"/>
      <c r="BX118" s="1056"/>
      <c r="BY118" s="1056"/>
      <c r="BZ118" s="1056"/>
      <c r="CA118" s="1056" t="s">
        <v>460</v>
      </c>
      <c r="CB118" s="1056"/>
      <c r="CC118" s="1056"/>
      <c r="CD118" s="1056"/>
      <c r="CE118" s="1056"/>
      <c r="CF118" s="972" t="s">
        <v>458</v>
      </c>
      <c r="CG118" s="973"/>
      <c r="CH118" s="973"/>
      <c r="CI118" s="973"/>
      <c r="CJ118" s="973"/>
      <c r="CK118" s="1003"/>
      <c r="CL118" s="1004"/>
      <c r="CM118" s="974" t="s">
        <v>489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457</v>
      </c>
      <c r="DH118" s="1017"/>
      <c r="DI118" s="1017"/>
      <c r="DJ118" s="1017"/>
      <c r="DK118" s="1018"/>
      <c r="DL118" s="1019" t="s">
        <v>428</v>
      </c>
      <c r="DM118" s="1017"/>
      <c r="DN118" s="1017"/>
      <c r="DO118" s="1017"/>
      <c r="DP118" s="1018"/>
      <c r="DQ118" s="1019" t="s">
        <v>458</v>
      </c>
      <c r="DR118" s="1017"/>
      <c r="DS118" s="1017"/>
      <c r="DT118" s="1017"/>
      <c r="DU118" s="1018"/>
      <c r="DV118" s="1020" t="s">
        <v>460</v>
      </c>
      <c r="DW118" s="1021"/>
      <c r="DX118" s="1021"/>
      <c r="DY118" s="1021"/>
      <c r="DZ118" s="1022"/>
    </row>
    <row r="119" spans="1:130" s="248" customFormat="1" ht="26.25" customHeight="1" x14ac:dyDescent="0.15">
      <c r="A119" s="1116" t="s">
        <v>452</v>
      </c>
      <c r="B119" s="1002"/>
      <c r="C119" s="981" t="s">
        <v>453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428</v>
      </c>
      <c r="AB119" s="950"/>
      <c r="AC119" s="950"/>
      <c r="AD119" s="950"/>
      <c r="AE119" s="951"/>
      <c r="AF119" s="952" t="s">
        <v>483</v>
      </c>
      <c r="AG119" s="950"/>
      <c r="AH119" s="950"/>
      <c r="AI119" s="950"/>
      <c r="AJ119" s="951"/>
      <c r="AK119" s="952" t="s">
        <v>400</v>
      </c>
      <c r="AL119" s="950"/>
      <c r="AM119" s="950"/>
      <c r="AN119" s="950"/>
      <c r="AO119" s="951"/>
      <c r="AP119" s="953" t="s">
        <v>458</v>
      </c>
      <c r="AQ119" s="954"/>
      <c r="AR119" s="954"/>
      <c r="AS119" s="954"/>
      <c r="AT119" s="955"/>
      <c r="AU119" s="960"/>
      <c r="AV119" s="961"/>
      <c r="AW119" s="961"/>
      <c r="AX119" s="961"/>
      <c r="AY119" s="961"/>
      <c r="AZ119" s="279" t="s">
        <v>192</v>
      </c>
      <c r="BA119" s="279"/>
      <c r="BB119" s="279"/>
      <c r="BC119" s="279"/>
      <c r="BD119" s="279"/>
      <c r="BE119" s="279"/>
      <c r="BF119" s="279"/>
      <c r="BG119" s="279"/>
      <c r="BH119" s="279"/>
      <c r="BI119" s="279"/>
      <c r="BJ119" s="279"/>
      <c r="BK119" s="279"/>
      <c r="BL119" s="279"/>
      <c r="BM119" s="279"/>
      <c r="BN119" s="279"/>
      <c r="BO119" s="1033" t="s">
        <v>490</v>
      </c>
      <c r="BP119" s="1064"/>
      <c r="BQ119" s="1055">
        <v>58797125</v>
      </c>
      <c r="BR119" s="1056"/>
      <c r="BS119" s="1056"/>
      <c r="BT119" s="1056"/>
      <c r="BU119" s="1056"/>
      <c r="BV119" s="1056">
        <v>57114725</v>
      </c>
      <c r="BW119" s="1056"/>
      <c r="BX119" s="1056"/>
      <c r="BY119" s="1056"/>
      <c r="BZ119" s="1056"/>
      <c r="CA119" s="1056">
        <v>56567707</v>
      </c>
      <c r="CB119" s="1056"/>
      <c r="CC119" s="1056"/>
      <c r="CD119" s="1056"/>
      <c r="CE119" s="1056"/>
      <c r="CF119" s="1057"/>
      <c r="CG119" s="1058"/>
      <c r="CH119" s="1058"/>
      <c r="CI119" s="1058"/>
      <c r="CJ119" s="1059"/>
      <c r="CK119" s="1005"/>
      <c r="CL119" s="1006"/>
      <c r="CM119" s="1060" t="s">
        <v>491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80000</v>
      </c>
      <c r="DH119" s="1042"/>
      <c r="DI119" s="1042"/>
      <c r="DJ119" s="1042"/>
      <c r="DK119" s="1043"/>
      <c r="DL119" s="1041">
        <v>60000</v>
      </c>
      <c r="DM119" s="1042"/>
      <c r="DN119" s="1042"/>
      <c r="DO119" s="1042"/>
      <c r="DP119" s="1043"/>
      <c r="DQ119" s="1041" t="s">
        <v>400</v>
      </c>
      <c r="DR119" s="1042"/>
      <c r="DS119" s="1042"/>
      <c r="DT119" s="1042"/>
      <c r="DU119" s="1043"/>
      <c r="DV119" s="1044" t="s">
        <v>460</v>
      </c>
      <c r="DW119" s="1045"/>
      <c r="DX119" s="1045"/>
      <c r="DY119" s="1045"/>
      <c r="DZ119" s="1046"/>
    </row>
    <row r="120" spans="1:130" s="248" customFormat="1" ht="26.25" customHeight="1" x14ac:dyDescent="0.15">
      <c r="A120" s="1117"/>
      <c r="B120" s="1004"/>
      <c r="C120" s="974" t="s">
        <v>461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400</v>
      </c>
      <c r="AB120" s="1017"/>
      <c r="AC120" s="1017"/>
      <c r="AD120" s="1017"/>
      <c r="AE120" s="1018"/>
      <c r="AF120" s="1019" t="s">
        <v>486</v>
      </c>
      <c r="AG120" s="1017"/>
      <c r="AH120" s="1017"/>
      <c r="AI120" s="1017"/>
      <c r="AJ120" s="1018"/>
      <c r="AK120" s="1019" t="s">
        <v>465</v>
      </c>
      <c r="AL120" s="1017"/>
      <c r="AM120" s="1017"/>
      <c r="AN120" s="1017"/>
      <c r="AO120" s="1018"/>
      <c r="AP120" s="1020" t="s">
        <v>458</v>
      </c>
      <c r="AQ120" s="1021"/>
      <c r="AR120" s="1021"/>
      <c r="AS120" s="1021"/>
      <c r="AT120" s="1022"/>
      <c r="AU120" s="1047" t="s">
        <v>492</v>
      </c>
      <c r="AV120" s="1048"/>
      <c r="AW120" s="1048"/>
      <c r="AX120" s="1048"/>
      <c r="AY120" s="1049"/>
      <c r="AZ120" s="998" t="s">
        <v>493</v>
      </c>
      <c r="BA120" s="947"/>
      <c r="BB120" s="947"/>
      <c r="BC120" s="947"/>
      <c r="BD120" s="947"/>
      <c r="BE120" s="947"/>
      <c r="BF120" s="947"/>
      <c r="BG120" s="947"/>
      <c r="BH120" s="947"/>
      <c r="BI120" s="947"/>
      <c r="BJ120" s="947"/>
      <c r="BK120" s="947"/>
      <c r="BL120" s="947"/>
      <c r="BM120" s="947"/>
      <c r="BN120" s="947"/>
      <c r="BO120" s="947"/>
      <c r="BP120" s="948"/>
      <c r="BQ120" s="984">
        <v>26349082</v>
      </c>
      <c r="BR120" s="985"/>
      <c r="BS120" s="985"/>
      <c r="BT120" s="985"/>
      <c r="BU120" s="985"/>
      <c r="BV120" s="985">
        <v>26454519</v>
      </c>
      <c r="BW120" s="985"/>
      <c r="BX120" s="985"/>
      <c r="BY120" s="985"/>
      <c r="BZ120" s="985"/>
      <c r="CA120" s="985">
        <v>25409706</v>
      </c>
      <c r="CB120" s="985"/>
      <c r="CC120" s="985"/>
      <c r="CD120" s="985"/>
      <c r="CE120" s="985"/>
      <c r="CF120" s="999">
        <v>160.5</v>
      </c>
      <c r="CG120" s="1000"/>
      <c r="CH120" s="1000"/>
      <c r="CI120" s="1000"/>
      <c r="CJ120" s="1000"/>
      <c r="CK120" s="1065" t="s">
        <v>494</v>
      </c>
      <c r="CL120" s="1066"/>
      <c r="CM120" s="1066"/>
      <c r="CN120" s="1066"/>
      <c r="CO120" s="1067"/>
      <c r="CP120" s="1073" t="s">
        <v>495</v>
      </c>
      <c r="CQ120" s="1074"/>
      <c r="CR120" s="1074"/>
      <c r="CS120" s="1074"/>
      <c r="CT120" s="1074"/>
      <c r="CU120" s="1074"/>
      <c r="CV120" s="1074"/>
      <c r="CW120" s="1074"/>
      <c r="CX120" s="1074"/>
      <c r="CY120" s="1074"/>
      <c r="CZ120" s="1074"/>
      <c r="DA120" s="1074"/>
      <c r="DB120" s="1074"/>
      <c r="DC120" s="1074"/>
      <c r="DD120" s="1074"/>
      <c r="DE120" s="1074"/>
      <c r="DF120" s="1075"/>
      <c r="DG120" s="984" t="s">
        <v>457</v>
      </c>
      <c r="DH120" s="985"/>
      <c r="DI120" s="985"/>
      <c r="DJ120" s="985"/>
      <c r="DK120" s="985"/>
      <c r="DL120" s="985" t="s">
        <v>400</v>
      </c>
      <c r="DM120" s="985"/>
      <c r="DN120" s="985"/>
      <c r="DO120" s="985"/>
      <c r="DP120" s="985"/>
      <c r="DQ120" s="985">
        <v>6594197</v>
      </c>
      <c r="DR120" s="985"/>
      <c r="DS120" s="985"/>
      <c r="DT120" s="985"/>
      <c r="DU120" s="985"/>
      <c r="DV120" s="986">
        <v>41.7</v>
      </c>
      <c r="DW120" s="986"/>
      <c r="DX120" s="986"/>
      <c r="DY120" s="986"/>
      <c r="DZ120" s="987"/>
    </row>
    <row r="121" spans="1:130" s="248" customFormat="1" ht="26.25" customHeight="1" x14ac:dyDescent="0.15">
      <c r="A121" s="1117"/>
      <c r="B121" s="1004"/>
      <c r="C121" s="1025" t="s">
        <v>496</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458</v>
      </c>
      <c r="AB121" s="1017"/>
      <c r="AC121" s="1017"/>
      <c r="AD121" s="1017"/>
      <c r="AE121" s="1018"/>
      <c r="AF121" s="1019" t="s">
        <v>457</v>
      </c>
      <c r="AG121" s="1017"/>
      <c r="AH121" s="1017"/>
      <c r="AI121" s="1017"/>
      <c r="AJ121" s="1018"/>
      <c r="AK121" s="1019" t="s">
        <v>457</v>
      </c>
      <c r="AL121" s="1017"/>
      <c r="AM121" s="1017"/>
      <c r="AN121" s="1017"/>
      <c r="AO121" s="1018"/>
      <c r="AP121" s="1020" t="s">
        <v>428</v>
      </c>
      <c r="AQ121" s="1021"/>
      <c r="AR121" s="1021"/>
      <c r="AS121" s="1021"/>
      <c r="AT121" s="1022"/>
      <c r="AU121" s="1050"/>
      <c r="AV121" s="1051"/>
      <c r="AW121" s="1051"/>
      <c r="AX121" s="1051"/>
      <c r="AY121" s="1052"/>
      <c r="AZ121" s="1007" t="s">
        <v>497</v>
      </c>
      <c r="BA121" s="1008"/>
      <c r="BB121" s="1008"/>
      <c r="BC121" s="1008"/>
      <c r="BD121" s="1008"/>
      <c r="BE121" s="1008"/>
      <c r="BF121" s="1008"/>
      <c r="BG121" s="1008"/>
      <c r="BH121" s="1008"/>
      <c r="BI121" s="1008"/>
      <c r="BJ121" s="1008"/>
      <c r="BK121" s="1008"/>
      <c r="BL121" s="1008"/>
      <c r="BM121" s="1008"/>
      <c r="BN121" s="1008"/>
      <c r="BO121" s="1008"/>
      <c r="BP121" s="1009"/>
      <c r="BQ121" s="977">
        <v>11475513</v>
      </c>
      <c r="BR121" s="978"/>
      <c r="BS121" s="978"/>
      <c r="BT121" s="978"/>
      <c r="BU121" s="978"/>
      <c r="BV121" s="978">
        <v>11756428</v>
      </c>
      <c r="BW121" s="978"/>
      <c r="BX121" s="978"/>
      <c r="BY121" s="978"/>
      <c r="BZ121" s="978"/>
      <c r="CA121" s="978">
        <v>8528609</v>
      </c>
      <c r="CB121" s="978"/>
      <c r="CC121" s="978"/>
      <c r="CD121" s="978"/>
      <c r="CE121" s="978"/>
      <c r="CF121" s="972">
        <v>53.9</v>
      </c>
      <c r="CG121" s="973"/>
      <c r="CH121" s="973"/>
      <c r="CI121" s="973"/>
      <c r="CJ121" s="973"/>
      <c r="CK121" s="1068"/>
      <c r="CL121" s="1069"/>
      <c r="CM121" s="1069"/>
      <c r="CN121" s="1069"/>
      <c r="CO121" s="1070"/>
      <c r="CP121" s="1078" t="s">
        <v>421</v>
      </c>
      <c r="CQ121" s="1079"/>
      <c r="CR121" s="1079"/>
      <c r="CS121" s="1079"/>
      <c r="CT121" s="1079"/>
      <c r="CU121" s="1079"/>
      <c r="CV121" s="1079"/>
      <c r="CW121" s="1079"/>
      <c r="CX121" s="1079"/>
      <c r="CY121" s="1079"/>
      <c r="CZ121" s="1079"/>
      <c r="DA121" s="1079"/>
      <c r="DB121" s="1079"/>
      <c r="DC121" s="1079"/>
      <c r="DD121" s="1079"/>
      <c r="DE121" s="1079"/>
      <c r="DF121" s="1080"/>
      <c r="DG121" s="977">
        <v>5511299</v>
      </c>
      <c r="DH121" s="978"/>
      <c r="DI121" s="978"/>
      <c r="DJ121" s="978"/>
      <c r="DK121" s="978"/>
      <c r="DL121" s="978">
        <v>5005049</v>
      </c>
      <c r="DM121" s="978"/>
      <c r="DN121" s="978"/>
      <c r="DO121" s="978"/>
      <c r="DP121" s="978"/>
      <c r="DQ121" s="978">
        <v>3564687</v>
      </c>
      <c r="DR121" s="978"/>
      <c r="DS121" s="978"/>
      <c r="DT121" s="978"/>
      <c r="DU121" s="978"/>
      <c r="DV121" s="979">
        <v>22.5</v>
      </c>
      <c r="DW121" s="979"/>
      <c r="DX121" s="979"/>
      <c r="DY121" s="979"/>
      <c r="DZ121" s="980"/>
    </row>
    <row r="122" spans="1:130" s="248" customFormat="1" ht="26.25" customHeight="1" x14ac:dyDescent="0.15">
      <c r="A122" s="1117"/>
      <c r="B122" s="1004"/>
      <c r="C122" s="974" t="s">
        <v>473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465</v>
      </c>
      <c r="AB122" s="1017"/>
      <c r="AC122" s="1017"/>
      <c r="AD122" s="1017"/>
      <c r="AE122" s="1018"/>
      <c r="AF122" s="1019" t="s">
        <v>400</v>
      </c>
      <c r="AG122" s="1017"/>
      <c r="AH122" s="1017"/>
      <c r="AI122" s="1017"/>
      <c r="AJ122" s="1018"/>
      <c r="AK122" s="1019" t="s">
        <v>460</v>
      </c>
      <c r="AL122" s="1017"/>
      <c r="AM122" s="1017"/>
      <c r="AN122" s="1017"/>
      <c r="AO122" s="1018"/>
      <c r="AP122" s="1020" t="s">
        <v>400</v>
      </c>
      <c r="AQ122" s="1021"/>
      <c r="AR122" s="1021"/>
      <c r="AS122" s="1021"/>
      <c r="AT122" s="1022"/>
      <c r="AU122" s="1050"/>
      <c r="AV122" s="1051"/>
      <c r="AW122" s="1051"/>
      <c r="AX122" s="1051"/>
      <c r="AY122" s="1052"/>
      <c r="AZ122" s="1032" t="s">
        <v>498</v>
      </c>
      <c r="BA122" s="1023"/>
      <c r="BB122" s="1023"/>
      <c r="BC122" s="1023"/>
      <c r="BD122" s="1023"/>
      <c r="BE122" s="1023"/>
      <c r="BF122" s="1023"/>
      <c r="BG122" s="1023"/>
      <c r="BH122" s="1023"/>
      <c r="BI122" s="1023"/>
      <c r="BJ122" s="1023"/>
      <c r="BK122" s="1023"/>
      <c r="BL122" s="1023"/>
      <c r="BM122" s="1023"/>
      <c r="BN122" s="1023"/>
      <c r="BO122" s="1023"/>
      <c r="BP122" s="1024"/>
      <c r="BQ122" s="1055">
        <v>26857246</v>
      </c>
      <c r="BR122" s="1056"/>
      <c r="BS122" s="1056"/>
      <c r="BT122" s="1056"/>
      <c r="BU122" s="1056"/>
      <c r="BV122" s="1056">
        <v>28141826</v>
      </c>
      <c r="BW122" s="1056"/>
      <c r="BX122" s="1056"/>
      <c r="BY122" s="1056"/>
      <c r="BZ122" s="1056"/>
      <c r="CA122" s="1056">
        <v>27474716</v>
      </c>
      <c r="CB122" s="1056"/>
      <c r="CC122" s="1056"/>
      <c r="CD122" s="1056"/>
      <c r="CE122" s="1056"/>
      <c r="CF122" s="1076">
        <v>173.6</v>
      </c>
      <c r="CG122" s="1077"/>
      <c r="CH122" s="1077"/>
      <c r="CI122" s="1077"/>
      <c r="CJ122" s="1077"/>
      <c r="CK122" s="1068"/>
      <c r="CL122" s="1069"/>
      <c r="CM122" s="1069"/>
      <c r="CN122" s="1069"/>
      <c r="CO122" s="1070"/>
      <c r="CP122" s="1078" t="s">
        <v>499</v>
      </c>
      <c r="CQ122" s="1079"/>
      <c r="CR122" s="1079"/>
      <c r="CS122" s="1079"/>
      <c r="CT122" s="1079"/>
      <c r="CU122" s="1079"/>
      <c r="CV122" s="1079"/>
      <c r="CW122" s="1079"/>
      <c r="CX122" s="1079"/>
      <c r="CY122" s="1079"/>
      <c r="CZ122" s="1079"/>
      <c r="DA122" s="1079"/>
      <c r="DB122" s="1079"/>
      <c r="DC122" s="1079"/>
      <c r="DD122" s="1079"/>
      <c r="DE122" s="1079"/>
      <c r="DF122" s="1080"/>
      <c r="DG122" s="977">
        <v>802107</v>
      </c>
      <c r="DH122" s="978"/>
      <c r="DI122" s="978"/>
      <c r="DJ122" s="978"/>
      <c r="DK122" s="978"/>
      <c r="DL122" s="978">
        <v>856486</v>
      </c>
      <c r="DM122" s="978"/>
      <c r="DN122" s="978"/>
      <c r="DO122" s="978"/>
      <c r="DP122" s="978"/>
      <c r="DQ122" s="978">
        <v>911246</v>
      </c>
      <c r="DR122" s="978"/>
      <c r="DS122" s="978"/>
      <c r="DT122" s="978"/>
      <c r="DU122" s="978"/>
      <c r="DV122" s="979">
        <v>5.8</v>
      </c>
      <c r="DW122" s="979"/>
      <c r="DX122" s="979"/>
      <c r="DY122" s="979"/>
      <c r="DZ122" s="980"/>
    </row>
    <row r="123" spans="1:130" s="248" customFormat="1" ht="26.25" customHeight="1" x14ac:dyDescent="0.15">
      <c r="A123" s="1117"/>
      <c r="B123" s="1004"/>
      <c r="C123" s="974" t="s">
        <v>480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457</v>
      </c>
      <c r="AB123" s="1017"/>
      <c r="AC123" s="1017"/>
      <c r="AD123" s="1017"/>
      <c r="AE123" s="1018"/>
      <c r="AF123" s="1019" t="s">
        <v>400</v>
      </c>
      <c r="AG123" s="1017"/>
      <c r="AH123" s="1017"/>
      <c r="AI123" s="1017"/>
      <c r="AJ123" s="1018"/>
      <c r="AK123" s="1019" t="s">
        <v>400</v>
      </c>
      <c r="AL123" s="1017"/>
      <c r="AM123" s="1017"/>
      <c r="AN123" s="1017"/>
      <c r="AO123" s="1018"/>
      <c r="AP123" s="1020" t="s">
        <v>457</v>
      </c>
      <c r="AQ123" s="1021"/>
      <c r="AR123" s="1021"/>
      <c r="AS123" s="1021"/>
      <c r="AT123" s="1022"/>
      <c r="AU123" s="1053"/>
      <c r="AV123" s="1054"/>
      <c r="AW123" s="1054"/>
      <c r="AX123" s="1054"/>
      <c r="AY123" s="1054"/>
      <c r="AZ123" s="279" t="s">
        <v>192</v>
      </c>
      <c r="BA123" s="279"/>
      <c r="BB123" s="279"/>
      <c r="BC123" s="279"/>
      <c r="BD123" s="279"/>
      <c r="BE123" s="279"/>
      <c r="BF123" s="279"/>
      <c r="BG123" s="279"/>
      <c r="BH123" s="279"/>
      <c r="BI123" s="279"/>
      <c r="BJ123" s="279"/>
      <c r="BK123" s="279"/>
      <c r="BL123" s="279"/>
      <c r="BM123" s="279"/>
      <c r="BN123" s="279"/>
      <c r="BO123" s="1033" t="s">
        <v>500</v>
      </c>
      <c r="BP123" s="1064"/>
      <c r="BQ123" s="1123">
        <v>64681841</v>
      </c>
      <c r="BR123" s="1124"/>
      <c r="BS123" s="1124"/>
      <c r="BT123" s="1124"/>
      <c r="BU123" s="1124"/>
      <c r="BV123" s="1124">
        <v>66352773</v>
      </c>
      <c r="BW123" s="1124"/>
      <c r="BX123" s="1124"/>
      <c r="BY123" s="1124"/>
      <c r="BZ123" s="1124"/>
      <c r="CA123" s="1124">
        <v>61413031</v>
      </c>
      <c r="CB123" s="1124"/>
      <c r="CC123" s="1124"/>
      <c r="CD123" s="1124"/>
      <c r="CE123" s="1124"/>
      <c r="CF123" s="1057"/>
      <c r="CG123" s="1058"/>
      <c r="CH123" s="1058"/>
      <c r="CI123" s="1058"/>
      <c r="CJ123" s="1059"/>
      <c r="CK123" s="1068"/>
      <c r="CL123" s="1069"/>
      <c r="CM123" s="1069"/>
      <c r="CN123" s="1069"/>
      <c r="CO123" s="1070"/>
      <c r="CP123" s="1078" t="s">
        <v>501</v>
      </c>
      <c r="CQ123" s="1079"/>
      <c r="CR123" s="1079"/>
      <c r="CS123" s="1079"/>
      <c r="CT123" s="1079"/>
      <c r="CU123" s="1079"/>
      <c r="CV123" s="1079"/>
      <c r="CW123" s="1079"/>
      <c r="CX123" s="1079"/>
      <c r="CY123" s="1079"/>
      <c r="CZ123" s="1079"/>
      <c r="DA123" s="1079"/>
      <c r="DB123" s="1079"/>
      <c r="DC123" s="1079"/>
      <c r="DD123" s="1079"/>
      <c r="DE123" s="1079"/>
      <c r="DF123" s="1080"/>
      <c r="DG123" s="1016">
        <v>736640</v>
      </c>
      <c r="DH123" s="1017"/>
      <c r="DI123" s="1017"/>
      <c r="DJ123" s="1017"/>
      <c r="DK123" s="1018"/>
      <c r="DL123" s="1019">
        <v>626671</v>
      </c>
      <c r="DM123" s="1017"/>
      <c r="DN123" s="1017"/>
      <c r="DO123" s="1017"/>
      <c r="DP123" s="1018"/>
      <c r="DQ123" s="1019">
        <v>560289</v>
      </c>
      <c r="DR123" s="1017"/>
      <c r="DS123" s="1017"/>
      <c r="DT123" s="1017"/>
      <c r="DU123" s="1018"/>
      <c r="DV123" s="1020">
        <v>3.5</v>
      </c>
      <c r="DW123" s="1021"/>
      <c r="DX123" s="1021"/>
      <c r="DY123" s="1021"/>
      <c r="DZ123" s="1022"/>
    </row>
    <row r="124" spans="1:130" s="248" customFormat="1" ht="26.25" customHeight="1" thickBot="1" x14ac:dyDescent="0.2">
      <c r="A124" s="1117"/>
      <c r="B124" s="1004"/>
      <c r="C124" s="974" t="s">
        <v>484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428</v>
      </c>
      <c r="AB124" s="1017"/>
      <c r="AC124" s="1017"/>
      <c r="AD124" s="1017"/>
      <c r="AE124" s="1018"/>
      <c r="AF124" s="1019" t="s">
        <v>400</v>
      </c>
      <c r="AG124" s="1017"/>
      <c r="AH124" s="1017"/>
      <c r="AI124" s="1017"/>
      <c r="AJ124" s="1018"/>
      <c r="AK124" s="1019" t="s">
        <v>458</v>
      </c>
      <c r="AL124" s="1017"/>
      <c r="AM124" s="1017"/>
      <c r="AN124" s="1017"/>
      <c r="AO124" s="1018"/>
      <c r="AP124" s="1020" t="s">
        <v>400</v>
      </c>
      <c r="AQ124" s="1021"/>
      <c r="AR124" s="1021"/>
      <c r="AS124" s="1021"/>
      <c r="AT124" s="1022"/>
      <c r="AU124" s="1119" t="s">
        <v>502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460</v>
      </c>
      <c r="BR124" s="1086"/>
      <c r="BS124" s="1086"/>
      <c r="BT124" s="1086"/>
      <c r="BU124" s="1086"/>
      <c r="BV124" s="1086" t="s">
        <v>460</v>
      </c>
      <c r="BW124" s="1086"/>
      <c r="BX124" s="1086"/>
      <c r="BY124" s="1086"/>
      <c r="BZ124" s="1086"/>
      <c r="CA124" s="1086" t="s">
        <v>503</v>
      </c>
      <c r="CB124" s="1086"/>
      <c r="CC124" s="1086"/>
      <c r="CD124" s="1086"/>
      <c r="CE124" s="1086"/>
      <c r="CF124" s="1087"/>
      <c r="CG124" s="1088"/>
      <c r="CH124" s="1088"/>
      <c r="CI124" s="1088"/>
      <c r="CJ124" s="1089"/>
      <c r="CK124" s="1071"/>
      <c r="CL124" s="1071"/>
      <c r="CM124" s="1071"/>
      <c r="CN124" s="1071"/>
      <c r="CO124" s="1072"/>
      <c r="CP124" s="1078" t="s">
        <v>504</v>
      </c>
      <c r="CQ124" s="1079"/>
      <c r="CR124" s="1079"/>
      <c r="CS124" s="1079"/>
      <c r="CT124" s="1079"/>
      <c r="CU124" s="1079"/>
      <c r="CV124" s="1079"/>
      <c r="CW124" s="1079"/>
      <c r="CX124" s="1079"/>
      <c r="CY124" s="1079"/>
      <c r="CZ124" s="1079"/>
      <c r="DA124" s="1079"/>
      <c r="DB124" s="1079"/>
      <c r="DC124" s="1079"/>
      <c r="DD124" s="1079"/>
      <c r="DE124" s="1079"/>
      <c r="DF124" s="1080"/>
      <c r="DG124" s="1063">
        <v>7133508</v>
      </c>
      <c r="DH124" s="1042"/>
      <c r="DI124" s="1042"/>
      <c r="DJ124" s="1042"/>
      <c r="DK124" s="1043"/>
      <c r="DL124" s="1041">
        <v>6758119</v>
      </c>
      <c r="DM124" s="1042"/>
      <c r="DN124" s="1042"/>
      <c r="DO124" s="1042"/>
      <c r="DP124" s="1043"/>
      <c r="DQ124" s="1041">
        <v>602564</v>
      </c>
      <c r="DR124" s="1042"/>
      <c r="DS124" s="1042"/>
      <c r="DT124" s="1042"/>
      <c r="DU124" s="1043"/>
      <c r="DV124" s="1044">
        <v>3.8</v>
      </c>
      <c r="DW124" s="1045"/>
      <c r="DX124" s="1045"/>
      <c r="DY124" s="1045"/>
      <c r="DZ124" s="1046"/>
    </row>
    <row r="125" spans="1:130" s="248" customFormat="1" ht="26.25" customHeight="1" x14ac:dyDescent="0.15">
      <c r="A125" s="1117"/>
      <c r="B125" s="1004"/>
      <c r="C125" s="974" t="s">
        <v>489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400</v>
      </c>
      <c r="AB125" s="1017"/>
      <c r="AC125" s="1017"/>
      <c r="AD125" s="1017"/>
      <c r="AE125" s="1018"/>
      <c r="AF125" s="1019" t="s">
        <v>400</v>
      </c>
      <c r="AG125" s="1017"/>
      <c r="AH125" s="1017"/>
      <c r="AI125" s="1017"/>
      <c r="AJ125" s="1018"/>
      <c r="AK125" s="1019" t="s">
        <v>458</v>
      </c>
      <c r="AL125" s="1017"/>
      <c r="AM125" s="1017"/>
      <c r="AN125" s="1017"/>
      <c r="AO125" s="1018"/>
      <c r="AP125" s="1020" t="s">
        <v>457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505</v>
      </c>
      <c r="CL125" s="1066"/>
      <c r="CM125" s="1066"/>
      <c r="CN125" s="1066"/>
      <c r="CO125" s="1067"/>
      <c r="CP125" s="998" t="s">
        <v>506</v>
      </c>
      <c r="CQ125" s="947"/>
      <c r="CR125" s="947"/>
      <c r="CS125" s="947"/>
      <c r="CT125" s="947"/>
      <c r="CU125" s="947"/>
      <c r="CV125" s="947"/>
      <c r="CW125" s="947"/>
      <c r="CX125" s="947"/>
      <c r="CY125" s="947"/>
      <c r="CZ125" s="947"/>
      <c r="DA125" s="947"/>
      <c r="DB125" s="947"/>
      <c r="DC125" s="947"/>
      <c r="DD125" s="947"/>
      <c r="DE125" s="947"/>
      <c r="DF125" s="948"/>
      <c r="DG125" s="984" t="s">
        <v>400</v>
      </c>
      <c r="DH125" s="985"/>
      <c r="DI125" s="985"/>
      <c r="DJ125" s="985"/>
      <c r="DK125" s="985"/>
      <c r="DL125" s="985" t="s">
        <v>503</v>
      </c>
      <c r="DM125" s="985"/>
      <c r="DN125" s="985"/>
      <c r="DO125" s="985"/>
      <c r="DP125" s="985"/>
      <c r="DQ125" s="985" t="s">
        <v>457</v>
      </c>
      <c r="DR125" s="985"/>
      <c r="DS125" s="985"/>
      <c r="DT125" s="985"/>
      <c r="DU125" s="985"/>
      <c r="DV125" s="986" t="s">
        <v>428</v>
      </c>
      <c r="DW125" s="986"/>
      <c r="DX125" s="986"/>
      <c r="DY125" s="986"/>
      <c r="DZ125" s="987"/>
    </row>
    <row r="126" spans="1:130" s="248" customFormat="1" ht="26.25" customHeight="1" thickBot="1" x14ac:dyDescent="0.2">
      <c r="A126" s="1117"/>
      <c r="B126" s="1004"/>
      <c r="C126" s="974" t="s">
        <v>491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486</v>
      </c>
      <c r="AB126" s="1017"/>
      <c r="AC126" s="1017"/>
      <c r="AD126" s="1017"/>
      <c r="AE126" s="1018"/>
      <c r="AF126" s="1019" t="s">
        <v>465</v>
      </c>
      <c r="AG126" s="1017"/>
      <c r="AH126" s="1017"/>
      <c r="AI126" s="1017"/>
      <c r="AJ126" s="1018"/>
      <c r="AK126" s="1019" t="s">
        <v>458</v>
      </c>
      <c r="AL126" s="1017"/>
      <c r="AM126" s="1017"/>
      <c r="AN126" s="1017"/>
      <c r="AO126" s="1018"/>
      <c r="AP126" s="1020" t="s">
        <v>400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507</v>
      </c>
      <c r="CQ126" s="1008"/>
      <c r="CR126" s="1008"/>
      <c r="CS126" s="1008"/>
      <c r="CT126" s="1008"/>
      <c r="CU126" s="1008"/>
      <c r="CV126" s="1008"/>
      <c r="CW126" s="1008"/>
      <c r="CX126" s="1008"/>
      <c r="CY126" s="1008"/>
      <c r="CZ126" s="1008"/>
      <c r="DA126" s="1008"/>
      <c r="DB126" s="1008"/>
      <c r="DC126" s="1008"/>
      <c r="DD126" s="1008"/>
      <c r="DE126" s="1008"/>
      <c r="DF126" s="1009"/>
      <c r="DG126" s="977" t="s">
        <v>457</v>
      </c>
      <c r="DH126" s="978"/>
      <c r="DI126" s="978"/>
      <c r="DJ126" s="978"/>
      <c r="DK126" s="978"/>
      <c r="DL126" s="978" t="s">
        <v>458</v>
      </c>
      <c r="DM126" s="978"/>
      <c r="DN126" s="978"/>
      <c r="DO126" s="978"/>
      <c r="DP126" s="978"/>
      <c r="DQ126" s="978" t="s">
        <v>457</v>
      </c>
      <c r="DR126" s="978"/>
      <c r="DS126" s="978"/>
      <c r="DT126" s="978"/>
      <c r="DU126" s="978"/>
      <c r="DV126" s="979" t="s">
        <v>400</v>
      </c>
      <c r="DW126" s="979"/>
      <c r="DX126" s="979"/>
      <c r="DY126" s="979"/>
      <c r="DZ126" s="980"/>
    </row>
    <row r="127" spans="1:130" s="248" customFormat="1" ht="26.25" customHeight="1" x14ac:dyDescent="0.15">
      <c r="A127" s="1118"/>
      <c r="B127" s="1006"/>
      <c r="C127" s="1060" t="s">
        <v>508</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464</v>
      </c>
      <c r="AB127" s="1017"/>
      <c r="AC127" s="1017"/>
      <c r="AD127" s="1017"/>
      <c r="AE127" s="1018"/>
      <c r="AF127" s="1019">
        <v>182</v>
      </c>
      <c r="AG127" s="1017"/>
      <c r="AH127" s="1017"/>
      <c r="AI127" s="1017"/>
      <c r="AJ127" s="1018"/>
      <c r="AK127" s="1019">
        <v>150</v>
      </c>
      <c r="AL127" s="1017"/>
      <c r="AM127" s="1017"/>
      <c r="AN127" s="1017"/>
      <c r="AO127" s="1018"/>
      <c r="AP127" s="1020">
        <v>0</v>
      </c>
      <c r="AQ127" s="1021"/>
      <c r="AR127" s="1021"/>
      <c r="AS127" s="1021"/>
      <c r="AT127" s="1022"/>
      <c r="AU127" s="284"/>
      <c r="AV127" s="284"/>
      <c r="AW127" s="284"/>
      <c r="AX127" s="1090" t="s">
        <v>509</v>
      </c>
      <c r="AY127" s="1091"/>
      <c r="AZ127" s="1091"/>
      <c r="BA127" s="1091"/>
      <c r="BB127" s="1091"/>
      <c r="BC127" s="1091"/>
      <c r="BD127" s="1091"/>
      <c r="BE127" s="1092"/>
      <c r="BF127" s="1093" t="s">
        <v>510</v>
      </c>
      <c r="BG127" s="1091"/>
      <c r="BH127" s="1091"/>
      <c r="BI127" s="1091"/>
      <c r="BJ127" s="1091"/>
      <c r="BK127" s="1091"/>
      <c r="BL127" s="1092"/>
      <c r="BM127" s="1093" t="s">
        <v>511</v>
      </c>
      <c r="BN127" s="1091"/>
      <c r="BO127" s="1091"/>
      <c r="BP127" s="1091"/>
      <c r="BQ127" s="1091"/>
      <c r="BR127" s="1091"/>
      <c r="BS127" s="1092"/>
      <c r="BT127" s="1093" t="s">
        <v>512</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513</v>
      </c>
      <c r="CQ127" s="1008"/>
      <c r="CR127" s="1008"/>
      <c r="CS127" s="1008"/>
      <c r="CT127" s="1008"/>
      <c r="CU127" s="1008"/>
      <c r="CV127" s="1008"/>
      <c r="CW127" s="1008"/>
      <c r="CX127" s="1008"/>
      <c r="CY127" s="1008"/>
      <c r="CZ127" s="1008"/>
      <c r="DA127" s="1008"/>
      <c r="DB127" s="1008"/>
      <c r="DC127" s="1008"/>
      <c r="DD127" s="1008"/>
      <c r="DE127" s="1008"/>
      <c r="DF127" s="1009"/>
      <c r="DG127" s="977" t="s">
        <v>428</v>
      </c>
      <c r="DH127" s="978"/>
      <c r="DI127" s="978"/>
      <c r="DJ127" s="978"/>
      <c r="DK127" s="978"/>
      <c r="DL127" s="978" t="s">
        <v>458</v>
      </c>
      <c r="DM127" s="978"/>
      <c r="DN127" s="978"/>
      <c r="DO127" s="978"/>
      <c r="DP127" s="978"/>
      <c r="DQ127" s="978" t="s">
        <v>428</v>
      </c>
      <c r="DR127" s="978"/>
      <c r="DS127" s="978"/>
      <c r="DT127" s="978"/>
      <c r="DU127" s="978"/>
      <c r="DV127" s="979" t="s">
        <v>400</v>
      </c>
      <c r="DW127" s="979"/>
      <c r="DX127" s="979"/>
      <c r="DY127" s="979"/>
      <c r="DZ127" s="980"/>
    </row>
    <row r="128" spans="1:130" s="248" customFormat="1" ht="26.25" customHeight="1" thickBot="1" x14ac:dyDescent="0.2">
      <c r="A128" s="1101" t="s">
        <v>514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515</v>
      </c>
      <c r="X128" s="1103"/>
      <c r="Y128" s="1103"/>
      <c r="Z128" s="1104"/>
      <c r="AA128" s="1105">
        <v>528335</v>
      </c>
      <c r="AB128" s="1106"/>
      <c r="AC128" s="1106"/>
      <c r="AD128" s="1106"/>
      <c r="AE128" s="1107"/>
      <c r="AF128" s="1108">
        <v>490656</v>
      </c>
      <c r="AG128" s="1106"/>
      <c r="AH128" s="1106"/>
      <c r="AI128" s="1106"/>
      <c r="AJ128" s="1107"/>
      <c r="AK128" s="1108">
        <v>561181</v>
      </c>
      <c r="AL128" s="1106"/>
      <c r="AM128" s="1106"/>
      <c r="AN128" s="1106"/>
      <c r="AO128" s="1107"/>
      <c r="AP128" s="1109"/>
      <c r="AQ128" s="1110"/>
      <c r="AR128" s="1110"/>
      <c r="AS128" s="1110"/>
      <c r="AT128" s="1111"/>
      <c r="AU128" s="284"/>
      <c r="AV128" s="284"/>
      <c r="AW128" s="284"/>
      <c r="AX128" s="946" t="s">
        <v>516</v>
      </c>
      <c r="AY128" s="947"/>
      <c r="AZ128" s="947"/>
      <c r="BA128" s="947"/>
      <c r="BB128" s="947"/>
      <c r="BC128" s="947"/>
      <c r="BD128" s="947"/>
      <c r="BE128" s="948"/>
      <c r="BF128" s="1112" t="s">
        <v>400</v>
      </c>
      <c r="BG128" s="1113"/>
      <c r="BH128" s="1113"/>
      <c r="BI128" s="1113"/>
      <c r="BJ128" s="1113"/>
      <c r="BK128" s="1113"/>
      <c r="BL128" s="1114"/>
      <c r="BM128" s="1112">
        <v>12.57</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517</v>
      </c>
      <c r="CQ128" s="1095"/>
      <c r="CR128" s="1095"/>
      <c r="CS128" s="1095"/>
      <c r="CT128" s="1095"/>
      <c r="CU128" s="1095"/>
      <c r="CV128" s="1095"/>
      <c r="CW128" s="1095"/>
      <c r="CX128" s="1095"/>
      <c r="CY128" s="1095"/>
      <c r="CZ128" s="1095"/>
      <c r="DA128" s="1095"/>
      <c r="DB128" s="1095"/>
      <c r="DC128" s="1095"/>
      <c r="DD128" s="1095"/>
      <c r="DE128" s="1095"/>
      <c r="DF128" s="1096"/>
      <c r="DG128" s="1097">
        <v>19128</v>
      </c>
      <c r="DH128" s="1098"/>
      <c r="DI128" s="1098"/>
      <c r="DJ128" s="1098"/>
      <c r="DK128" s="1098"/>
      <c r="DL128" s="1098">
        <v>17255</v>
      </c>
      <c r="DM128" s="1098"/>
      <c r="DN128" s="1098"/>
      <c r="DO128" s="1098"/>
      <c r="DP128" s="1098"/>
      <c r="DQ128" s="1098">
        <v>18502</v>
      </c>
      <c r="DR128" s="1098"/>
      <c r="DS128" s="1098"/>
      <c r="DT128" s="1098"/>
      <c r="DU128" s="1098"/>
      <c r="DV128" s="1099">
        <v>0.1</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518</v>
      </c>
      <c r="X129" s="1132"/>
      <c r="Y129" s="1132"/>
      <c r="Z129" s="1133"/>
      <c r="AA129" s="1016">
        <v>18062879</v>
      </c>
      <c r="AB129" s="1017"/>
      <c r="AC129" s="1017"/>
      <c r="AD129" s="1017"/>
      <c r="AE129" s="1018"/>
      <c r="AF129" s="1019">
        <v>17904610</v>
      </c>
      <c r="AG129" s="1017"/>
      <c r="AH129" s="1017"/>
      <c r="AI129" s="1017"/>
      <c r="AJ129" s="1018"/>
      <c r="AK129" s="1019">
        <v>18365906</v>
      </c>
      <c r="AL129" s="1017"/>
      <c r="AM129" s="1017"/>
      <c r="AN129" s="1017"/>
      <c r="AO129" s="1018"/>
      <c r="AP129" s="1134"/>
      <c r="AQ129" s="1135"/>
      <c r="AR129" s="1135"/>
      <c r="AS129" s="1135"/>
      <c r="AT129" s="1136"/>
      <c r="AU129" s="286"/>
      <c r="AV129" s="286"/>
      <c r="AW129" s="286"/>
      <c r="AX129" s="1125" t="s">
        <v>519</v>
      </c>
      <c r="AY129" s="1008"/>
      <c r="AZ129" s="1008"/>
      <c r="BA129" s="1008"/>
      <c r="BB129" s="1008"/>
      <c r="BC129" s="1008"/>
      <c r="BD129" s="1008"/>
      <c r="BE129" s="1009"/>
      <c r="BF129" s="1126" t="s">
        <v>485</v>
      </c>
      <c r="BG129" s="1127"/>
      <c r="BH129" s="1127"/>
      <c r="BI129" s="1127"/>
      <c r="BJ129" s="1127"/>
      <c r="BK129" s="1127"/>
      <c r="BL129" s="1128"/>
      <c r="BM129" s="1126">
        <v>17.57</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520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521</v>
      </c>
      <c r="X130" s="1132"/>
      <c r="Y130" s="1132"/>
      <c r="Z130" s="1133"/>
      <c r="AA130" s="1016">
        <v>2551505</v>
      </c>
      <c r="AB130" s="1017"/>
      <c r="AC130" s="1017"/>
      <c r="AD130" s="1017"/>
      <c r="AE130" s="1018"/>
      <c r="AF130" s="1019">
        <v>2484922</v>
      </c>
      <c r="AG130" s="1017"/>
      <c r="AH130" s="1017"/>
      <c r="AI130" s="1017"/>
      <c r="AJ130" s="1018"/>
      <c r="AK130" s="1019">
        <v>2536556</v>
      </c>
      <c r="AL130" s="1017"/>
      <c r="AM130" s="1017"/>
      <c r="AN130" s="1017"/>
      <c r="AO130" s="1018"/>
      <c r="AP130" s="1134"/>
      <c r="AQ130" s="1135"/>
      <c r="AR130" s="1135"/>
      <c r="AS130" s="1135"/>
      <c r="AT130" s="1136"/>
      <c r="AU130" s="286"/>
      <c r="AV130" s="286"/>
      <c r="AW130" s="286"/>
      <c r="AX130" s="1125" t="s">
        <v>522</v>
      </c>
      <c r="AY130" s="1008"/>
      <c r="AZ130" s="1008"/>
      <c r="BA130" s="1008"/>
      <c r="BB130" s="1008"/>
      <c r="BC130" s="1008"/>
      <c r="BD130" s="1008"/>
      <c r="BE130" s="1009"/>
      <c r="BF130" s="1162">
        <v>9.1999999999999993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523</v>
      </c>
      <c r="X131" s="1170"/>
      <c r="Y131" s="1170"/>
      <c r="Z131" s="1171"/>
      <c r="AA131" s="1063">
        <v>15511374</v>
      </c>
      <c r="AB131" s="1042"/>
      <c r="AC131" s="1042"/>
      <c r="AD131" s="1042"/>
      <c r="AE131" s="1043"/>
      <c r="AF131" s="1041">
        <v>15419688</v>
      </c>
      <c r="AG131" s="1042"/>
      <c r="AH131" s="1042"/>
      <c r="AI131" s="1042"/>
      <c r="AJ131" s="1043"/>
      <c r="AK131" s="1041">
        <v>15829350</v>
      </c>
      <c r="AL131" s="1042"/>
      <c r="AM131" s="1042"/>
      <c r="AN131" s="1042"/>
      <c r="AO131" s="1043"/>
      <c r="AP131" s="1172"/>
      <c r="AQ131" s="1173"/>
      <c r="AR131" s="1173"/>
      <c r="AS131" s="1173"/>
      <c r="AT131" s="1174"/>
      <c r="AU131" s="286"/>
      <c r="AV131" s="286"/>
      <c r="AW131" s="286"/>
      <c r="AX131" s="1144" t="s">
        <v>524</v>
      </c>
      <c r="AY131" s="1095"/>
      <c r="AZ131" s="1095"/>
      <c r="BA131" s="1095"/>
      <c r="BB131" s="1095"/>
      <c r="BC131" s="1095"/>
      <c r="BD131" s="1095"/>
      <c r="BE131" s="1096"/>
      <c r="BF131" s="1145" t="s">
        <v>485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525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526</v>
      </c>
      <c r="W132" s="1155"/>
      <c r="X132" s="1155"/>
      <c r="Y132" s="1155"/>
      <c r="Z132" s="1156"/>
      <c r="AA132" s="1157">
        <v>9.6305975220000004</v>
      </c>
      <c r="AB132" s="1158"/>
      <c r="AC132" s="1158"/>
      <c r="AD132" s="1158"/>
      <c r="AE132" s="1159"/>
      <c r="AF132" s="1160">
        <v>9.3608638509999995</v>
      </c>
      <c r="AG132" s="1158"/>
      <c r="AH132" s="1158"/>
      <c r="AI132" s="1158"/>
      <c r="AJ132" s="1159"/>
      <c r="AK132" s="1160">
        <v>8.7698610489999993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527</v>
      </c>
      <c r="W133" s="1138"/>
      <c r="X133" s="1138"/>
      <c r="Y133" s="1138"/>
      <c r="Z133" s="1139"/>
      <c r="AA133" s="1140">
        <v>10.3</v>
      </c>
      <c r="AB133" s="1141"/>
      <c r="AC133" s="1141"/>
      <c r="AD133" s="1141"/>
      <c r="AE133" s="1142"/>
      <c r="AF133" s="1140">
        <v>9.5</v>
      </c>
      <c r="AG133" s="1141"/>
      <c r="AH133" s="1141"/>
      <c r="AI133" s="1141"/>
      <c r="AJ133" s="1142"/>
      <c r="AK133" s="1140">
        <v>9.1999999999999993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1y9DiD8tiTgbzCWmDqvXbjs3Dkk/PcWLTtLlTmYFQN50nvyIVulM+hk+7v1zX0dQeMT5OFs9jQ5PuicT0DbVQ==" saltValue="enxS9xkr9FwVq+CLjtod3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cttJXIExZAybfmsioxK9V0YIMDmVMuYWraa2asLipq/fN7fUBBeDdFHaDibn3009p2G6+8X2mDjFWejnwP6MQ==" saltValue="wUa62JJUBPID0qVoS8no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diJP0oAZvrV7JsgMfeLuj19DiGYP5CYRdAJi+7uC2778dlk6zoSPsCYQceDwlJzNovTeEMJrrWImmbezDDM5w==" saltValue="epvJwgc/mdGwUz0a9QtM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530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531</v>
      </c>
      <c r="AP7" s="305"/>
      <c r="AQ7" s="306" t="s">
        <v>532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533</v>
      </c>
      <c r="AQ8" s="312" t="s">
        <v>534</v>
      </c>
      <c r="AR8" s="313" t="s">
        <v>535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536</v>
      </c>
      <c r="AL9" s="1178"/>
      <c r="AM9" s="1178"/>
      <c r="AN9" s="1179"/>
      <c r="AO9" s="314">
        <v>6790914</v>
      </c>
      <c r="AP9" s="314">
        <v>110520</v>
      </c>
      <c r="AQ9" s="315">
        <v>70597</v>
      </c>
      <c r="AR9" s="316">
        <v>56.6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537</v>
      </c>
      <c r="AL10" s="1178"/>
      <c r="AM10" s="1178"/>
      <c r="AN10" s="1179"/>
      <c r="AO10" s="317">
        <v>1167105</v>
      </c>
      <c r="AP10" s="317">
        <v>18994</v>
      </c>
      <c r="AQ10" s="318">
        <v>6273</v>
      </c>
      <c r="AR10" s="319">
        <v>202.8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538</v>
      </c>
      <c r="AL11" s="1178"/>
      <c r="AM11" s="1178"/>
      <c r="AN11" s="1179"/>
      <c r="AO11" s="317">
        <v>401495</v>
      </c>
      <c r="AP11" s="317">
        <v>6534</v>
      </c>
      <c r="AQ11" s="318">
        <v>1314</v>
      </c>
      <c r="AR11" s="319">
        <v>397.3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539</v>
      </c>
      <c r="AL12" s="1178"/>
      <c r="AM12" s="1178"/>
      <c r="AN12" s="1179"/>
      <c r="AO12" s="317">
        <v>45574</v>
      </c>
      <c r="AP12" s="317">
        <v>742</v>
      </c>
      <c r="AQ12" s="318">
        <v>3</v>
      </c>
      <c r="AR12" s="319">
        <v>24633.3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540</v>
      </c>
      <c r="AL13" s="1178"/>
      <c r="AM13" s="1178"/>
      <c r="AN13" s="1179"/>
      <c r="AO13" s="317">
        <v>342885</v>
      </c>
      <c r="AP13" s="317">
        <v>5580</v>
      </c>
      <c r="AQ13" s="318">
        <v>2424</v>
      </c>
      <c r="AR13" s="319">
        <v>130.19999999999999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541</v>
      </c>
      <c r="AL14" s="1178"/>
      <c r="AM14" s="1178"/>
      <c r="AN14" s="1179"/>
      <c r="AO14" s="317">
        <v>166200</v>
      </c>
      <c r="AP14" s="317">
        <v>2705</v>
      </c>
      <c r="AQ14" s="318">
        <v>1774</v>
      </c>
      <c r="AR14" s="319">
        <v>52.5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542</v>
      </c>
      <c r="AL15" s="1184"/>
      <c r="AM15" s="1184"/>
      <c r="AN15" s="1185"/>
      <c r="AO15" s="317">
        <v>-475914</v>
      </c>
      <c r="AP15" s="317">
        <v>-7745</v>
      </c>
      <c r="AQ15" s="318">
        <v>-4858</v>
      </c>
      <c r="AR15" s="319">
        <v>59.4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192</v>
      </c>
      <c r="AL16" s="1184"/>
      <c r="AM16" s="1184"/>
      <c r="AN16" s="1185"/>
      <c r="AO16" s="317">
        <v>8438259</v>
      </c>
      <c r="AP16" s="317">
        <v>137330</v>
      </c>
      <c r="AQ16" s="318">
        <v>77526</v>
      </c>
      <c r="AR16" s="319">
        <v>77.099999999999994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544</v>
      </c>
      <c r="AP20" s="326" t="s">
        <v>545</v>
      </c>
      <c r="AQ20" s="327" t="s">
        <v>546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547</v>
      </c>
      <c r="AL21" s="1187"/>
      <c r="AM21" s="1187"/>
      <c r="AN21" s="1188"/>
      <c r="AO21" s="330">
        <v>10.86</v>
      </c>
      <c r="AP21" s="331">
        <v>7.31</v>
      </c>
      <c r="AQ21" s="332">
        <v>3.55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548</v>
      </c>
      <c r="AL22" s="1187"/>
      <c r="AM22" s="1187"/>
      <c r="AN22" s="1188"/>
      <c r="AO22" s="335">
        <v>95.4</v>
      </c>
      <c r="AP22" s="336">
        <v>98.5</v>
      </c>
      <c r="AQ22" s="337">
        <v>-3.1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550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531</v>
      </c>
      <c r="AP30" s="305"/>
      <c r="AQ30" s="306" t="s">
        <v>532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533</v>
      </c>
      <c r="AQ31" s="312" t="s">
        <v>534</v>
      </c>
      <c r="AR31" s="313" t="s">
        <v>535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552</v>
      </c>
      <c r="AL32" s="1181"/>
      <c r="AM32" s="1181"/>
      <c r="AN32" s="1182"/>
      <c r="AO32" s="345">
        <v>3308094</v>
      </c>
      <c r="AP32" s="345">
        <v>53838</v>
      </c>
      <c r="AQ32" s="346">
        <v>38968</v>
      </c>
      <c r="AR32" s="347">
        <v>38.200000000000003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553</v>
      </c>
      <c r="AL33" s="1181"/>
      <c r="AM33" s="1181"/>
      <c r="AN33" s="1182"/>
      <c r="AO33" s="345" t="s">
        <v>554</v>
      </c>
      <c r="AP33" s="345" t="s">
        <v>554</v>
      </c>
      <c r="AQ33" s="346" t="s">
        <v>554</v>
      </c>
      <c r="AR33" s="347" t="s">
        <v>554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555</v>
      </c>
      <c r="AL34" s="1181"/>
      <c r="AM34" s="1181"/>
      <c r="AN34" s="1182"/>
      <c r="AO34" s="345" t="s">
        <v>554</v>
      </c>
      <c r="AP34" s="345" t="s">
        <v>554</v>
      </c>
      <c r="AQ34" s="346">
        <v>58</v>
      </c>
      <c r="AR34" s="347" t="s">
        <v>554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556</v>
      </c>
      <c r="AL35" s="1181"/>
      <c r="AM35" s="1181"/>
      <c r="AN35" s="1182"/>
      <c r="AO35" s="345">
        <v>1112851</v>
      </c>
      <c r="AP35" s="345">
        <v>18111</v>
      </c>
      <c r="AQ35" s="346">
        <v>12321</v>
      </c>
      <c r="AR35" s="347">
        <v>47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557</v>
      </c>
      <c r="AL36" s="1181"/>
      <c r="AM36" s="1181"/>
      <c r="AN36" s="1182"/>
      <c r="AO36" s="345">
        <v>64854</v>
      </c>
      <c r="AP36" s="345">
        <v>1055</v>
      </c>
      <c r="AQ36" s="346">
        <v>1771</v>
      </c>
      <c r="AR36" s="347">
        <v>-40.4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558</v>
      </c>
      <c r="AL37" s="1181"/>
      <c r="AM37" s="1181"/>
      <c r="AN37" s="1182"/>
      <c r="AO37" s="345">
        <v>150</v>
      </c>
      <c r="AP37" s="345">
        <v>2</v>
      </c>
      <c r="AQ37" s="346">
        <v>588</v>
      </c>
      <c r="AR37" s="347">
        <v>-99.7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559</v>
      </c>
      <c r="AL38" s="1190"/>
      <c r="AM38" s="1190"/>
      <c r="AN38" s="1191"/>
      <c r="AO38" s="348" t="s">
        <v>554</v>
      </c>
      <c r="AP38" s="348" t="s">
        <v>554</v>
      </c>
      <c r="AQ38" s="349">
        <v>1</v>
      </c>
      <c r="AR38" s="337" t="s">
        <v>554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560</v>
      </c>
      <c r="AL39" s="1190"/>
      <c r="AM39" s="1190"/>
      <c r="AN39" s="1191"/>
      <c r="AO39" s="345">
        <v>-561181</v>
      </c>
      <c r="AP39" s="345">
        <v>-9133</v>
      </c>
      <c r="AQ39" s="346">
        <v>-5205</v>
      </c>
      <c r="AR39" s="347">
        <v>75.5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561</v>
      </c>
      <c r="AL40" s="1181"/>
      <c r="AM40" s="1181"/>
      <c r="AN40" s="1182"/>
      <c r="AO40" s="345">
        <v>-2536556</v>
      </c>
      <c r="AP40" s="345">
        <v>-41282</v>
      </c>
      <c r="AQ40" s="346">
        <v>-35431</v>
      </c>
      <c r="AR40" s="347">
        <v>16.5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306</v>
      </c>
      <c r="AL41" s="1193"/>
      <c r="AM41" s="1193"/>
      <c r="AN41" s="1194"/>
      <c r="AO41" s="345">
        <v>1388212</v>
      </c>
      <c r="AP41" s="345">
        <v>22593</v>
      </c>
      <c r="AQ41" s="346">
        <v>13072</v>
      </c>
      <c r="AR41" s="347">
        <v>72.8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531</v>
      </c>
      <c r="AN49" s="1197" t="s">
        <v>565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566</v>
      </c>
      <c r="AO50" s="362" t="s">
        <v>567</v>
      </c>
      <c r="AP50" s="363" t="s">
        <v>568</v>
      </c>
      <c r="AQ50" s="364" t="s">
        <v>569</v>
      </c>
      <c r="AR50" s="365" t="s">
        <v>570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571</v>
      </c>
      <c r="AL51" s="358"/>
      <c r="AM51" s="366">
        <v>95643031</v>
      </c>
      <c r="AN51" s="367">
        <v>1450895</v>
      </c>
      <c r="AO51" s="368">
        <v>24.1</v>
      </c>
      <c r="AP51" s="369">
        <v>57295</v>
      </c>
      <c r="AQ51" s="370">
        <v>-37.9</v>
      </c>
      <c r="AR51" s="371">
        <v>62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572</v>
      </c>
      <c r="AM52" s="374">
        <v>2704480</v>
      </c>
      <c r="AN52" s="375">
        <v>41027</v>
      </c>
      <c r="AO52" s="376">
        <v>75.400000000000006</v>
      </c>
      <c r="AP52" s="377">
        <v>32771</v>
      </c>
      <c r="AQ52" s="378">
        <v>-11.9</v>
      </c>
      <c r="AR52" s="379">
        <v>87.3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573</v>
      </c>
      <c r="AL53" s="358"/>
      <c r="AM53" s="366">
        <v>43782032</v>
      </c>
      <c r="AN53" s="367">
        <v>674119</v>
      </c>
      <c r="AO53" s="368">
        <v>-53.5</v>
      </c>
      <c r="AP53" s="369">
        <v>54110</v>
      </c>
      <c r="AQ53" s="370">
        <v>-5.6</v>
      </c>
      <c r="AR53" s="371">
        <v>-47.9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572</v>
      </c>
      <c r="AM54" s="374">
        <v>1865218</v>
      </c>
      <c r="AN54" s="375">
        <v>28719</v>
      </c>
      <c r="AO54" s="376">
        <v>-30</v>
      </c>
      <c r="AP54" s="377">
        <v>30620</v>
      </c>
      <c r="AQ54" s="378">
        <v>-6.6</v>
      </c>
      <c r="AR54" s="379">
        <v>-23.4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574</v>
      </c>
      <c r="AL55" s="358"/>
      <c r="AM55" s="366">
        <v>33058921</v>
      </c>
      <c r="AN55" s="367">
        <v>517621</v>
      </c>
      <c r="AO55" s="368">
        <v>-23.2</v>
      </c>
      <c r="AP55" s="369">
        <v>54684</v>
      </c>
      <c r="AQ55" s="370">
        <v>1.1000000000000001</v>
      </c>
      <c r="AR55" s="371">
        <v>-24.3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572</v>
      </c>
      <c r="AM56" s="374">
        <v>1716920</v>
      </c>
      <c r="AN56" s="375">
        <v>26883</v>
      </c>
      <c r="AO56" s="376">
        <v>-6.4</v>
      </c>
      <c r="AP56" s="377">
        <v>32829</v>
      </c>
      <c r="AQ56" s="378">
        <v>7.2</v>
      </c>
      <c r="AR56" s="379">
        <v>-13.6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575</v>
      </c>
      <c r="AL57" s="358"/>
      <c r="AM57" s="366">
        <v>26183959</v>
      </c>
      <c r="AN57" s="367">
        <v>418267</v>
      </c>
      <c r="AO57" s="368">
        <v>-19.2</v>
      </c>
      <c r="AP57" s="369">
        <v>62383</v>
      </c>
      <c r="AQ57" s="370">
        <v>14.1</v>
      </c>
      <c r="AR57" s="371">
        <v>-33.299999999999997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572</v>
      </c>
      <c r="AM58" s="374">
        <v>1601258</v>
      </c>
      <c r="AN58" s="375">
        <v>25579</v>
      </c>
      <c r="AO58" s="376">
        <v>-4.9000000000000004</v>
      </c>
      <c r="AP58" s="377">
        <v>35325</v>
      </c>
      <c r="AQ58" s="378">
        <v>7.6</v>
      </c>
      <c r="AR58" s="379">
        <v>-12.5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576</v>
      </c>
      <c r="AL59" s="358"/>
      <c r="AM59" s="366">
        <v>28346740</v>
      </c>
      <c r="AN59" s="367">
        <v>461335</v>
      </c>
      <c r="AO59" s="368">
        <v>10.3</v>
      </c>
      <c r="AP59" s="369">
        <v>63812</v>
      </c>
      <c r="AQ59" s="370">
        <v>2.2999999999999998</v>
      </c>
      <c r="AR59" s="371">
        <v>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572</v>
      </c>
      <c r="AM60" s="374">
        <v>2874127</v>
      </c>
      <c r="AN60" s="375">
        <v>46776</v>
      </c>
      <c r="AO60" s="376">
        <v>82.9</v>
      </c>
      <c r="AP60" s="377">
        <v>33848</v>
      </c>
      <c r="AQ60" s="378">
        <v>-4.2</v>
      </c>
      <c r="AR60" s="379">
        <v>87.1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577</v>
      </c>
      <c r="AL61" s="380"/>
      <c r="AM61" s="381">
        <v>45402937</v>
      </c>
      <c r="AN61" s="382">
        <v>704447</v>
      </c>
      <c r="AO61" s="383">
        <v>-12.3</v>
      </c>
      <c r="AP61" s="384">
        <v>58457</v>
      </c>
      <c r="AQ61" s="385">
        <v>-5.2</v>
      </c>
      <c r="AR61" s="371">
        <v>-7.1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572</v>
      </c>
      <c r="AM62" s="374">
        <v>2152401</v>
      </c>
      <c r="AN62" s="375">
        <v>33797</v>
      </c>
      <c r="AO62" s="376">
        <v>23.4</v>
      </c>
      <c r="AP62" s="377">
        <v>33079</v>
      </c>
      <c r="AQ62" s="378">
        <v>-1.6</v>
      </c>
      <c r="AR62" s="379">
        <v>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8en2fgcU3RRWywn+R8njZUaqJ16i6S6ZUj3eJE/nINDoFoTbUWNPwC0sxO8vxkEjFCs2+h7aLTw06ziQNa5zg==" saltValue="2YBDa53F8qKX5f6hnRcGt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579</v>
      </c>
    </row>
    <row r="120" spans="125:125" ht="13.5" hidden="1" customHeight="1" x14ac:dyDescent="0.15"/>
    <row r="121" spans="125:125" ht="13.5" hidden="1" customHeight="1" x14ac:dyDescent="0.15">
      <c r="DU121" s="292"/>
    </row>
  </sheetData>
  <sheetProtection algorithmName="SHA-512" hashValue="bdNhqpTU7LbdmxO4+42qbfjwJqsyD3H7od6dHWx7UXO9DU0OKrODwWf9mOpfFVN7NAnb0Jhxk2lS8xC/7vjXbA==" saltValue="4obUR8VO1soZhrifJIvs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580</v>
      </c>
    </row>
  </sheetData>
  <sheetProtection algorithmName="SHA-512" hashValue="II7l9xfzGOLX1pCAyXNa7bvArB/TLBg9enm80nnTihVOztkaVbI77dWQxEcA4m9BOIgNIK1UT4b4214zbkkPiA==" saltValue="Q6Oy5HaT9Kc0CCToalyL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581</v>
      </c>
      <c r="G46" s="8" t="s">
        <v>582</v>
      </c>
      <c r="H46" s="8" t="s">
        <v>583</v>
      </c>
      <c r="I46" s="8" t="s">
        <v>584</v>
      </c>
      <c r="J46" s="9" t="s">
        <v>585</v>
      </c>
    </row>
    <row r="47" spans="2:10" ht="57.75" customHeight="1" x14ac:dyDescent="0.15">
      <c r="B47" s="10"/>
      <c r="C47" s="1200" t="s">
        <v>3</v>
      </c>
      <c r="D47" s="1200"/>
      <c r="E47" s="1201"/>
      <c r="F47" s="11">
        <v>102.47</v>
      </c>
      <c r="G47" s="12">
        <v>84.31</v>
      </c>
      <c r="H47" s="12">
        <v>94.18</v>
      </c>
      <c r="I47" s="12">
        <v>82.74</v>
      </c>
      <c r="J47" s="13">
        <v>63.1</v>
      </c>
    </row>
    <row r="48" spans="2:10" ht="57.75" customHeight="1" x14ac:dyDescent="0.15">
      <c r="B48" s="14"/>
      <c r="C48" s="1202" t="s">
        <v>4</v>
      </c>
      <c r="D48" s="1202"/>
      <c r="E48" s="1203"/>
      <c r="F48" s="15">
        <v>32.06</v>
      </c>
      <c r="G48" s="16">
        <v>29.31</v>
      </c>
      <c r="H48" s="16">
        <v>32.200000000000003</v>
      </c>
      <c r="I48" s="16">
        <v>25.53</v>
      </c>
      <c r="J48" s="17">
        <v>19.32</v>
      </c>
    </row>
    <row r="49" spans="2:10" ht="57.75" customHeight="1" thickBot="1" x14ac:dyDescent="0.2">
      <c r="B49" s="18"/>
      <c r="C49" s="1204" t="s">
        <v>5</v>
      </c>
      <c r="D49" s="1204"/>
      <c r="E49" s="1205"/>
      <c r="F49" s="19" t="s">
        <v>586</v>
      </c>
      <c r="G49" s="20" t="s">
        <v>587</v>
      </c>
      <c r="H49" s="20" t="s">
        <v>588</v>
      </c>
      <c r="I49" s="20" t="s">
        <v>589</v>
      </c>
      <c r="J49" s="21" t="s">
        <v>590</v>
      </c>
    </row>
    <row r="50" spans="2:10" ht="13.5" customHeight="1" x14ac:dyDescent="0.15"/>
  </sheetData>
  <sheetProtection algorithmName="SHA-512" hashValue="+HTP/hsTxmFvZfdYpP7HjxLdB/sUUY89zEUvxwhllp4+KfX1NXjucRAFLQ/K5BdlswLhKN3CfeMj7lwptAvK5g==" saltValue="m3EExJGHD7FXwW160Wst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2022-03-03T07:08:00Z</cp:lastPrinted>
  <dcterms:created xsi:type="dcterms:W3CDTF">2022-02-02T03:34:58Z</dcterms:created>
  <dcterms:modified xsi:type="dcterms:W3CDTF">2022-09-27T12:21:21Z</dcterms:modified>
  <cp:category/>
</cp:coreProperties>
</file>