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416DF5E9-DFBA-4209-95E6-63DBDB3F1BEE}"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R102" i="12" l="1"/>
  <c r="AU88" i="12" l="1"/>
  <c r="AP88" i="12" l="1"/>
  <c r="AF71" i="12"/>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BE35" i="10"/>
  <c r="C35" i="10"/>
  <c r="BW34" i="10"/>
  <c r="BW35" i="10" s="1"/>
  <c r="BE34" i="10"/>
  <c r="C34" i="10"/>
  <c r="U34" i="10" s="1"/>
  <c r="BW36" i="10" l="1"/>
  <c r="BW37" i="10" s="1"/>
  <c r="BW38" i="10" s="1"/>
  <c r="BW39" i="10" s="1"/>
  <c r="BW40" i="10" s="1"/>
  <c r="CO34" i="10"/>
  <c r="CO35" i="10" s="1"/>
  <c r="U35" i="10"/>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alcChain>
</file>

<file path=xl/sharedStrings.xml><?xml version="1.0" encoding="utf-8"?>
<sst xmlns="http://schemas.openxmlformats.org/spreadsheetml/2006/main" count="1114" uniqueCount="573">
  <si>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</si>
  <si>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</si>
  <si>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</si>
  <si>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</si>
  <si>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</si>
  <si>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</si>
  <si>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</si>
  <si>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</si>
  <si>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</si>
  <si>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</si>
  <si>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</si>
  <si>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</si>
  <si>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</si>
  <si>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</si>
  <si>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</si>
  <si>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</si>
  <si>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</si>
  <si>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</si>
  <si>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</si>
  <si>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</si>
  <si>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</si>
  <si>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</si>
  <si>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</si>
  <si>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</si>
  <si>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</si>
  <si>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</si>
  <si>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</si>
  <si>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</si>
  <si>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</si>
  <si>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</si>
  <si>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</si>
  <si>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</si>
  <si>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</si>
  <si>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</si>
  <si>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</si>
  <si>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</si>
  <si>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</si>
  <si>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</si>
  <si>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</si>
  <si>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</si>
  <si>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</si>
  <si>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</si>
  <si>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</si>
  <si>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</si>
  <si>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</si>
  <si>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</si>
  <si>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</si>
  <si>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</si>
  <si>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</si>
  <si>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</si>
  <si>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</si>
  <si>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</si>
  <si>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</si>
  <si>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</si>
  <si>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</si>
  <si>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</si>
  <si>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</si>
  <si>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</si>
  <si>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</si>
  <si>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</si>
  <si>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</si>
  <si>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</si>
  <si>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</si>
  <si>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</si>
  <si>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</si>
  <si>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</si>
  <si>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</si>
  <si>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</si>
  <si>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</si>
  <si>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</si>
  <si>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</si>
  <si>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</si>
  <si>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</si>
  <si>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</si>
  <si>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</si>
  <si>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</si>
  <si>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</si>
  <si>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</si>
  <si>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</si>
  <si>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</si>
  <si>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</si>
  <si>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</si>
  <si>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</si>
  <si>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</si>
  <si>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</si>
  <si>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</si>
  <si>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</si>
  <si>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</si>
  <si>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</si>
  <si>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</si>
  <si>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</si>
  <si>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</si>
  <si>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</si>
  <si>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</si>
  <si>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白石市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</si>
  <si>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</si>
  <si>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</si>
  <si>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</si>
  <si>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</si>
  <si>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</si>
  <si>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</si>
  <si>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</si>
  <si>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</si>
  <si>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</si>
  <si>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</si>
  <si>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</si>
  <si>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</si>
  <si>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</si>
  <si>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</si>
  <si>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</si>
  <si>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</si>
  <si>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</si>
  <si>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</si>
  <si>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</si>
  <si>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</si>
  <si>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</si>
  <si>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</si>
  <si>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</si>
  <si>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</si>
  <si>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</si>
  <si>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</si>
  <si>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</si>
  <si>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</si>
  <si>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</si>
  <si>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</si>
  <si>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</si>
  <si>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</si>
  <si>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</si>
  <si>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</si>
  <si>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</si>
  <si>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</si>
  <si>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</si>
  <si>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</si>
  <si>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</si>
  <si>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</si>
  <si>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</si>
  <si>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</si>
  <si>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</si>
  <si>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</si>
  <si>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</si>
  <si>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</si>
  <si>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</si>
  <si>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</si>
  <si>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</si>
  <si>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</si>
  <si>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</si>
  <si>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</si>
  <si>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</si>
  <si>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</si>
  <si>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</si>
  <si>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</si>
  <si>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</si>
  <si>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</si>
  <si>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</si>
  <si>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</si>
  <si>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</si>
  <si>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</si>
  <si>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</si>
  <si>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</si>
  <si>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</si>
  <si>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</si>
  <si>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</si>
  <si>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</si>
  <si>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</si>
  <si>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</si>
  <si>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</si>
  <si>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</si>
  <si>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</si>
  <si>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</si>
  <si>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</si>
  <si>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</si>
  <si>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</si>
  <si>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</si>
  <si>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</si>
  <si>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</si>
  <si>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</si>
  <si>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</si>
  <si>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</si>
  <si>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</si>
  <si>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</si>
  <si>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</si>
  <si>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</si>
  <si>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</si>
  <si>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</si>
  <si>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</si>
  <si>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</si>
  <si>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</si>
  <si>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</si>
  <si>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</si>
  <si>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</si>
  <si>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</si>
  <si>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</si>
  <si>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</si>
  <si>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</si>
  <si>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</si>
  <si>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</si>
  <si>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</si>
  <si>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</si>
  <si>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</si>
  <si>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</si>
  <si>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</si>
  <si>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</si>
  <si>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</si>
  <si>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宮城県白石市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</si>
  <si>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</si>
  <si>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</si>
  <si>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</si>
  <si>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</si>
  <si>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</si>
  <si>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</si>
  <si>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</si>
  <si>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</si>
  <si>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</si>
  <si>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</si>
  <si>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</si>
  <si>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</si>
  <si>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</si>
  <si>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</si>
  <si>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</si>
  <si>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</si>
  <si>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</si>
  <si>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</si>
  <si>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</si>
  <si>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</si>
  <si>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</si>
  <si>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</si>
  <si>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</si>
  <si>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</si>
  <si>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</si>
  <si>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</si>
  <si>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</si>
  <si>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</si>
  <si>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</si>
  <si>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</si>
  <si>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</si>
  <si>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</si>
  <si>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</si>
  <si>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</si>
  <si>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</si>
  <si>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</si>
  <si>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</si>
  <si>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</si>
  <si>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</si>
  <si>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</si>
  <si>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</si>
  <si>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</si>
  <si>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</si>
  <si>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</si>
  <si>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</si>
  <si>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</si>
  <si>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</si>
  <si>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</si>
  <si>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</si>
  <si>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</si>
  <si>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</si>
  <si>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</si>
  <si>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</si>
  <si>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</si>
  <si>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</si>
  <si>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</si>
  <si>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</si>
  <si>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</si>
  <si>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</si>
  <si>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</si>
  <si>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</si>
  <si>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</si>
  <si>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</si>
  <si>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</si>
  <si>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</si>
  <si>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</si>
  <si>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</si>
  <si>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</si>
  <si>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</si>
  <si>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</si>
  <si>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</si>
  <si>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</si>
  <si>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</si>
  <si>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</si>
  <si>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</si>
  <si>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</si>
  <si>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</si>
  <si>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</si>
  <si>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</si>
  <si>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</si>
  <si>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</si>
  <si>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</si>
  <si>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</si>
  <si>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</si>
  <si>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</si>
  <si>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</si>
  <si>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</si>
  <si>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</si>
  <si>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</si>
  <si>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</si>
  <si>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</si>
  <si>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</si>
  <si>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</si>
  <si>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</si>
  <si>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</si>
  <si>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</si>
  <si>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</si>
  <si>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</si>
  <si>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</si>
  <si>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</si>
  <si>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</si>
  <si>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</si>
  <si>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</si>
  <si>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</si>
  <si>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</si>
  <si>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</si>
  <si>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</si>
  <si>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</si>
  <si>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</si>
  <si>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</si>
  <si>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</si>
  <si>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</si>
  <si>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</si>
  <si>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</si>
  <si>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</si>
  <si>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</si>
  <si>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</si>
  <si>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</si>
  <si>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</si>
  <si>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</si>
  <si>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</si>
  <si>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</si>
  <si>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</si>
  <si>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</si>
  <si>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</si>
  <si>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</si>
  <si>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</si>
  <si>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</si>
  <si>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</si>
  <si>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</si>
  <si>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</si>
  <si>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</si>
  <si>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</si>
  <si>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</si>
  <si>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</si>
  <si>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</si>
  <si>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</si>
  <si>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</si>
  <si>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</si>
  <si>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</si>
  <si>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</si>
  <si>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</si>
  <si>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</si>
  <si>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</si>
  <si>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</si>
  <si>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</si>
  <si>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</si>
  <si>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</si>
  <si>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</si>
  <si>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</si>
  <si>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宮城県白石市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</si>
  <si>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</si>
  <si>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</si>
  <si>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</si>
  <si>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</si>
  <si>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</si>
  <si>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</si>
  <si>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</si>
  <si>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</si>
  <si>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</si>
  <si>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</si>
  <si>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</si>
  <si>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</si>
  <si>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</si>
  <si>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</si>
  <si>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</si>
  <si>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</si>
  <si>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</si>
  <si>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</si>
  <si>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</si>
  <si>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</si>
  <si>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</si>
  <si>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</si>
  <si>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</si>
  <si>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</si>
  <si>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</si>
  <si>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</si>
  <si>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</si>
  <si>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</si>
  <si>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</si>
  <si>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</si>
  <si>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</si>
  <si>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</si>
  <si>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</si>
  <si>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白石市国民健康保険特別会計</t>
    <phoneticPr fontId="5"/>
  </si>
  <si>
    <t>白石市介護保険特別会計</t>
    <phoneticPr fontId="5"/>
  </si>
  <si>
    <t>白石市後期高齢者医療特別会計</t>
    <phoneticPr fontId="5"/>
  </si>
  <si>
    <t>白石市水道事業会計</t>
    <phoneticPr fontId="5"/>
  </si>
  <si>
    <t>法適用企業</t>
    <phoneticPr fontId="5"/>
  </si>
  <si>
    <t>白石市下水道事業会計</t>
    <phoneticPr fontId="5"/>
  </si>
  <si>
    <t>白石市病院事業会計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</si>
  <si>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</si>
  <si>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</si>
  <si>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</si>
  <si>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</si>
  <si>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</si>
  <si>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</si>
  <si>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</si>
  <si>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</si>
  <si>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</si>
  <si>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</si>
  <si>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</si>
  <si>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</si>
  <si>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</si>
  <si>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</si>
  <si>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</si>
  <si>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</si>
  <si>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</si>
  <si>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</si>
  <si>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</si>
  <si>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</si>
  <si>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</si>
  <si>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</si>
  <si>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</si>
  <si>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</si>
  <si>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</si>
  <si>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</si>
  <si>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</si>
  <si>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</si>
  <si>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</si>
  <si>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</si>
  <si>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</si>
  <si>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</si>
  <si>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</si>
  <si>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</si>
  <si>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</si>
  <si>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</si>
  <si>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</si>
  <si>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</si>
  <si>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</si>
  <si>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</si>
  <si>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</si>
  <si>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</si>
  <si>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</si>
  <si>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</si>
  <si>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</si>
  <si>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</si>
  <si>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</si>
  <si>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</si>
  <si>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</si>
  <si>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</si>
  <si>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</si>
  <si>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</si>
  <si>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</si>
  <si>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</si>
  <si>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</si>
  <si>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</si>
  <si>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</si>
  <si>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</si>
  <si>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</si>
  <si>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</si>
  <si>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</si>
  <si>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</si>
  <si>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</si>
  <si>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</si>
  <si>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</si>
  <si>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</si>
  <si>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</si>
  <si>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</si>
  <si>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</si>
  <si>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</si>
  <si>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</si>
  <si>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</si>
  <si>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</si>
  <si>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</si>
  <si>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</si>
  <si>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</si>
  <si>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</si>
  <si>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</si>
  <si>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</si>
  <si>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</si>
  <si>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</si>
  <si>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</si>
  <si>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</si>
  <si>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</si>
  <si>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</si>
  <si>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</si>
  <si>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</si>
  <si>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</si>
  <si>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</si>
  <si>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</si>
  <si>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</si>
  <si>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</si>
  <si>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</si>
  <si>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</si>
  <si>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</si>
  <si>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</si>
  <si>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</si>
  <si>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</si>
  <si>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</si>
  <si>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</si>
  <si>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</si>
  <si>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</si>
  <si>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</si>
  <si>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</si>
  <si>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</si>
  <si>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</si>
  <si>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</si>
  <si>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</si>
  <si>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</si>
  <si>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</si>
  <si>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</si>
  <si>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</si>
  <si>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</si>
  <si>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</si>
  <si>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</si>
  <si>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</si>
  <si>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</si>
  <si>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</si>
  <si>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</si>
  <si>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</si>
  <si>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</si>
  <si>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</si>
  <si>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</si>
  <si>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</si>
  <si>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</si>
  <si>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</si>
  <si>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</si>
  <si>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</si>
  <si>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</si>
  <si>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</si>
  <si>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</si>
  <si>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</si>
  <si>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</si>
  <si>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</si>
  <si>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</si>
  <si>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7.48</t>
  </si>
  <si>
    <t>▲ 6.44</t>
  </si>
  <si>
    <t>▲ 2.77</t>
  </si>
  <si>
    <t>白石市水道事業会計</t>
  </si>
  <si>
    <t>一般会計</t>
  </si>
  <si>
    <t>白石市介護保険特別会計</t>
  </si>
  <si>
    <t>白石市下水道事業会計</t>
  </si>
  <si>
    <t>白石市国民健康保険特別会計</t>
  </si>
  <si>
    <t>白石市後期高齢者医療特別会計</t>
  </si>
  <si>
    <t>白石市病院事業会計</t>
  </si>
  <si>
    <t>その他会計（赤字）</t>
  </si>
  <si>
    <t>その他会計（黒字）</t>
  </si>
  <si>
    <t>R02</t>
    <phoneticPr fontId="5"/>
  </si>
  <si>
    <t>R03</t>
    <phoneticPr fontId="5"/>
  </si>
  <si>
    <t>R04</t>
    <phoneticPr fontId="5"/>
  </si>
  <si>
    <t>R05</t>
    <phoneticPr fontId="5"/>
  </si>
  <si>
    <t>R06</t>
    <phoneticPr fontId="5"/>
  </si>
  <si>
    <t>-</t>
    <phoneticPr fontId="2"/>
  </si>
  <si>
    <t>白石市土地開発公社</t>
    <rPh sb="0" eb="3">
      <t>シロイシシ</t>
    </rPh>
    <rPh sb="3" eb="9">
      <t>トチカイハツコウシャ</t>
    </rPh>
    <phoneticPr fontId="2"/>
  </si>
  <si>
    <t>（公財）白石市文化体育振興財団</t>
    <rPh sb="1" eb="3">
      <t>コウザイ</t>
    </rPh>
    <rPh sb="4" eb="15">
      <t>シロイシシブンカタイイクシンコウザイダン</t>
    </rPh>
    <phoneticPr fontId="2"/>
  </si>
  <si>
    <t>宮城県市町村職員退職手当組合</t>
    <rPh sb="0" eb="3">
      <t>ミヤギケン</t>
    </rPh>
    <rPh sb="3" eb="6">
      <t>シチョウソン</t>
    </rPh>
    <rPh sb="6" eb="8">
      <t>ショクイン</t>
    </rPh>
    <rPh sb="8" eb="10">
      <t>タイショク</t>
    </rPh>
    <rPh sb="10" eb="12">
      <t>テアテ</t>
    </rPh>
    <rPh sb="12" eb="14">
      <t>クミアイ</t>
    </rPh>
    <phoneticPr fontId="38"/>
  </si>
  <si>
    <t>宮城県市町村非常勤消防団員補償報償組合</t>
    <rPh sb="0" eb="3">
      <t>ミヤギケン</t>
    </rPh>
    <rPh sb="3" eb="6">
      <t>シチョウソン</t>
    </rPh>
    <rPh sb="6" eb="9">
      <t>ヒジョウキン</t>
    </rPh>
    <rPh sb="9" eb="12">
      <t>ショウボウダン</t>
    </rPh>
    <rPh sb="12" eb="13">
      <t>イン</t>
    </rPh>
    <rPh sb="13" eb="15">
      <t>ホショウ</t>
    </rPh>
    <rPh sb="15" eb="17">
      <t>ホウショウ</t>
    </rPh>
    <rPh sb="17" eb="19">
      <t>クミアイ</t>
    </rPh>
    <phoneticPr fontId="38"/>
  </si>
  <si>
    <t>宮城県市町村自治振興センター</t>
    <rPh sb="0" eb="3">
      <t>ミヤギケン</t>
    </rPh>
    <rPh sb="3" eb="6">
      <t>シチョウソン</t>
    </rPh>
    <rPh sb="6" eb="8">
      <t>ジチ</t>
    </rPh>
    <rPh sb="8" eb="10">
      <t>シンコウ</t>
    </rPh>
    <phoneticPr fontId="38"/>
  </si>
  <si>
    <t>宮城県後期高齢者医療広域連合</t>
    <rPh sb="0" eb="3">
      <t>ミヤギケン</t>
    </rPh>
    <rPh sb="3" eb="5">
      <t>コウキ</t>
    </rPh>
    <rPh sb="5" eb="7">
      <t>コウレイ</t>
    </rPh>
    <rPh sb="7" eb="8">
      <t>シャ</t>
    </rPh>
    <rPh sb="8" eb="10">
      <t>イリョウ</t>
    </rPh>
    <rPh sb="10" eb="12">
      <t>コウイキ</t>
    </rPh>
    <rPh sb="12" eb="14">
      <t>レンゴウ</t>
    </rPh>
    <phoneticPr fontId="38"/>
  </si>
  <si>
    <t>　うち一般会計</t>
    <rPh sb="3" eb="5">
      <t>イッパン</t>
    </rPh>
    <rPh sb="5" eb="7">
      <t>カイケイ</t>
    </rPh>
    <phoneticPr fontId="38"/>
  </si>
  <si>
    <t>　うち宮城県後期高齢者医療事業会計</t>
    <rPh sb="3" eb="6">
      <t>ミヤギケン</t>
    </rPh>
    <rPh sb="6" eb="8">
      <t>コウキ</t>
    </rPh>
    <rPh sb="8" eb="10">
      <t>コウレイ</t>
    </rPh>
    <rPh sb="10" eb="11">
      <t>シャ</t>
    </rPh>
    <rPh sb="11" eb="13">
      <t>イリョウ</t>
    </rPh>
    <rPh sb="13" eb="15">
      <t>ジギョウ</t>
    </rPh>
    <rPh sb="15" eb="17">
      <t>カイケイ</t>
    </rPh>
    <phoneticPr fontId="38"/>
  </si>
  <si>
    <t>仙南地域広域行政事務組合</t>
    <rPh sb="0" eb="2">
      <t>センナン</t>
    </rPh>
    <rPh sb="2" eb="4">
      <t>チイキ</t>
    </rPh>
    <rPh sb="4" eb="6">
      <t>コウイキ</t>
    </rPh>
    <rPh sb="6" eb="8">
      <t>ギョウセイ</t>
    </rPh>
    <rPh sb="8" eb="10">
      <t>ジム</t>
    </rPh>
    <rPh sb="10" eb="12">
      <t>クミアイ</t>
    </rPh>
    <phoneticPr fontId="38"/>
  </si>
  <si>
    <t>都市整備基金</t>
    <rPh sb="0" eb="2">
      <t>トシ</t>
    </rPh>
    <rPh sb="2" eb="4">
      <t>セイビ</t>
    </rPh>
    <rPh sb="4" eb="6">
      <t>キキン</t>
    </rPh>
    <phoneticPr fontId="5"/>
  </si>
  <si>
    <t>庁舎建設基金</t>
    <rPh sb="0" eb="2">
      <t>チョウシャ</t>
    </rPh>
    <rPh sb="2" eb="4">
      <t>ケンセツ</t>
    </rPh>
    <rPh sb="4" eb="6">
      <t>キキン</t>
    </rPh>
    <phoneticPr fontId="5"/>
  </si>
  <si>
    <t>国際交流基金</t>
    <rPh sb="0" eb="2">
      <t>コクサイ</t>
    </rPh>
    <rPh sb="2" eb="4">
      <t>コウリュウ</t>
    </rPh>
    <rPh sb="4" eb="6">
      <t>キキン</t>
    </rPh>
    <phoneticPr fontId="5"/>
  </si>
  <si>
    <t>長寿社会対策基金</t>
    <rPh sb="0" eb="2">
      <t>チョウジュ</t>
    </rPh>
    <rPh sb="2" eb="4">
      <t>シャカイ</t>
    </rPh>
    <rPh sb="4" eb="6">
      <t>タイサク</t>
    </rPh>
    <rPh sb="6" eb="8">
      <t>キキン</t>
    </rPh>
    <phoneticPr fontId="5"/>
  </si>
  <si>
    <t>郷土資料館建設基金</t>
    <rPh sb="0" eb="2">
      <t>キョウド</t>
    </rPh>
    <rPh sb="2" eb="5">
      <t>シリョウカン</t>
    </rPh>
    <rPh sb="5" eb="7">
      <t>ケンセツ</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</si>
  <si>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</si>
  <si>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</si>
  <si>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・将来負担比率については、ほぼ横ばいである。有形固定資産減価償却率は、増加傾向にある。
・将来負担比率の類似団体との比較では、大きく平均値を下回っている。これは、交付税措置等のある地方債を活用していることが大きく影響しているものと考える。
・有形固定資産減価償却率の類似団体との比較では、上回っている状況が続いている。公共施設等総合管理計画や個別施設計画に則り、公共施設の長寿命化、更新、改修等を進めていく必要がある。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</si>
  <si>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</si>
  <si>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</si>
  <si>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</si>
  <si>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</si>
  <si>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</si>
  <si>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</si>
  <si>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・将来負担比率は、前年度とほぼ同水準である。今後は、公営企業債等繰入見込額の増加が見込まれるほか、一般会計の地方債残高が増加することが見込まれるため、将来負担額が上昇すると見込まれる。
・実質公債費比率は、1.8ポイント増加している。今後は、スマートインターチェンジや周辺施設の整備など公共事業が予定されており、公債費の増加が見込まれている。そのため、事業の見直しを行い、公債費等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</si>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</sst>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1C39695-CF91-4D6F-87D2-A8B41260B49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332A-4F22-8A4E-9DB4A189CB7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63610</c:v>
                </c:pt>
                <c:pt idx="1">
                  <c:v>37752</c:v>
                </c:pt>
                <c:pt idx="2">
                  <c:v>41076</c:v>
                </c:pt>
                <c:pt idx="3">
                  <c:v>52275</c:v>
                </c:pt>
                <c:pt idx="4">
                  <c:v>69990</c:v>
                </c:pt>
              </c:numCache>
            </c:numRef>
          </c:val>
          <c:smooth val="0"/>
          <c:extLst>
            <c:ext xmlns:c16="http://schemas.microsoft.com/office/drawing/2014/chart" uri="{C3380CC4-5D6E-409C-BE32-E72D297353CC}">
              <c16:uniqueId val="{00000001-332A-4F22-8A4E-9DB4A189CB7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5.16</c:v>
                </c:pt>
                <c:pt idx="1">
                  <c:v>6.3</c:v>
                </c:pt>
                <c:pt idx="2">
                  <c:v>4.07</c:v>
                </c:pt>
                <c:pt idx="3">
                  <c:v>5.47</c:v>
                </c:pt>
                <c:pt idx="4">
                  <c:v>5.37</c:v>
                </c:pt>
              </c:numCache>
            </c:numRef>
          </c:val>
          <c:extLst>
            <c:ext xmlns:c16="http://schemas.microsoft.com/office/drawing/2014/chart" uri="{C3380CC4-5D6E-409C-BE32-E72D297353CC}">
              <c16:uniqueId val="{00000000-CC6E-483F-A6CF-7028B3DF452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26.72</c:v>
                </c:pt>
                <c:pt idx="1">
                  <c:v>34.130000000000003</c:v>
                </c:pt>
                <c:pt idx="2">
                  <c:v>33.28</c:v>
                </c:pt>
                <c:pt idx="3">
                  <c:v>27.39</c:v>
                </c:pt>
                <c:pt idx="4">
                  <c:v>27.16</c:v>
                </c:pt>
              </c:numCache>
            </c:numRef>
          </c:val>
          <c:extLst>
            <c:ext xmlns:c16="http://schemas.microsoft.com/office/drawing/2014/chart" uri="{C3380CC4-5D6E-409C-BE32-E72D297353CC}">
              <c16:uniqueId val="{00000001-CC6E-483F-A6CF-7028B3DF452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1.39</c:v>
                </c:pt>
                <c:pt idx="1">
                  <c:v>7.11</c:v>
                </c:pt>
                <c:pt idx="2">
                  <c:v>-7.48</c:v>
                </c:pt>
                <c:pt idx="3">
                  <c:v>-6.44</c:v>
                </c:pt>
                <c:pt idx="4">
                  <c:v>-2.77</c:v>
                </c:pt>
              </c:numCache>
            </c:numRef>
          </c:val>
          <c:smooth val="0"/>
          <c:extLst>
            <c:ext xmlns:c16="http://schemas.microsoft.com/office/drawing/2014/chart" uri="{C3380CC4-5D6E-409C-BE32-E72D297353CC}">
              <c16:uniqueId val="{00000002-CC6E-483F-A6CF-7028B3DF452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746-47C8-9564-0CC8DC1AE2D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746-47C8-9564-0CC8DC1AE2D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746-47C8-9564-0CC8DC1AE2D9}"/>
            </c:ext>
          </c:extLst>
        </c:ser>
        <c:ser>
          <c:idx val="3"/>
          <c:order val="3"/>
          <c:tx>
            <c:strRef>
              <c:f>データシート!$A$30</c:f>
              <c:strCache>
                <c:ptCount val="1"/>
                <c:pt idx="0">
                  <c:v>白石市病院事業会計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#N/A</c:v>
                </c:pt>
                <c:pt idx="7">
                  <c:v>0</c:v>
                </c:pt>
                <c:pt idx="8">
                  <c:v>#N/A</c:v>
                </c:pt>
                <c:pt idx="9">
                  <c:v>0</c:v>
                </c:pt>
              </c:numCache>
            </c:numRef>
          </c:val>
          <c:extLst>
            <c:ext xmlns:c16="http://schemas.microsoft.com/office/drawing/2014/chart" uri="{C3380CC4-5D6E-409C-BE32-E72D297353CC}">
              <c16:uniqueId val="{00000003-0746-47C8-9564-0CC8DC1AE2D9}"/>
            </c:ext>
          </c:extLst>
        </c:ser>
        <c:ser>
          <c:idx val="4"/>
          <c:order val="4"/>
          <c:tx>
            <c:strRef>
              <c:f>データシート!$A$31</c:f>
              <c:strCache>
                <c:ptCount val="1"/>
                <c:pt idx="0">
                  <c:v>白石市後期高齢者医療特別会計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0.26</c:v>
                </c:pt>
                <c:pt idx="2">
                  <c:v>#N/A</c:v>
                </c:pt>
                <c:pt idx="3">
                  <c:v>0.28999999999999998</c:v>
                </c:pt>
                <c:pt idx="4">
                  <c:v>#N/A</c:v>
                </c:pt>
                <c:pt idx="5">
                  <c:v>0.28000000000000003</c:v>
                </c:pt>
                <c:pt idx="6">
                  <c:v>#N/A</c:v>
                </c:pt>
                <c:pt idx="7">
                  <c:v>0.27</c:v>
                </c:pt>
                <c:pt idx="8">
                  <c:v>#N/A</c:v>
                </c:pt>
                <c:pt idx="9">
                  <c:v>0.28000000000000003</c:v>
                </c:pt>
              </c:numCache>
            </c:numRef>
          </c:val>
          <c:extLst>
            <c:ext xmlns:c16="http://schemas.microsoft.com/office/drawing/2014/chart" uri="{C3380CC4-5D6E-409C-BE32-E72D297353CC}">
              <c16:uniqueId val="{00000004-0746-47C8-9564-0CC8DC1AE2D9}"/>
            </c:ext>
          </c:extLst>
        </c:ser>
        <c:ser>
          <c:idx val="5"/>
          <c:order val="5"/>
          <c:tx>
            <c:strRef>
              <c:f>データシート!$A$32</c:f>
              <c:strCache>
                <c:ptCount val="1"/>
                <c:pt idx="0">
                  <c:v>白石市国民健康保険特別会計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0.51</c:v>
                </c:pt>
                <c:pt idx="2">
                  <c:v>#N/A</c:v>
                </c:pt>
                <c:pt idx="3">
                  <c:v>0.54</c:v>
                </c:pt>
                <c:pt idx="4">
                  <c:v>#N/A</c:v>
                </c:pt>
                <c:pt idx="5">
                  <c:v>0.54</c:v>
                </c:pt>
                <c:pt idx="6">
                  <c:v>#N/A</c:v>
                </c:pt>
                <c:pt idx="7">
                  <c:v>0.6</c:v>
                </c:pt>
                <c:pt idx="8">
                  <c:v>#N/A</c:v>
                </c:pt>
                <c:pt idx="9">
                  <c:v>0.65</c:v>
                </c:pt>
              </c:numCache>
            </c:numRef>
          </c:val>
          <c:extLst>
            <c:ext xmlns:c16="http://schemas.microsoft.com/office/drawing/2014/chart" uri="{C3380CC4-5D6E-409C-BE32-E72D297353CC}">
              <c16:uniqueId val="{00000005-0746-47C8-9564-0CC8DC1AE2D9}"/>
            </c:ext>
          </c:extLst>
        </c:ser>
        <c:ser>
          <c:idx val="6"/>
          <c:order val="6"/>
          <c:tx>
            <c:strRef>
              <c:f>データシート!$A$33</c:f>
              <c:strCache>
                <c:ptCount val="1"/>
                <c:pt idx="0">
                  <c:v>白石市下水道事業会計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2.7</c:v>
                </c:pt>
                <c:pt idx="2">
                  <c:v>#N/A</c:v>
                </c:pt>
                <c:pt idx="3">
                  <c:v>2.08</c:v>
                </c:pt>
                <c:pt idx="4">
                  <c:v>#N/A</c:v>
                </c:pt>
                <c:pt idx="5">
                  <c:v>2.0099999999999998</c:v>
                </c:pt>
                <c:pt idx="6">
                  <c:v>#N/A</c:v>
                </c:pt>
                <c:pt idx="7">
                  <c:v>1.65</c:v>
                </c:pt>
                <c:pt idx="8">
                  <c:v>#N/A</c:v>
                </c:pt>
                <c:pt idx="9">
                  <c:v>2.36</c:v>
                </c:pt>
              </c:numCache>
            </c:numRef>
          </c:val>
          <c:extLst>
            <c:ext xmlns:c16="http://schemas.microsoft.com/office/drawing/2014/chart" uri="{C3380CC4-5D6E-409C-BE32-E72D297353CC}">
              <c16:uniqueId val="{00000006-0746-47C8-9564-0CC8DC1AE2D9}"/>
            </c:ext>
          </c:extLst>
        </c:ser>
        <c:ser>
          <c:idx val="7"/>
          <c:order val="7"/>
          <c:tx>
            <c:strRef>
              <c:f>データシート!$A$34</c:f>
              <c:strCache>
                <c:ptCount val="1"/>
                <c:pt idx="0">
                  <c:v>白石市介護保険特別会計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1.28</c:v>
                </c:pt>
                <c:pt idx="2">
                  <c:v>#N/A</c:v>
                </c:pt>
                <c:pt idx="3">
                  <c:v>1.93</c:v>
                </c:pt>
                <c:pt idx="4">
                  <c:v>#N/A</c:v>
                </c:pt>
                <c:pt idx="5">
                  <c:v>2.89</c:v>
                </c:pt>
                <c:pt idx="6">
                  <c:v>#N/A</c:v>
                </c:pt>
                <c:pt idx="7">
                  <c:v>2.98</c:v>
                </c:pt>
                <c:pt idx="8">
                  <c:v>#N/A</c:v>
                </c:pt>
                <c:pt idx="9">
                  <c:v>2.72</c:v>
                </c:pt>
              </c:numCache>
            </c:numRef>
          </c:val>
          <c:extLst>
            <c:ext xmlns:c16="http://schemas.microsoft.com/office/drawing/2014/chart" uri="{C3380CC4-5D6E-409C-BE32-E72D297353CC}">
              <c16:uniqueId val="{00000007-0746-47C8-9564-0CC8DC1AE2D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5.16</c:v>
                </c:pt>
                <c:pt idx="2">
                  <c:v>#N/A</c:v>
                </c:pt>
                <c:pt idx="3">
                  <c:v>6.29</c:v>
                </c:pt>
                <c:pt idx="4">
                  <c:v>#N/A</c:v>
                </c:pt>
                <c:pt idx="5">
                  <c:v>4.0599999999999996</c:v>
                </c:pt>
                <c:pt idx="6">
                  <c:v>#N/A</c:v>
                </c:pt>
                <c:pt idx="7">
                  <c:v>5.46</c:v>
                </c:pt>
                <c:pt idx="8">
                  <c:v>#N/A</c:v>
                </c:pt>
                <c:pt idx="9">
                  <c:v>5.37</c:v>
                </c:pt>
              </c:numCache>
            </c:numRef>
          </c:val>
          <c:extLst>
            <c:ext xmlns:c16="http://schemas.microsoft.com/office/drawing/2014/chart" uri="{C3380CC4-5D6E-409C-BE32-E72D297353CC}">
              <c16:uniqueId val="{00000008-0746-47C8-9564-0CC8DC1AE2D9}"/>
            </c:ext>
          </c:extLst>
        </c:ser>
        <c:ser>
          <c:idx val="9"/>
          <c:order val="9"/>
          <c:tx>
            <c:strRef>
              <c:f>データシート!$A$36</c:f>
              <c:strCache>
                <c:ptCount val="1"/>
                <c:pt idx="0">
                  <c:v>白石市水道事業会計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10.98</c:v>
                </c:pt>
                <c:pt idx="2">
                  <c:v>#N/A</c:v>
                </c:pt>
                <c:pt idx="3">
                  <c:v>10.62</c:v>
                </c:pt>
                <c:pt idx="4">
                  <c:v>#N/A</c:v>
                </c:pt>
                <c:pt idx="5">
                  <c:v>11.63</c:v>
                </c:pt>
                <c:pt idx="6">
                  <c:v>#N/A</c:v>
                </c:pt>
                <c:pt idx="7">
                  <c:v>12.28</c:v>
                </c:pt>
                <c:pt idx="8">
                  <c:v>#N/A</c:v>
                </c:pt>
                <c:pt idx="9">
                  <c:v>12.78</c:v>
                </c:pt>
              </c:numCache>
            </c:numRef>
          </c:val>
          <c:extLst>
            <c:ext xmlns:c16="http://schemas.microsoft.com/office/drawing/2014/chart" uri="{C3380CC4-5D6E-409C-BE32-E72D297353CC}">
              <c16:uniqueId val="{00000009-0746-47C8-9564-0CC8DC1AE2D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1476</c:v>
                </c:pt>
                <c:pt idx="5">
                  <c:v>1444</c:v>
                </c:pt>
                <c:pt idx="8">
                  <c:v>1497</c:v>
                </c:pt>
                <c:pt idx="11">
                  <c:v>1466</c:v>
                </c:pt>
                <c:pt idx="14">
                  <c:v>1435</c:v>
                </c:pt>
              </c:numCache>
            </c:numRef>
          </c:val>
          <c:extLst>
            <c:ext xmlns:c16="http://schemas.microsoft.com/office/drawing/2014/chart" uri="{C3380CC4-5D6E-409C-BE32-E72D297353CC}">
              <c16:uniqueId val="{00000000-3552-4BEE-B12C-B5ED50F5AAC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3552-4BEE-B12C-B5ED50F5AAC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552-4BEE-B12C-B5ED50F5AAC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452</c:v>
                </c:pt>
                <c:pt idx="3">
                  <c:v>319</c:v>
                </c:pt>
                <c:pt idx="6">
                  <c:v>321</c:v>
                </c:pt>
                <c:pt idx="9">
                  <c:v>83</c:v>
                </c:pt>
                <c:pt idx="12">
                  <c:v>83</c:v>
                </c:pt>
              </c:numCache>
            </c:numRef>
          </c:val>
          <c:extLst>
            <c:ext xmlns:c16="http://schemas.microsoft.com/office/drawing/2014/chart" uri="{C3380CC4-5D6E-409C-BE32-E72D297353CC}">
              <c16:uniqueId val="{00000003-3552-4BEE-B12C-B5ED50F5AAC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180</c:v>
                </c:pt>
                <c:pt idx="3">
                  <c:v>170</c:v>
                </c:pt>
                <c:pt idx="6">
                  <c:v>244</c:v>
                </c:pt>
                <c:pt idx="9">
                  <c:v>659</c:v>
                </c:pt>
                <c:pt idx="12">
                  <c:v>625</c:v>
                </c:pt>
              </c:numCache>
            </c:numRef>
          </c:val>
          <c:extLst>
            <c:ext xmlns:c16="http://schemas.microsoft.com/office/drawing/2014/chart" uri="{C3380CC4-5D6E-409C-BE32-E72D297353CC}">
              <c16:uniqueId val="{00000004-3552-4BEE-B12C-B5ED50F5AAC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552-4BEE-B12C-B5ED50F5AAC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552-4BEE-B12C-B5ED50F5AAC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1127</c:v>
                </c:pt>
                <c:pt idx="3">
                  <c:v>1128</c:v>
                </c:pt>
                <c:pt idx="6">
                  <c:v>1195</c:v>
                </c:pt>
                <c:pt idx="9">
                  <c:v>1243</c:v>
                </c:pt>
                <c:pt idx="12">
                  <c:v>1352</c:v>
                </c:pt>
              </c:numCache>
            </c:numRef>
          </c:val>
          <c:extLst>
            <c:ext xmlns:c16="http://schemas.microsoft.com/office/drawing/2014/chart" uri="{C3380CC4-5D6E-409C-BE32-E72D297353CC}">
              <c16:uniqueId val="{00000007-3552-4BEE-B12C-B5ED50F5AAC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283</c:v>
                </c:pt>
                <c:pt idx="2">
                  <c:v>#N/A</c:v>
                </c:pt>
                <c:pt idx="3">
                  <c:v>#N/A</c:v>
                </c:pt>
                <c:pt idx="4">
                  <c:v>173</c:v>
                </c:pt>
                <c:pt idx="5">
                  <c:v>#N/A</c:v>
                </c:pt>
                <c:pt idx="6">
                  <c:v>#N/A</c:v>
                </c:pt>
                <c:pt idx="7">
                  <c:v>263</c:v>
                </c:pt>
                <c:pt idx="8">
                  <c:v>#N/A</c:v>
                </c:pt>
                <c:pt idx="9">
                  <c:v>#N/A</c:v>
                </c:pt>
                <c:pt idx="10">
                  <c:v>520</c:v>
                </c:pt>
                <c:pt idx="11">
                  <c:v>#N/A</c:v>
                </c:pt>
                <c:pt idx="12">
                  <c:v>#N/A</c:v>
                </c:pt>
                <c:pt idx="13">
                  <c:v>625</c:v>
                </c:pt>
                <c:pt idx="14">
                  <c:v>#N/A</c:v>
                </c:pt>
              </c:numCache>
            </c:numRef>
          </c:val>
          <c:smooth val="0"/>
          <c:extLst>
            <c:ext xmlns:c16="http://schemas.microsoft.com/office/drawing/2014/chart" uri="{C3380CC4-5D6E-409C-BE32-E72D297353CC}">
              <c16:uniqueId val="{00000008-3552-4BEE-B12C-B5ED50F5AAC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15241</c:v>
                </c:pt>
                <c:pt idx="5">
                  <c:v>14725</c:v>
                </c:pt>
                <c:pt idx="8">
                  <c:v>14239</c:v>
                </c:pt>
                <c:pt idx="11">
                  <c:v>14088</c:v>
                </c:pt>
                <c:pt idx="14">
                  <c:v>13377</c:v>
                </c:pt>
              </c:numCache>
            </c:numRef>
          </c:val>
          <c:extLst>
            <c:ext xmlns:c16="http://schemas.microsoft.com/office/drawing/2014/chart" uri="{C3380CC4-5D6E-409C-BE32-E72D297353CC}">
              <c16:uniqueId val="{00000000-F6B5-4EEE-92F7-437DB679FD5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1373</c:v>
                </c:pt>
                <c:pt idx="5">
                  <c:v>1340</c:v>
                </c:pt>
                <c:pt idx="8">
                  <c:v>1302</c:v>
                </c:pt>
                <c:pt idx="11">
                  <c:v>1124</c:v>
                </c:pt>
                <c:pt idx="14">
                  <c:v>799</c:v>
                </c:pt>
              </c:numCache>
            </c:numRef>
          </c:val>
          <c:extLst>
            <c:ext xmlns:c16="http://schemas.microsoft.com/office/drawing/2014/chart" uri="{C3380CC4-5D6E-409C-BE32-E72D297353CC}">
              <c16:uniqueId val="{00000001-F6B5-4EEE-92F7-437DB679FD5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8354</c:v>
                </c:pt>
                <c:pt idx="5">
                  <c:v>9998</c:v>
                </c:pt>
                <c:pt idx="8">
                  <c:v>11406</c:v>
                </c:pt>
                <c:pt idx="11">
                  <c:v>9518</c:v>
                </c:pt>
                <c:pt idx="14">
                  <c:v>10270</c:v>
                </c:pt>
              </c:numCache>
            </c:numRef>
          </c:val>
          <c:extLst>
            <c:ext xmlns:c16="http://schemas.microsoft.com/office/drawing/2014/chart" uri="{C3380CC4-5D6E-409C-BE32-E72D297353CC}">
              <c16:uniqueId val="{00000002-F6B5-4EEE-92F7-437DB679FD5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172</c:v>
                </c:pt>
                <c:pt idx="3">
                  <c:v>0</c:v>
                </c:pt>
                <c:pt idx="6">
                  <c:v>0</c:v>
                </c:pt>
                <c:pt idx="9">
                  <c:v>0</c:v>
                </c:pt>
                <c:pt idx="12">
                  <c:v>0</c:v>
                </c:pt>
              </c:numCache>
            </c:numRef>
          </c:val>
          <c:extLst>
            <c:ext xmlns:c16="http://schemas.microsoft.com/office/drawing/2014/chart" uri="{C3380CC4-5D6E-409C-BE32-E72D297353CC}">
              <c16:uniqueId val="{00000003-F6B5-4EEE-92F7-437DB679FD5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6B5-4EEE-92F7-437DB679FD5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6B5-4EEE-92F7-437DB679FD5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2431</c:v>
                </c:pt>
                <c:pt idx="3">
                  <c:v>2428</c:v>
                </c:pt>
                <c:pt idx="6">
                  <c:v>2315</c:v>
                </c:pt>
                <c:pt idx="9">
                  <c:v>2208</c:v>
                </c:pt>
                <c:pt idx="12">
                  <c:v>2116</c:v>
                </c:pt>
              </c:numCache>
            </c:numRef>
          </c:val>
          <c:extLst>
            <c:ext xmlns:c16="http://schemas.microsoft.com/office/drawing/2014/chart" uri="{C3380CC4-5D6E-409C-BE32-E72D297353CC}">
              <c16:uniqueId val="{00000006-F6B5-4EEE-92F7-437DB679FD5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4391</c:v>
                </c:pt>
                <c:pt idx="3">
                  <c:v>4094</c:v>
                </c:pt>
                <c:pt idx="6">
                  <c:v>3862</c:v>
                </c:pt>
                <c:pt idx="9">
                  <c:v>901</c:v>
                </c:pt>
                <c:pt idx="12">
                  <c:v>872</c:v>
                </c:pt>
              </c:numCache>
            </c:numRef>
          </c:val>
          <c:extLst>
            <c:ext xmlns:c16="http://schemas.microsoft.com/office/drawing/2014/chart" uri="{C3380CC4-5D6E-409C-BE32-E72D297353CC}">
              <c16:uniqueId val="{00000007-F6B5-4EEE-92F7-437DB679FD5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3423</c:v>
                </c:pt>
                <c:pt idx="3">
                  <c:v>2597</c:v>
                </c:pt>
                <c:pt idx="6">
                  <c:v>2383</c:v>
                </c:pt>
                <c:pt idx="9">
                  <c:v>6434</c:v>
                </c:pt>
                <c:pt idx="12">
                  <c:v>5508</c:v>
                </c:pt>
              </c:numCache>
            </c:numRef>
          </c:val>
          <c:extLst>
            <c:ext xmlns:c16="http://schemas.microsoft.com/office/drawing/2014/chart" uri="{C3380CC4-5D6E-409C-BE32-E72D297353CC}">
              <c16:uniqueId val="{00000008-F6B5-4EEE-92F7-437DB679FD5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6B5-4EEE-92F7-437DB679FD5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10738</c:v>
                </c:pt>
                <c:pt idx="3">
                  <c:v>10704</c:v>
                </c:pt>
                <c:pt idx="6">
                  <c:v>10474</c:v>
                </c:pt>
                <c:pt idx="9">
                  <c:v>10859</c:v>
                </c:pt>
                <c:pt idx="12">
                  <c:v>10328</c:v>
                </c:pt>
              </c:numCache>
            </c:numRef>
          </c:val>
          <c:extLst>
            <c:ext xmlns:c16="http://schemas.microsoft.com/office/drawing/2014/chart" uri="{C3380CC4-5D6E-409C-BE32-E72D297353CC}">
              <c16:uniqueId val="{0000000A-F6B5-4EEE-92F7-437DB679FD5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6B5-4EEE-92F7-437DB679FD5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3257</c:v>
                </c:pt>
                <c:pt idx="1">
                  <c:v>2687</c:v>
                </c:pt>
                <c:pt idx="2">
                  <c:v>2687</c:v>
                </c:pt>
              </c:numCache>
            </c:numRef>
          </c:val>
          <c:extLst>
            <c:ext xmlns:c16="http://schemas.microsoft.com/office/drawing/2014/chart" uri="{C3380CC4-5D6E-409C-BE32-E72D297353CC}">
              <c16:uniqueId val="{00000000-67DE-48AE-860A-18ADF6DA8F1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2362</c:v>
                </c:pt>
                <c:pt idx="1">
                  <c:v>1250</c:v>
                </c:pt>
                <c:pt idx="2">
                  <c:v>1308</c:v>
                </c:pt>
              </c:numCache>
            </c:numRef>
          </c:val>
          <c:extLst>
            <c:ext xmlns:c16="http://schemas.microsoft.com/office/drawing/2014/chart" uri="{C3380CC4-5D6E-409C-BE32-E72D297353CC}">
              <c16:uniqueId val="{00000001-67DE-48AE-860A-18ADF6DA8F1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4145</c:v>
                </c:pt>
                <c:pt idx="1">
                  <c:v>3965</c:v>
                </c:pt>
                <c:pt idx="2">
                  <c:v>4674</c:v>
                </c:pt>
              </c:numCache>
            </c:numRef>
          </c:val>
          <c:extLst>
            <c:ext xmlns:c16="http://schemas.microsoft.com/office/drawing/2014/chart" uri="{C3380CC4-5D6E-409C-BE32-E72D297353CC}">
              <c16:uniqueId val="{00000002-67DE-48AE-860A-18ADF6DA8F1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{BAB76BA3-DFBD-442D-AB50-3506138B6633}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ADC-4072-A3AC-BE81993E148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{F0255127-5B84-41DB-88EB-117CB3F1D09F}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DC-4072-A3AC-BE81993E148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{3EA97988-1F97-4269-B39C-2F2628540FBB}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DC-4072-A3AC-BE81993E148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{32874E63-CA4E-4450-A80D-B37127FC27F0}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DC-4072-A3AC-BE81993E148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{8910ECE6-3CD9-43D9-BE27-7106FD73FB02}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DC-4072-A3AC-BE81993E148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{8ACA43EC-FEFA-4546-A4AF-51F5D646C23F}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ADC-4072-A3AC-BE81993E148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{4853CA82-E473-43C2-91FB-333D6D29DE19}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ADC-4072-A3AC-BE81993E148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{564001F5-2344-46D0-A9DA-6939A3C273FC}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ADC-4072-A3AC-BE81993E148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{6911A471-7E85-4C1D-8C59-96831888EC18}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ADC-4072-A3AC-BE81993E148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63.7</c:v>
                </c:pt>
                <c:pt idx="8">
                  <c:v>65</c:v>
                </c:pt>
                <c:pt idx="16">
                  <c:v>66.400000000000006</c:v>
                </c:pt>
                <c:pt idx="24">
                  <c:v>67.900000000000006</c:v>
                </c:pt>
                <c:pt idx="32">
                  <c:v>69.5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ADC-4072-A3AC-BE81993E148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{D9C5BEC6-EABE-42DD-BF20-8709AE337745}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ADC-4072-A3AC-BE81993E148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{1E95F4CC-A6CD-4813-AD06-8A1CA9870ABE}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DC-4072-A3AC-BE81993E148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{4E9137A7-127C-49E3-AF6D-BC55D4BE8D6B}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DC-4072-A3AC-BE81993E148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{E6CCE45A-E065-4CB4-90CF-7C447E81A866}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DC-4072-A3AC-BE81993E148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{58CF3DEC-C2D8-4536-B116-584199594C32}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DC-4072-A3AC-BE81993E148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{CC098295-80E8-41D5-A480-9233EE120437}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ADC-4072-A3AC-BE81993E148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{A038CCB9-2855-4540-AB34-7702C4DF9F37}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ADC-4072-A3AC-BE81993E148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{C7044842-ACDA-4294-A07D-381319DE8725}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ADC-4072-A3AC-BE81993E148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{FF75F809-1323-4859-99D8-D98950A39AC9}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ADC-4072-A3AC-BE81993E148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EADC-4072-A3AC-BE81993E1486}"/>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{23249E47-FDDA-421D-8A1B-EB05102B88BF}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39C-4A5A-B120-AC6F566968D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{FE867E0C-18F3-45FF-91B6-EE41F31BB12F}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39C-4A5A-B120-AC6F566968D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{F25B29B4-477E-47B4-882E-2FA634A5236C}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39C-4A5A-B120-AC6F566968D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{9920C4BA-A985-4648-BF02-22C6DCE1BF29}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39C-4A5A-B120-AC6F566968D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{256EDB45-6720-4CC7-852E-CFC4FBE82944}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39C-4A5A-B120-AC6F566968D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{E98F3C54-F842-4B35-978E-E29F2A072363}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39C-4A5A-B120-AC6F566968D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{D77CBA46-4073-4145-830C-8101EAA41D9F}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39C-4A5A-B120-AC6F566968D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{A638300A-093C-4695-A5AC-78563911ED39}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39C-4A5A-B120-AC6F566968D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{0925782D-5401-4614-8B4D-5AD31A5ED7BA}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39C-4A5A-B120-AC6F566968D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4.5</c:v>
                </c:pt>
                <c:pt idx="8">
                  <c:v>3</c:v>
                </c:pt>
                <c:pt idx="16">
                  <c:v>2.8</c:v>
                </c:pt>
                <c:pt idx="24">
                  <c:v>3.7</c:v>
                </c:pt>
                <c:pt idx="32">
                  <c:v>5.5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39C-4A5A-B120-AC6F566968D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{7A600F91-4B21-4F28-9309-B4F21E1FBB0E}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39C-4A5A-B120-AC6F566968D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{3B064840-C8D9-4D0B-A8F7-B0DC8819FC0A}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39C-4A5A-B120-AC6F566968D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{07837873-20FE-47EF-9FDE-0A4603526D8E}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39C-4A5A-B120-AC6F566968D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{21EAF9A9-9E3D-4AF9-90D8-0E6D607DBEFF}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39C-4A5A-B120-AC6F566968D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{25CFAB4D-3ED6-4C8B-96EE-A18AC487B494}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39C-4A5A-B120-AC6F566968D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{5873E3F8-EA27-4956-9047-950153600633}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39C-4A5A-B120-AC6F566968D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{BFD0AA4E-2399-49D2-BBC5-E72424CCC7A0}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39C-4A5A-B120-AC6F566968D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{8B15913D-08DC-4644-A315-0C7909AC925B}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39C-4A5A-B120-AC6F566968D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{B8A802DA-7A7D-4BF2-B79F-ED9F818D5F59}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39C-4A5A-B120-AC6F566968D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B39C-4A5A-B120-AC6F566968DE}"/>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宮城県白石市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30,569
30,245
286.48
19,241,050
18,602,674
531,135
9,890,184
10,328,073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財政力指数は前年度比</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0.50</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ここ数年は類似団体の数値も大きく変動しておらず、本市の数値も</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程度で推移している。類似団体より低い状況が続いているが、これは、人口の減少や全国平均を上回る高齢化率（令和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a:t>
          </a:r>
          <a:r>
            <a:rPr kumimoji="1" lang="en-US" altLang="ja-JP" sz="1300">
              <a:latin typeface="ＭＳ Ｐゴシック" panose="020B0600070205080204" pitchFamily="50" charset="-128"/>
              <a:ea typeface="ＭＳ Ｐゴシック" panose="020B0600070205080204" pitchFamily="50" charset="-128"/>
            </a:rPr>
            <a:t>38.5</a:t>
          </a:r>
          <a:r>
            <a:rPr kumimoji="1" lang="ja-JP" altLang="en-US" sz="1300">
              <a:latin typeface="ＭＳ Ｐゴシック" panose="020B0600070205080204" pitchFamily="50" charset="-128"/>
              <a:ea typeface="ＭＳ Ｐゴシック" panose="020B0600070205080204" pitchFamily="50" charset="-128"/>
            </a:rPr>
            <a:t>％）が主な要因と考えられる。</a:t>
          </a:r>
        </a:p>
        <a:p>
          <a:r>
            <a:rPr kumimoji="1" lang="ja-JP" altLang="en-US" sz="1300">
              <a:latin typeface="ＭＳ Ｐゴシック" panose="020B0600070205080204" pitchFamily="50" charset="-128"/>
              <a:ea typeface="ＭＳ Ｐゴシック" panose="020B0600070205080204" pitchFamily="50" charset="-128"/>
            </a:rPr>
            <a:t>　今後は、自主財源の確保に向けて、市税の収納率の向上や、仙台南部工業団体への企業誘致を積極的に推進していく。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156633</xdr:rowOff>
    </xdr:from>
    <xdr:to>
      <xdr:col>23</xdr:col>
      <xdr:colOff>133350</xdr:colOff>
      <xdr:row>42</xdr:row>
      <xdr:rowOff>5292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18608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5292</xdr:rowOff>
    </xdr:from>
    <xdr:to>
      <xdr:col>19</xdr:col>
      <xdr:colOff>133350</xdr:colOff>
      <xdr:row>42</xdr:row>
      <xdr:rowOff>5292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06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5292</xdr:rowOff>
    </xdr:from>
    <xdr:to>
      <xdr:col>15</xdr:col>
      <xdr:colOff>82550</xdr:colOff>
      <xdr:row>42</xdr:row>
      <xdr:rowOff>5292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06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156633</xdr:rowOff>
    </xdr:from>
    <xdr:to>
      <xdr:col>11</xdr:col>
      <xdr:colOff>31750</xdr:colOff>
      <xdr:row>42</xdr:row>
      <xdr:rowOff>5292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860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77910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125942</xdr:rowOff>
    </xdr:from>
    <xdr:to>
      <xdr:col>19</xdr:col>
      <xdr:colOff>184150</xdr:colOff>
      <xdr:row>42</xdr:row>
      <xdr:rowOff>56092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40869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41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125942</xdr:rowOff>
    </xdr:from>
    <xdr:to>
      <xdr:col>15</xdr:col>
      <xdr:colOff>133350</xdr:colOff>
      <xdr:row>42</xdr:row>
      <xdr:rowOff>56092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40869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125942</xdr:rowOff>
    </xdr:from>
    <xdr:to>
      <xdr:col>11</xdr:col>
      <xdr:colOff>82550</xdr:colOff>
      <xdr:row>42</xdr:row>
      <xdr:rowOff>56092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40869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92.8</a:t>
          </a:r>
          <a:r>
            <a:rPr kumimoji="1" lang="ja-JP" altLang="en-US" sz="1300">
              <a:latin typeface="ＭＳ Ｐゴシック" panose="020B0600070205080204" pitchFamily="50" charset="-128"/>
              <a:ea typeface="ＭＳ Ｐゴシック" panose="020B0600070205080204" pitchFamily="50" charset="-128"/>
            </a:rPr>
            <a:t>％となった。大きな要因は、地方税や地方特例交付金などの歳入の経常的な一般財源等が増加したことである。</a:t>
          </a:r>
        </a:p>
        <a:p>
          <a:r>
            <a:rPr kumimoji="1" lang="ja-JP" altLang="en-US" sz="1300">
              <a:latin typeface="ＭＳ Ｐゴシック" panose="020B0600070205080204" pitchFamily="50" charset="-128"/>
              <a:ea typeface="ＭＳ Ｐゴシック" panose="020B0600070205080204" pitchFamily="50" charset="-128"/>
            </a:rPr>
            <a:t>　第六次白石市総合計画では、経常収支比率の令和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年度中間目標値を</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％、最終目標値を</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％としている。この目標に向けて、経常経費の抑制・削減はもとより、歳入の増加に向けて、収納率の向上や、企業誘致の積極的推進を図り、自主財源の増加を図る。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47413</xdr:rowOff>
    </xdr:from>
    <xdr:to>
      <xdr:col>23</xdr:col>
      <xdr:colOff>133350</xdr:colOff>
      <xdr:row>64</xdr:row>
      <xdr:rowOff>55456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020213"/>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15240</xdr:rowOff>
    </xdr:from>
    <xdr:to>
      <xdr:col>19</xdr:col>
      <xdr:colOff>133350</xdr:colOff>
      <xdr:row>64</xdr:row>
      <xdr:rowOff>55456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98804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89746</xdr:rowOff>
    </xdr:from>
    <xdr:to>
      <xdr:col>15</xdr:col>
      <xdr:colOff>82550</xdr:colOff>
      <xdr:row>64</xdr:row>
      <xdr:rowOff>15240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76746"/>
          <a:ext cx="889000" cy="61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89746</xdr:rowOff>
    </xdr:from>
    <xdr:to>
      <xdr:col>11</xdr:col>
      <xdr:colOff>31750</xdr:colOff>
      <xdr:row>63</xdr:row>
      <xdr:rowOff>130387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76746"/>
          <a:ext cx="889000" cy="55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168063</xdr:rowOff>
    </xdr:from>
    <xdr:to>
      <xdr:col>23</xdr:col>
      <xdr:colOff>184150</xdr:colOff>
      <xdr:row>64</xdr:row>
      <xdr:rowOff>98213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140140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94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4656</xdr:rowOff>
    </xdr:from>
    <xdr:to>
      <xdr:col>19</xdr:col>
      <xdr:colOff>184150</xdr:colOff>
      <xdr:row>64</xdr:row>
      <xdr:rowOff>106256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91033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6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135890</xdr:rowOff>
    </xdr:from>
    <xdr:to>
      <xdr:col>15</xdr:col>
      <xdr:colOff>133350</xdr:colOff>
      <xdr:row>64</xdr:row>
      <xdr:rowOff>66040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50817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38946</xdr:rowOff>
    </xdr:from>
    <xdr:to>
      <xdr:col>11</xdr:col>
      <xdr:colOff>82550</xdr:colOff>
      <xdr:row>60</xdr:row>
      <xdr:rowOff>140546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150723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09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79587</xdr:rowOff>
    </xdr:from>
    <xdr:to>
      <xdr:col>7</xdr:col>
      <xdr:colOff>31750</xdr:colOff>
      <xdr:row>64</xdr:row>
      <xdr:rowOff>9737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165964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[187,619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13,159</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％増加しているが、これは、ふるさと納税業務委託料の増加などにより、物件費が増加したことが主な要因である。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今後は、人件費の増加が見込まれるほか、自主財源の確保を目的として、第六次総合計画においてもふるさと納税の推進を掲げていることから、今後ふるさと納税寄附金が増加した場合は、さらに増加する可能性がある。ふるさと納税は重要な財源であり、今後も推進していくこととしているが、それに伴う経費については、効果的・効率的な経費の執行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10094</xdr:rowOff>
    </xdr:from>
    <xdr:to>
      <xdr:col>23</xdr:col>
      <xdr:colOff>133350</xdr:colOff>
      <xdr:row>83</xdr:row>
      <xdr:rowOff>73599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40444"/>
          <a:ext cx="838200" cy="6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10094</xdr:rowOff>
    </xdr:from>
    <xdr:to>
      <xdr:col>19</xdr:col>
      <xdr:colOff>133350</xdr:colOff>
      <xdr:row>83</xdr:row>
      <xdr:rowOff>93092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40444"/>
          <a:ext cx="889000" cy="8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32868</xdr:rowOff>
    </xdr:from>
    <xdr:to>
      <xdr:col>15</xdr:col>
      <xdr:colOff>82550</xdr:colOff>
      <xdr:row>83</xdr:row>
      <xdr:rowOff>93092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63218"/>
          <a:ext cx="889000" cy="6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148312</xdr:rowOff>
    </xdr:from>
    <xdr:to>
      <xdr:col>11</xdr:col>
      <xdr:colOff>31750</xdr:colOff>
      <xdr:row>83</xdr:row>
      <xdr:rowOff>32868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07212"/>
          <a:ext cx="889000" cy="5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22799</xdr:rowOff>
    </xdr:from>
    <xdr:to>
      <xdr:col>23</xdr:col>
      <xdr:colOff>184150</xdr:colOff>
      <xdr:row>83</xdr:row>
      <xdr:rowOff>124399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5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39326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98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130744</xdr:rowOff>
    </xdr:from>
    <xdr:to>
      <xdr:col>19</xdr:col>
      <xdr:colOff>184150</xdr:colOff>
      <xdr:row>83</xdr:row>
      <xdr:rowOff>60894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8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71071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58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42292</xdr:rowOff>
    </xdr:from>
    <xdr:to>
      <xdr:col>15</xdr:col>
      <xdr:colOff>133350</xdr:colOff>
      <xdr:row>83</xdr:row>
      <xdr:rowOff>143892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7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128669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359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153518</xdr:rowOff>
    </xdr:from>
    <xdr:to>
      <xdr:col>11</xdr:col>
      <xdr:colOff>82550</xdr:colOff>
      <xdr:row>83</xdr:row>
      <xdr:rowOff>83668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1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68445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298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97512</xdr:rowOff>
    </xdr:from>
    <xdr:to>
      <xdr:col>7</xdr:col>
      <xdr:colOff>31750</xdr:colOff>
      <xdr:row>83</xdr:row>
      <xdr:rowOff>27662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5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12439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42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97.9</a:t>
          </a:r>
          <a:r>
            <a:rPr kumimoji="1" lang="ja-JP" altLang="en-US" sz="1300">
              <a:latin typeface="ＭＳ Ｐゴシック" panose="020B0600070205080204" pitchFamily="50" charset="-128"/>
              <a:ea typeface="ＭＳ Ｐゴシック" panose="020B0600070205080204" pitchFamily="50" charset="-128"/>
            </a:rPr>
            <a:t>となった。近年は横ばいで推移している。全国市平均値を</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ポイント下回っているが、類似団体平均を</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ポイント上回っているので、引き続き給与の適正化に努める。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86</xdr:row>
      <xdr:rowOff>15421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70841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85</xdr:row>
      <xdr:rowOff>135164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622236"/>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117021</xdr:rowOff>
    </xdr:from>
    <xdr:to>
      <xdr:col>72</xdr:col>
      <xdr:colOff>203200</xdr:colOff>
      <xdr:row>85</xdr:row>
      <xdr:rowOff>48986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51882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99786</xdr:rowOff>
    </xdr:from>
    <xdr:to>
      <xdr:col>68</xdr:col>
      <xdr:colOff>152400</xdr:colOff>
      <xdr:row>84</xdr:row>
      <xdr:rowOff>117021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5015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136071</xdr:rowOff>
    </xdr:from>
    <xdr:to>
      <xdr:col>81</xdr:col>
      <xdr:colOff>95250</xdr:colOff>
      <xdr:row>86</xdr:row>
      <xdr:rowOff>66221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108148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81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84364</xdr:rowOff>
    </xdr:from>
    <xdr:to>
      <xdr:col>77</xdr:col>
      <xdr:colOff>95250</xdr:colOff>
      <xdr:row>86</xdr:row>
      <xdr:rowOff>14514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169636</xdr:rowOff>
    </xdr:from>
    <xdr:to>
      <xdr:col>73</xdr:col>
      <xdr:colOff>44450</xdr:colOff>
      <xdr:row>85</xdr:row>
      <xdr:rowOff>99786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109963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66221</xdr:rowOff>
    </xdr:from>
    <xdr:to>
      <xdr:col>68</xdr:col>
      <xdr:colOff>203200</xdr:colOff>
      <xdr:row>84</xdr:row>
      <xdr:rowOff>167821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23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人当たりの職員数については、類似団体を若干上回っていたが、職員数は、令和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年度が</a:t>
          </a:r>
          <a:r>
            <a:rPr kumimoji="1" lang="en-US" altLang="ja-JP" sz="1300">
              <a:latin typeface="ＭＳ Ｐゴシック" panose="020B0600070205080204" pitchFamily="50" charset="-128"/>
              <a:ea typeface="ＭＳ Ｐゴシック" panose="020B0600070205080204" pitchFamily="50" charset="-128"/>
            </a:rPr>
            <a:t>298</a:t>
          </a:r>
          <a:r>
            <a:rPr kumimoji="1" lang="ja-JP" altLang="en-US" sz="1300">
              <a:latin typeface="ＭＳ Ｐゴシック" panose="020B0600070205080204" pitchFamily="50" charset="-128"/>
              <a:ea typeface="ＭＳ Ｐゴシック" panose="020B0600070205080204" pitchFamily="50" charset="-128"/>
            </a:rPr>
            <a:t>人、令和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年度が</a:t>
          </a:r>
          <a:r>
            <a:rPr kumimoji="1" lang="en-US" altLang="ja-JP" sz="1300">
              <a:latin typeface="ＭＳ Ｐゴシック" panose="020B0600070205080204" pitchFamily="50" charset="-128"/>
              <a:ea typeface="ＭＳ Ｐゴシック" panose="020B0600070205080204" pitchFamily="50" charset="-128"/>
            </a:rPr>
            <a:t>306</a:t>
          </a:r>
          <a:r>
            <a:rPr kumimoji="1" lang="ja-JP" altLang="en-US" sz="1300">
              <a:latin typeface="ＭＳ Ｐゴシック" panose="020B0600070205080204" pitchFamily="50" charset="-128"/>
              <a:ea typeface="ＭＳ Ｐゴシック" panose="020B0600070205080204" pitchFamily="50" charset="-128"/>
            </a:rPr>
            <a:t>人となっており、ほぼ同程度でとなっている。</a:t>
          </a:r>
        </a:p>
        <a:p>
          <a:r>
            <a:rPr kumimoji="1" lang="ja-JP" altLang="en-US" sz="1300">
              <a:latin typeface="ＭＳ Ｐゴシック" panose="020B0600070205080204" pitchFamily="50" charset="-128"/>
              <a:ea typeface="ＭＳ Ｐゴシック" panose="020B0600070205080204" pitchFamily="50" charset="-128"/>
            </a:rPr>
            <a:t>　職員の新規採用が厳しい状況になっており、今後、定年年齢の引き上げも行われることから、職員の年齢構成のバランス等も考慮し、定員管理を進めていく。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54791</xdr:rowOff>
    </xdr:from>
    <xdr:to>
      <xdr:col>81</xdr:col>
      <xdr:colOff>44450</xdr:colOff>
      <xdr:row>62</xdr:row>
      <xdr:rowOff>108796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84691"/>
          <a:ext cx="838200" cy="5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12277</xdr:rowOff>
    </xdr:from>
    <xdr:to>
      <xdr:col>77</xdr:col>
      <xdr:colOff>44450</xdr:colOff>
      <xdr:row>62</xdr:row>
      <xdr:rowOff>54791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42177"/>
          <a:ext cx="889000" cy="4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161895</xdr:rowOff>
    </xdr:from>
    <xdr:to>
      <xdr:col>72</xdr:col>
      <xdr:colOff>203200</xdr:colOff>
      <xdr:row>62</xdr:row>
      <xdr:rowOff>12277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20345"/>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144659</xdr:rowOff>
    </xdr:from>
    <xdr:to>
      <xdr:col>68</xdr:col>
      <xdr:colOff>152400</xdr:colOff>
      <xdr:row>61</xdr:row>
      <xdr:rowOff>161895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03109"/>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57996</xdr:rowOff>
    </xdr:from>
    <xdr:to>
      <xdr:col>81</xdr:col>
      <xdr:colOff>95250</xdr:colOff>
      <xdr:row>62</xdr:row>
      <xdr:rowOff>159596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30073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6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3991</xdr:rowOff>
    </xdr:from>
    <xdr:to>
      <xdr:col>77</xdr:col>
      <xdr:colOff>95250</xdr:colOff>
      <xdr:row>62</xdr:row>
      <xdr:rowOff>105591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3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90368</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720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132927</xdr:rowOff>
    </xdr:from>
    <xdr:to>
      <xdr:col>73</xdr:col>
      <xdr:colOff>44450</xdr:colOff>
      <xdr:row>62</xdr:row>
      <xdr:rowOff>63077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47854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67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111095</xdr:rowOff>
    </xdr:from>
    <xdr:to>
      <xdr:col>68</xdr:col>
      <xdr:colOff>203200</xdr:colOff>
      <xdr:row>62</xdr:row>
      <xdr:rowOff>41245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6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26022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655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93859</xdr:rowOff>
    </xdr:from>
    <xdr:to>
      <xdr:col>64</xdr:col>
      <xdr:colOff>152400</xdr:colOff>
      <xdr:row>62</xdr:row>
      <xdr:rowOff>24009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5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8786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638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実質公債費比率は、前年度比</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ポイントの増加となった。これは、一般会計の元利償還金が増加したことが主な要因である。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今後は、スマートインターチェンジや道の駅整備事業、公共施設の長寿命化・再整備事業の実施が見込まれ、元利償還金が増加することが見込まれる。</a:t>
          </a:r>
        </a:p>
        <a:p>
          <a:r>
            <a:rPr kumimoji="1" lang="ja-JP" altLang="en-US" sz="1300">
              <a:latin typeface="ＭＳ Ｐゴシック" panose="020B0600070205080204" pitchFamily="50" charset="-128"/>
              <a:ea typeface="ＭＳ Ｐゴシック" panose="020B0600070205080204" pitchFamily="50" charset="-128"/>
            </a:rPr>
            <a:t>　他自治体の事例などを参考としながら、元利償還金が適正な水準になるよう、地方債の管理に努める。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102305</xdr:rowOff>
    </xdr:from>
    <xdr:to>
      <xdr:col>81</xdr:col>
      <xdr:colOff>44450</xdr:colOff>
      <xdr:row>38</xdr:row>
      <xdr:rowOff>705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274505"/>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35</xdr:row>
      <xdr:rowOff>153105</xdr:rowOff>
    </xdr:from>
    <xdr:to>
      <xdr:col>77</xdr:col>
      <xdr:colOff>44450</xdr:colOff>
      <xdr:row>36</xdr:row>
      <xdr:rowOff>102305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15385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35</xdr:row>
      <xdr:rowOff>153105</xdr:rowOff>
    </xdr:from>
    <xdr:to>
      <xdr:col>72</xdr:col>
      <xdr:colOff>203200</xdr:colOff>
      <xdr:row>36</xdr:row>
      <xdr:rowOff>8467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1538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8467</xdr:rowOff>
    </xdr:from>
    <xdr:to>
      <xdr:col>68</xdr:col>
      <xdr:colOff>152400</xdr:colOff>
      <xdr:row>37</xdr:row>
      <xdr:rowOff>38100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180667"/>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121355</xdr:rowOff>
    </xdr:from>
    <xdr:to>
      <xdr:col>81</xdr:col>
      <xdr:colOff>95250</xdr:colOff>
      <xdr:row>38</xdr:row>
      <xdr:rowOff>51505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46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137882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10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51505</xdr:rowOff>
    </xdr:from>
    <xdr:to>
      <xdr:col>77</xdr:col>
      <xdr:colOff>95250</xdr:colOff>
      <xdr:row>36</xdr:row>
      <xdr:rowOff>153105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22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34</xdr:row>
      <xdr:rowOff>163282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5992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35</xdr:row>
      <xdr:rowOff>102305</xdr:rowOff>
    </xdr:from>
    <xdr:to>
      <xdr:col>73</xdr:col>
      <xdr:colOff>44450</xdr:colOff>
      <xdr:row>36</xdr:row>
      <xdr:rowOff>32455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10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42632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5871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129117</xdr:rowOff>
    </xdr:from>
    <xdr:to>
      <xdr:col>68</xdr:col>
      <xdr:colOff>203200</xdr:colOff>
      <xdr:row>36</xdr:row>
      <xdr:rowOff>59267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12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69444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589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158750</xdr:rowOff>
    </xdr:from>
    <xdr:to>
      <xdr:col>64</xdr:col>
      <xdr:colOff>152400</xdr:colOff>
      <xdr:row>37</xdr:row>
      <xdr:rowOff>88900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99077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年度以降は、将来負担比率が発生していない。</a:t>
          </a:r>
        </a:p>
        <a:p>
          <a:r>
            <a:rPr kumimoji="1" lang="ja-JP" altLang="en-US" sz="1300">
              <a:latin typeface="ＭＳ Ｐゴシック" panose="020B0600070205080204" pitchFamily="50" charset="-128"/>
              <a:ea typeface="ＭＳ Ｐゴシック" panose="020B0600070205080204" pitchFamily="50" charset="-128"/>
            </a:rPr>
            <a:t>　しかしながら、今後は、スマートインターチェンジや道の駅整備事業、公共施設の長寿命化・再編事業の実施が見込まれ、将来負担が増加することが見込まれる。地方債の償還額の管理など適正な規模の将来負担維持に努めるとともに、基金残高の管理に努めることとす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宮城県白石市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30,569
30,245
286.48
19,241,050
18,602,674
531,135
9,890,184
10,328,073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人件費は、前年度から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26.2</a:t>
          </a:r>
          <a:r>
            <a:rPr kumimoji="1" lang="ja-JP" altLang="en-US" sz="1300">
              <a:latin typeface="ＭＳ Ｐゴシック" panose="020B0600070205080204" pitchFamily="50" charset="-128"/>
              <a:ea typeface="ＭＳ Ｐゴシック" panose="020B0600070205080204" pitchFamily="50" charset="-128"/>
            </a:rPr>
            <a:t>％なった。これは、令和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年度の臨時的な支出である白石市外二町組合の退職手当負担金が令和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年度はなくなったことが主な要因である。</a:t>
          </a:r>
        </a:p>
        <a:p>
          <a:r>
            <a:rPr kumimoji="1" lang="ja-JP" altLang="en-US" sz="1300">
              <a:latin typeface="ＭＳ Ｐゴシック" panose="020B0600070205080204" pitchFamily="50" charset="-128"/>
              <a:ea typeface="ＭＳ Ｐゴシック" panose="020B0600070205080204" pitchFamily="50" charset="-128"/>
            </a:rPr>
            <a:t>　今後、定年年齢の段階的引き上げや賃上げに伴う人件費の増加が見込まれているため、引き続き職員数の適正管理に努めていく。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161290</xdr:rowOff>
    </xdr:from>
    <xdr:to>
      <xdr:col>24</xdr:col>
      <xdr:colOff>25400</xdr:colOff>
      <xdr:row>38</xdr:row>
      <xdr:rowOff>111760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50494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46990</xdr:rowOff>
    </xdr:from>
    <xdr:to>
      <xdr:col>19</xdr:col>
      <xdr:colOff>187325</xdr:colOff>
      <xdr:row>38</xdr:row>
      <xdr:rowOff>111760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9064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81280</xdr:rowOff>
    </xdr:from>
    <xdr:to>
      <xdr:col>15</xdr:col>
      <xdr:colOff>98425</xdr:colOff>
      <xdr:row>37</xdr:row>
      <xdr:rowOff>46990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534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81280</xdr:rowOff>
    </xdr:from>
    <xdr:to>
      <xdr:col>11</xdr:col>
      <xdr:colOff>9525</xdr:colOff>
      <xdr:row>37</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5348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110490</xdr:rowOff>
    </xdr:from>
    <xdr:to>
      <xdr:col>24</xdr:col>
      <xdr:colOff>76200</xdr:colOff>
      <xdr:row>38</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82567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60960</xdr:rowOff>
    </xdr:from>
    <xdr:to>
      <xdr:col>20</xdr:col>
      <xdr:colOff>38100</xdr:colOff>
      <xdr:row>38</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147337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6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30480</xdr:rowOff>
    </xdr:from>
    <xdr:to>
      <xdr:col>11</xdr:col>
      <xdr:colOff>60325</xdr:colOff>
      <xdr:row>36</xdr:row>
      <xdr:rowOff>132080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142257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20.0</a:t>
          </a:r>
          <a:r>
            <a:rPr kumimoji="1" lang="ja-JP" altLang="en-US" sz="1300">
              <a:latin typeface="ＭＳ Ｐゴシック" panose="020B0600070205080204" pitchFamily="50" charset="-128"/>
              <a:ea typeface="ＭＳ Ｐゴシック" panose="020B0600070205080204" pitchFamily="50" charset="-128"/>
            </a:rPr>
            <a:t>％となった。ここ数年類似団体と比較し高い水準となっているが、これはふるさと納税の委託料等が大幅に増加したことが要因となっている。今後とも、歳入確保を目的としてふるさと納税に注力していくこと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を推進していくことを踏まえ、類似団体の状況等を踏まえつつ、経常的経費の抑制・削減に努める。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8890</xdr:rowOff>
    </xdr:from>
    <xdr:to>
      <xdr:col>82</xdr:col>
      <xdr:colOff>107950</xdr:colOff>
      <xdr:row>19</xdr:row>
      <xdr:rowOff>107950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6644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8890</xdr:rowOff>
    </xdr:from>
    <xdr:to>
      <xdr:col>78</xdr:col>
      <xdr:colOff>69850</xdr:colOff>
      <xdr:row>19</xdr:row>
      <xdr:rowOff>39370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2664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119380</xdr:rowOff>
    </xdr:from>
    <xdr:to>
      <xdr:col>73</xdr:col>
      <xdr:colOff>180975</xdr:colOff>
      <xdr:row>19</xdr:row>
      <xdr:rowOff>39370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2054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119380</xdr:rowOff>
    </xdr:from>
    <xdr:to>
      <xdr:col>69</xdr:col>
      <xdr:colOff>92075</xdr:colOff>
      <xdr:row>18</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2054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57150</xdr:rowOff>
    </xdr:from>
    <xdr:to>
      <xdr:col>82</xdr:col>
      <xdr:colOff>158750</xdr:colOff>
      <xdr:row>19</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31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29227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28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129540</xdr:rowOff>
    </xdr:from>
    <xdr:to>
      <xdr:col>78</xdr:col>
      <xdr:colOff>120650</xdr:colOff>
      <xdr:row>19</xdr:row>
      <xdr:rowOff>59690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1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44467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30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160020</xdr:rowOff>
    </xdr:from>
    <xdr:to>
      <xdr:col>74</xdr:col>
      <xdr:colOff>31750</xdr:colOff>
      <xdr:row>19</xdr:row>
      <xdr:rowOff>90170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4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74947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68580</xdr:rowOff>
    </xdr:from>
    <xdr:to>
      <xdr:col>69</xdr:col>
      <xdr:colOff>142875</xdr:colOff>
      <xdr:row>18</xdr:row>
      <xdr:rowOff>170180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15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154957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24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76200</xdr:rowOff>
    </xdr:from>
    <xdr:to>
      <xdr:col>65</xdr:col>
      <xdr:colOff>53975</xdr:colOff>
      <xdr:row>19</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162577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％となったが、類似団体と同程度の水準となっている。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年度は、子どもの数の減少により、子ども医療費助成費が減少している。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151493</xdr:rowOff>
    </xdr:from>
    <xdr:to>
      <xdr:col>24</xdr:col>
      <xdr:colOff>25400</xdr:colOff>
      <xdr:row>56</xdr:row>
      <xdr:rowOff>29028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581243"/>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56</xdr:row>
      <xdr:rowOff>29028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812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151493</xdr:rowOff>
    </xdr:from>
    <xdr:to>
      <xdr:col>15</xdr:col>
      <xdr:colOff>98425</xdr:colOff>
      <xdr:row>56</xdr:row>
      <xdr:rowOff>29028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5812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29028</xdr:rowOff>
    </xdr:from>
    <xdr:to>
      <xdr:col>11</xdr:col>
      <xdr:colOff>9525</xdr:colOff>
      <xdr:row>56</xdr:row>
      <xdr:rowOff>61685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630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117220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149678</xdr:rowOff>
    </xdr:from>
    <xdr:to>
      <xdr:col>20</xdr:col>
      <xdr:colOff>38100</xdr:colOff>
      <xdr:row>56</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90005</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348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41020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149678</xdr:rowOff>
    </xdr:from>
    <xdr:to>
      <xdr:col>11</xdr:col>
      <xdr:colOff>60325</xdr:colOff>
      <xdr:row>56</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xdr:rowOff>
    </xdr:from>
    <xdr:to>
      <xdr:col>6</xdr:col>
      <xdr:colOff>171450</xdr:colOff>
      <xdr:row>56</xdr:row>
      <xdr:rowOff>112485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122662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13.7</a:t>
          </a:r>
          <a:r>
            <a:rPr kumimoji="1" lang="ja-JP" altLang="en-US" sz="1300">
              <a:latin typeface="ＭＳ Ｐゴシック" panose="020B0600070205080204" pitchFamily="50" charset="-128"/>
              <a:ea typeface="ＭＳ Ｐゴシック" panose="020B0600070205080204" pitchFamily="50" charset="-128"/>
            </a:rPr>
            <a:t>％となった。これは、介護保険特別会計の繰出金などが減少したことが要因である。</a:t>
          </a:r>
        </a:p>
        <a:p>
          <a:r>
            <a:rPr kumimoji="1" lang="ja-JP" altLang="en-US" sz="1300">
              <a:latin typeface="ＭＳ Ｐゴシック" panose="020B0600070205080204" pitchFamily="50" charset="-128"/>
              <a:ea typeface="ＭＳ Ｐゴシック" panose="020B0600070205080204" pitchFamily="50" charset="-128"/>
            </a:rPr>
            <a:t>　他自治体の取組等を参考にしながら、適正な水準を維持するように努める。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100330</xdr:rowOff>
    </xdr:from>
    <xdr:to>
      <xdr:col>82</xdr:col>
      <xdr:colOff>107950</xdr:colOff>
      <xdr:row>57</xdr:row>
      <xdr:rowOff>161290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8729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161290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425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134620</xdr:rowOff>
    </xdr:from>
    <xdr:to>
      <xdr:col>73</xdr:col>
      <xdr:colOff>180975</xdr:colOff>
      <xdr:row>57</xdr:row>
      <xdr:rowOff>69850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358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134620</xdr:rowOff>
    </xdr:from>
    <xdr:to>
      <xdr:col>69</xdr:col>
      <xdr:colOff>92075</xdr:colOff>
      <xdr:row>57</xdr:row>
      <xdr:rowOff>100330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358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49530</xdr:rowOff>
    </xdr:from>
    <xdr:to>
      <xdr:col>82</xdr:col>
      <xdr:colOff>158750</xdr:colOff>
      <xdr:row>57</xdr:row>
      <xdr:rowOff>151130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21607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110490</xdr:rowOff>
    </xdr:from>
    <xdr:to>
      <xdr:col>78</xdr:col>
      <xdr:colOff>120650</xdr:colOff>
      <xdr:row>58</xdr:row>
      <xdr:rowOff>40640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25417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6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83820</xdr:rowOff>
    </xdr:from>
    <xdr:to>
      <xdr:col>69</xdr:col>
      <xdr:colOff>142875</xdr:colOff>
      <xdr:row>57</xdr:row>
      <xdr:rowOff>13970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170197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135907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前年度より</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ポイント増加して、</a:t>
          </a:r>
          <a:r>
            <a:rPr kumimoji="1" lang="en-US" altLang="ja-JP" sz="1200">
              <a:latin typeface="ＭＳ Ｐゴシック" panose="020B0600070205080204" pitchFamily="50" charset="-128"/>
              <a:ea typeface="ＭＳ Ｐゴシック" panose="020B0600070205080204" pitchFamily="50" charset="-128"/>
            </a:rPr>
            <a:t>12.3</a:t>
          </a:r>
          <a:r>
            <a:rPr kumimoji="1" lang="ja-JP" altLang="en-US" sz="1200">
              <a:latin typeface="ＭＳ Ｐゴシック" panose="020B0600070205080204" pitchFamily="50" charset="-128"/>
              <a:ea typeface="ＭＳ Ｐゴシック" panose="020B0600070205080204" pitchFamily="50" charset="-128"/>
            </a:rPr>
            <a:t>％となり、類似団体平均値を下回った。</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年度と比べほぼ横ばいではあるが、仙南地域広域行政事務組合に対する補助費等が増加したことが主な増加要因である。</a:t>
          </a:r>
        </a:p>
        <a:p>
          <a:r>
            <a:rPr kumimoji="1" lang="ja-JP" altLang="en-US" sz="1200">
              <a:latin typeface="ＭＳ Ｐゴシック" panose="020B0600070205080204" pitchFamily="50" charset="-128"/>
              <a:ea typeface="ＭＳ Ｐゴシック" panose="020B0600070205080204" pitchFamily="50" charset="-128"/>
            </a:rPr>
            <a:t>　今後は、公営企業や一部事務組合に対する負担金・補助金については増加することが見込まれるため、類似団体の状況等を確認し、適正な水準となるよう努める。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108712</xdr:rowOff>
    </xdr:from>
    <xdr:to>
      <xdr:col>82</xdr:col>
      <xdr:colOff>107950</xdr:colOff>
      <xdr:row>36</xdr:row>
      <xdr:rowOff>117856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2809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108712</xdr:rowOff>
    </xdr:from>
    <xdr:to>
      <xdr:col>78</xdr:col>
      <xdr:colOff>69850</xdr:colOff>
      <xdr:row>37</xdr:row>
      <xdr:rowOff>106426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280912"/>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145288</xdr:rowOff>
    </xdr:from>
    <xdr:to>
      <xdr:col>73</xdr:col>
      <xdr:colOff>180975</xdr:colOff>
      <xdr:row>37</xdr:row>
      <xdr:rowOff>106426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17488"/>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145288</xdr:rowOff>
    </xdr:from>
    <xdr:to>
      <xdr:col>69</xdr:col>
      <xdr:colOff>92075</xdr:colOff>
      <xdr:row>37</xdr:row>
      <xdr:rowOff>74422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1748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67056</xdr:rowOff>
    </xdr:from>
    <xdr:to>
      <xdr:col>82</xdr:col>
      <xdr:colOff>158750</xdr:colOff>
      <xdr:row>36</xdr:row>
      <xdr:rowOff>168656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83583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8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57912</xdr:rowOff>
    </xdr:from>
    <xdr:to>
      <xdr:col>78</xdr:col>
      <xdr:colOff>120650</xdr:colOff>
      <xdr:row>36</xdr:row>
      <xdr:rowOff>159512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169689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55626</xdr:rowOff>
    </xdr:from>
    <xdr:to>
      <xdr:col>74</xdr:col>
      <xdr:colOff>31750</xdr:colOff>
      <xdr:row>37</xdr:row>
      <xdr:rowOff>157226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142003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94488</xdr:rowOff>
    </xdr:from>
    <xdr:to>
      <xdr:col>69</xdr:col>
      <xdr:colOff>142875</xdr:colOff>
      <xdr:row>37</xdr:row>
      <xdr:rowOff>24638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34815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23622</xdr:rowOff>
    </xdr:from>
    <xdr:to>
      <xdr:col>65</xdr:col>
      <xdr:colOff>53975</xdr:colOff>
      <xdr:row>37</xdr:row>
      <xdr:rowOff>125222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109999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公債費はいずれの年も類似団体の平均を大きく下回っている。</a:t>
          </a:r>
        </a:p>
        <a:p>
          <a:r>
            <a:rPr kumimoji="1" lang="ja-JP" altLang="en-US" sz="1300">
              <a:latin typeface="ＭＳ Ｐゴシック" panose="020B0600070205080204" pitchFamily="50" charset="-128"/>
              <a:ea typeface="ＭＳ Ｐゴシック" panose="020B0600070205080204" pitchFamily="50" charset="-128"/>
            </a:rPr>
            <a:t>　今後、スマートインターチェンジや道の駅整備事業、橋梁長寿命化事業、公共施設の長寿命化事業など大型の普通建設事業が想定され、その財源として地方債を活用することが検討されており、公債費の増加が見込まれる。大幅な公債費負担の増加とならないよう、新規発行については十分な検討を行うとともに、減債基金の活用などを検討し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50800</xdr:rowOff>
    </xdr:from>
    <xdr:to>
      <xdr:col>24</xdr:col>
      <xdr:colOff>25400</xdr:colOff>
      <xdr:row>76</xdr:row>
      <xdr:rowOff>104139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081000"/>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5080</xdr:rowOff>
    </xdr:from>
    <xdr:to>
      <xdr:col>19</xdr:col>
      <xdr:colOff>187325</xdr:colOff>
      <xdr:row>76</xdr:row>
      <xdr:rowOff>50800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035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77470</xdr:rowOff>
    </xdr:from>
    <xdr:to>
      <xdr:col>15</xdr:col>
      <xdr:colOff>98425</xdr:colOff>
      <xdr:row>76</xdr:row>
      <xdr:rowOff>5080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9362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77470</xdr:rowOff>
    </xdr:from>
    <xdr:to>
      <xdr:col>11</xdr:col>
      <xdr:colOff>9525</xdr:colOff>
      <xdr:row>75</xdr:row>
      <xdr:rowOff>130810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9362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69867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0</xdr:rowOff>
    </xdr:from>
    <xdr:to>
      <xdr:col>20</xdr:col>
      <xdr:colOff>38100</xdr:colOff>
      <xdr:row>76</xdr:row>
      <xdr:rowOff>101600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111777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79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125730</xdr:rowOff>
    </xdr:from>
    <xdr:to>
      <xdr:col>15</xdr:col>
      <xdr:colOff>149225</xdr:colOff>
      <xdr:row>76</xdr:row>
      <xdr:rowOff>55880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66057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26670</xdr:rowOff>
    </xdr:from>
    <xdr:to>
      <xdr:col>11</xdr:col>
      <xdr:colOff>60325</xdr:colOff>
      <xdr:row>75</xdr:row>
      <xdr:rowOff>128270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138447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80010</xdr:rowOff>
    </xdr:from>
    <xdr:to>
      <xdr:col>6</xdr:col>
      <xdr:colOff>171450</xdr:colOff>
      <xdr:row>76</xdr:row>
      <xdr:rowOff>10161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20337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79.6</a:t>
          </a:r>
          <a:r>
            <a:rPr kumimoji="1" lang="ja-JP" altLang="en-US" sz="1300">
              <a:latin typeface="ＭＳ Ｐゴシック" panose="020B0600070205080204" pitchFamily="50" charset="-128"/>
              <a:ea typeface="ＭＳ Ｐゴシック" panose="020B0600070205080204" pitchFamily="50" charset="-128"/>
            </a:rPr>
            <a:t>％となった。類似団体と比較すると、人件費と物件費の数値が特に高くなっている。物件費については、ふるさと納税の委託料等が要因となっている。今後とも、歳入確保を目的としてふるさと納税に注力していくこと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を推進していくことを踏まえ、類似団体の状況等を踏まえつつ、経常的経費の抑制・削減に努める。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35561</xdr:rowOff>
    </xdr:from>
    <xdr:to>
      <xdr:col>82</xdr:col>
      <xdr:colOff>107950</xdr:colOff>
      <xdr:row>78</xdr:row>
      <xdr:rowOff>87812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408661"/>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87812</xdr:rowOff>
    </xdr:from>
    <xdr:to>
      <xdr:col>78</xdr:col>
      <xdr:colOff>69850</xdr:colOff>
      <xdr:row>78</xdr:row>
      <xdr:rowOff>94343</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34609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25763</xdr:rowOff>
    </xdr:from>
    <xdr:to>
      <xdr:col>73</xdr:col>
      <xdr:colOff>180975</xdr:colOff>
      <xdr:row>78</xdr:row>
      <xdr:rowOff>94343</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055963"/>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25763</xdr:rowOff>
    </xdr:from>
    <xdr:to>
      <xdr:col>69</xdr:col>
      <xdr:colOff>92075</xdr:colOff>
      <xdr:row>78</xdr:row>
      <xdr:rowOff>87812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55963"/>
          <a:ext cx="889000" cy="40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156211</xdr:rowOff>
    </xdr:from>
    <xdr:to>
      <xdr:col>82</xdr:col>
      <xdr:colOff>158750</xdr:colOff>
      <xdr:row>78</xdr:row>
      <xdr:rowOff>86361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128288</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37012</xdr:rowOff>
    </xdr:from>
    <xdr:to>
      <xdr:col>78</xdr:col>
      <xdr:colOff>120650</xdr:colOff>
      <xdr:row>78</xdr:row>
      <xdr:rowOff>138612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41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123389</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496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43543</xdr:rowOff>
    </xdr:from>
    <xdr:to>
      <xdr:col>74</xdr:col>
      <xdr:colOff>31750</xdr:colOff>
      <xdr:row>78</xdr:row>
      <xdr:rowOff>145143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41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129920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50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146413</xdr:rowOff>
    </xdr:from>
    <xdr:to>
      <xdr:col>69</xdr:col>
      <xdr:colOff>142875</xdr:colOff>
      <xdr:row>76</xdr:row>
      <xdr:rowOff>76563</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0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61340</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91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37012</xdr:rowOff>
    </xdr:from>
    <xdr:to>
      <xdr:col>65</xdr:col>
      <xdr:colOff>53975</xdr:colOff>
      <xdr:row>78</xdr:row>
      <xdr:rowOff>138612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41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123389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宮城県白石市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24752</xdr:rowOff>
    </xdr:from>
    <xdr:to>
      <xdr:col>29</xdr:col>
      <xdr:colOff>127000</xdr:colOff>
      <xdr:row>17</xdr:row>
      <xdr:rowOff>139421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87027"/>
          <a:ext cx="647700" cy="1146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3518</xdr:rowOff>
    </xdr:from>
    <xdr:to>
      <xdr:col>26</xdr:col>
      <xdr:colOff>50800</xdr:colOff>
      <xdr:row>17</xdr:row>
      <xdr:rowOff>139421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2965793"/>
          <a:ext cx="698500" cy="1359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3518</xdr:rowOff>
    </xdr:from>
    <xdr:to>
      <xdr:col>22</xdr:col>
      <xdr:colOff>114300</xdr:colOff>
      <xdr:row>17</xdr:row>
      <xdr:rowOff>123279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65793"/>
          <a:ext cx="698500" cy="1197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70625</xdr:rowOff>
    </xdr:from>
    <xdr:to>
      <xdr:col>18</xdr:col>
      <xdr:colOff>177800</xdr:colOff>
      <xdr:row>17</xdr:row>
      <xdr:rowOff>123279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032900"/>
          <a:ext cx="698500" cy="52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145402</xdr:rowOff>
    </xdr:from>
    <xdr:to>
      <xdr:col>29</xdr:col>
      <xdr:colOff>177800</xdr:colOff>
      <xdr:row>17</xdr:row>
      <xdr:rowOff>75552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362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117479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08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88621</xdr:rowOff>
    </xdr:from>
    <xdr:to>
      <xdr:col>26</xdr:col>
      <xdr:colOff>101600</xdr:colOff>
      <xdr:row>18</xdr:row>
      <xdr:rowOff>18771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50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3548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37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124168</xdr:rowOff>
    </xdr:from>
    <xdr:to>
      <xdr:col>22</xdr:col>
      <xdr:colOff>165100</xdr:colOff>
      <xdr:row>17</xdr:row>
      <xdr:rowOff>54318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14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64495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83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72479</xdr:rowOff>
    </xdr:from>
    <xdr:to>
      <xdr:col>19</xdr:col>
      <xdr:colOff>38100</xdr:colOff>
      <xdr:row>18</xdr:row>
      <xdr:rowOff>2629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34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12806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0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19825</xdr:rowOff>
    </xdr:from>
    <xdr:to>
      <xdr:col>15</xdr:col>
      <xdr:colOff>101600</xdr:colOff>
      <xdr:row>17</xdr:row>
      <xdr:rowOff>121425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82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131602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333099</xdr:rowOff>
    </xdr:from>
    <xdr:to>
      <xdr:col>29</xdr:col>
      <xdr:colOff>127000</xdr:colOff>
      <xdr:row>36</xdr:row>
      <xdr:rowOff>112304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6943449"/>
          <a:ext cx="647700" cy="1221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112304</xdr:rowOff>
    </xdr:from>
    <xdr:to>
      <xdr:col>26</xdr:col>
      <xdr:colOff>50800</xdr:colOff>
      <xdr:row>37</xdr:row>
      <xdr:rowOff>218342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065554"/>
          <a:ext cx="698500" cy="277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218342</xdr:rowOff>
    </xdr:from>
    <xdr:to>
      <xdr:col>22</xdr:col>
      <xdr:colOff>114300</xdr:colOff>
      <xdr:row>37</xdr:row>
      <xdr:rowOff>312199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343042"/>
          <a:ext cx="698500" cy="93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206880</xdr:rowOff>
    </xdr:from>
    <xdr:to>
      <xdr:col>18</xdr:col>
      <xdr:colOff>177800</xdr:colOff>
      <xdr:row>37</xdr:row>
      <xdr:rowOff>312199</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7331580"/>
          <a:ext cx="698500" cy="105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282299</xdr:rowOff>
    </xdr:from>
    <xdr:to>
      <xdr:col>29</xdr:col>
      <xdr:colOff>177800</xdr:colOff>
      <xdr:row>36</xdr:row>
      <xdr:rowOff>40999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892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254376</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864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61504</xdr:rowOff>
    </xdr:from>
    <xdr:to>
      <xdr:col>26</xdr:col>
      <xdr:colOff>101600</xdr:colOff>
      <xdr:row>36</xdr:row>
      <xdr:rowOff>163104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014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147881</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101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167542</xdr:rowOff>
    </xdr:from>
    <xdr:to>
      <xdr:col>22</xdr:col>
      <xdr:colOff>165100</xdr:colOff>
      <xdr:row>37</xdr:row>
      <xdr:rowOff>269142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292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253919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37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261399</xdr:rowOff>
    </xdr:from>
    <xdr:to>
      <xdr:col>19</xdr:col>
      <xdr:colOff>38100</xdr:colOff>
      <xdr:row>38</xdr:row>
      <xdr:rowOff>20099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386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4876</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472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156080</xdr:rowOff>
    </xdr:from>
    <xdr:to>
      <xdr:col>15</xdr:col>
      <xdr:colOff>101600</xdr:colOff>
      <xdr:row>37</xdr:row>
      <xdr:rowOff>257680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280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242457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36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宮城県白石市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30,569
30,245
286.48
19,241,050
18,602,674
531,135
9,890,184
10,328,073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9131</xdr:rowOff>
    </xdr:from>
    <xdr:to>
      <xdr:col>24</xdr:col>
      <xdr:colOff>63500</xdr:colOff>
      <xdr:row>34</xdr:row>
      <xdr:rowOff>101092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5838431"/>
          <a:ext cx="838200" cy="9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9131</xdr:rowOff>
    </xdr:from>
    <xdr:to>
      <xdr:col>19</xdr:col>
      <xdr:colOff>177800</xdr:colOff>
      <xdr:row>35</xdr:row>
      <xdr:rowOff>45974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38431"/>
          <a:ext cx="889000" cy="20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45974</xdr:rowOff>
    </xdr:from>
    <xdr:to>
      <xdr:col>15</xdr:col>
      <xdr:colOff>50800</xdr:colOff>
      <xdr:row>35</xdr:row>
      <xdr:rowOff>86614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46724"/>
          <a:ext cx="8890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57899</xdr:rowOff>
    </xdr:from>
    <xdr:to>
      <xdr:col>10</xdr:col>
      <xdr:colOff>114300</xdr:colOff>
      <xdr:row>35</xdr:row>
      <xdr:rowOff>86614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058649"/>
          <a:ext cx="889000" cy="28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50292</xdr:rowOff>
    </xdr:from>
    <xdr:to>
      <xdr:col>24</xdr:col>
      <xdr:colOff>114300</xdr:colOff>
      <xdr:row>34</xdr:row>
      <xdr:rowOff>151892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7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28719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58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129781</xdr:rowOff>
    </xdr:from>
    <xdr:to>
      <xdr:col>20</xdr:col>
      <xdr:colOff>38100</xdr:colOff>
      <xdr:row>34</xdr:row>
      <xdr:rowOff>59931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8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76458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562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166624</xdr:rowOff>
    </xdr:from>
    <xdr:to>
      <xdr:col>15</xdr:col>
      <xdr:colOff>101600</xdr:colOff>
      <xdr:row>35</xdr:row>
      <xdr:rowOff>96774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99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87901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88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35814</xdr:rowOff>
    </xdr:from>
    <xdr:to>
      <xdr:col>10</xdr:col>
      <xdr:colOff>165100</xdr:colOff>
      <xdr:row>35</xdr:row>
      <xdr:rowOff>137414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3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128541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2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7099</xdr:rowOff>
    </xdr:from>
    <xdr:to>
      <xdr:col>6</xdr:col>
      <xdr:colOff>38100</xdr:colOff>
      <xdr:row>35</xdr:row>
      <xdr:rowOff>108699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0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99826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0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67325</xdr:rowOff>
    </xdr:from>
    <xdr:to>
      <xdr:col>24</xdr:col>
      <xdr:colOff>63500</xdr:colOff>
      <xdr:row>57</xdr:row>
      <xdr:rowOff>102423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39975"/>
          <a:ext cx="838200" cy="3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132628</xdr:rowOff>
    </xdr:from>
    <xdr:to>
      <xdr:col>19</xdr:col>
      <xdr:colOff>177800</xdr:colOff>
      <xdr:row>57</xdr:row>
      <xdr:rowOff>102423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33828"/>
          <a:ext cx="889000" cy="14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132628</xdr:rowOff>
    </xdr:from>
    <xdr:to>
      <xdr:col>15</xdr:col>
      <xdr:colOff>50800</xdr:colOff>
      <xdr:row>57</xdr:row>
      <xdr:rowOff>31412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33828"/>
          <a:ext cx="889000" cy="7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31412</xdr:rowOff>
    </xdr:from>
    <xdr:to>
      <xdr:col>10</xdr:col>
      <xdr:colOff>114300</xdr:colOff>
      <xdr:row>57</xdr:row>
      <xdr:rowOff>126236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04062"/>
          <a:ext cx="889000" cy="94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16525</xdr:rowOff>
    </xdr:from>
    <xdr:to>
      <xdr:col>24</xdr:col>
      <xdr:colOff>114300</xdr:colOff>
      <xdr:row>57</xdr:row>
      <xdr:rowOff>118125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8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166402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67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51623</xdr:rowOff>
    </xdr:from>
    <xdr:to>
      <xdr:col>20</xdr:col>
      <xdr:colOff>38100</xdr:colOff>
      <xdr:row>57</xdr:row>
      <xdr:rowOff>153223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2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169750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99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81828</xdr:rowOff>
    </xdr:from>
    <xdr:to>
      <xdr:col>15</xdr:col>
      <xdr:colOff>101600</xdr:colOff>
      <xdr:row>57</xdr:row>
      <xdr:rowOff>11978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8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28505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58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152062</xdr:rowOff>
    </xdr:from>
    <xdr:to>
      <xdr:col>10</xdr:col>
      <xdr:colOff>165100</xdr:colOff>
      <xdr:row>57</xdr:row>
      <xdr:rowOff>82212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5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98739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52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75436</xdr:rowOff>
    </xdr:from>
    <xdr:to>
      <xdr:col>6</xdr:col>
      <xdr:colOff>38100</xdr:colOff>
      <xdr:row>58</xdr:row>
      <xdr:rowOff>5586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22113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2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70644</xdr:rowOff>
    </xdr:from>
    <xdr:to>
      <xdr:col>24</xdr:col>
      <xdr:colOff>63500</xdr:colOff>
      <xdr:row>78</xdr:row>
      <xdr:rowOff>83159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43744"/>
          <a:ext cx="838200" cy="1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83159</xdr:rowOff>
    </xdr:from>
    <xdr:to>
      <xdr:col>19</xdr:col>
      <xdr:colOff>177800</xdr:colOff>
      <xdr:row>78</xdr:row>
      <xdr:rowOff>92818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56259"/>
          <a:ext cx="889000" cy="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92818</xdr:rowOff>
    </xdr:from>
    <xdr:to>
      <xdr:col>15</xdr:col>
      <xdr:colOff>50800</xdr:colOff>
      <xdr:row>78</xdr:row>
      <xdr:rowOff>96723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65918"/>
          <a:ext cx="889000" cy="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96723</xdr:rowOff>
    </xdr:from>
    <xdr:to>
      <xdr:col>10</xdr:col>
      <xdr:colOff>114300</xdr:colOff>
      <xdr:row>78</xdr:row>
      <xdr:rowOff>108877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69823"/>
          <a:ext cx="889000" cy="1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19844</xdr:rowOff>
    </xdr:from>
    <xdr:to>
      <xdr:col>24</xdr:col>
      <xdr:colOff>114300</xdr:colOff>
      <xdr:row>78</xdr:row>
      <xdr:rowOff>121444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9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116324</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1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32359</xdr:rowOff>
    </xdr:from>
    <xdr:to>
      <xdr:col>20</xdr:col>
      <xdr:colOff>38100</xdr:colOff>
      <xdr:row>78</xdr:row>
      <xdr:rowOff>133959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0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125086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9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42018</xdr:rowOff>
    </xdr:from>
    <xdr:to>
      <xdr:col>15</xdr:col>
      <xdr:colOff>101600</xdr:colOff>
      <xdr:row>78</xdr:row>
      <xdr:rowOff>143618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1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134745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0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45923</xdr:rowOff>
    </xdr:from>
    <xdr:to>
      <xdr:col>10</xdr:col>
      <xdr:colOff>165100</xdr:colOff>
      <xdr:row>78</xdr:row>
      <xdr:rowOff>147523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1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138650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1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58077</xdr:rowOff>
    </xdr:from>
    <xdr:to>
      <xdr:col>6</xdr:col>
      <xdr:colOff>38100</xdr:colOff>
      <xdr:row>78</xdr:row>
      <xdr:rowOff>159677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3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150804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2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5676</xdr:rowOff>
    </xdr:from>
    <xdr:to>
      <xdr:col>24</xdr:col>
      <xdr:colOff>63500</xdr:colOff>
      <xdr:row>97</xdr:row>
      <xdr:rowOff>38974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36326"/>
          <a:ext cx="838200" cy="33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38974</xdr:rowOff>
    </xdr:from>
    <xdr:to>
      <xdr:col>19</xdr:col>
      <xdr:colOff>177800</xdr:colOff>
      <xdr:row>97</xdr:row>
      <xdr:rowOff>126006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69624"/>
          <a:ext cx="889000" cy="8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137337</xdr:rowOff>
    </xdr:from>
    <xdr:to>
      <xdr:col>15</xdr:col>
      <xdr:colOff>50800</xdr:colOff>
      <xdr:row>97</xdr:row>
      <xdr:rowOff>126006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596537"/>
          <a:ext cx="889000" cy="16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137337</xdr:rowOff>
    </xdr:from>
    <xdr:to>
      <xdr:col>10</xdr:col>
      <xdr:colOff>114300</xdr:colOff>
      <xdr:row>98</xdr:row>
      <xdr:rowOff>99989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596537"/>
          <a:ext cx="889000" cy="30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126326</xdr:rowOff>
    </xdr:from>
    <xdr:to>
      <xdr:col>24</xdr:col>
      <xdr:colOff>114300</xdr:colOff>
      <xdr:row>97</xdr:row>
      <xdr:rowOff>56476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8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104753</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63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159624</xdr:rowOff>
    </xdr:from>
    <xdr:to>
      <xdr:col>20</xdr:col>
      <xdr:colOff>38100</xdr:colOff>
      <xdr:row>97</xdr:row>
      <xdr:rowOff>89774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1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80901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1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75206</xdr:rowOff>
    </xdr:from>
    <xdr:to>
      <xdr:col>15</xdr:col>
      <xdr:colOff>101600</xdr:colOff>
      <xdr:row>98</xdr:row>
      <xdr:rowOff>5356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0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167933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798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86537</xdr:rowOff>
    </xdr:from>
    <xdr:to>
      <xdr:col>10</xdr:col>
      <xdr:colOff>165100</xdr:colOff>
      <xdr:row>97</xdr:row>
      <xdr:rowOff>16687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4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7814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638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49189</xdr:rowOff>
    </xdr:from>
    <xdr:to>
      <xdr:col>6</xdr:col>
      <xdr:colOff>38100</xdr:colOff>
      <xdr:row>98</xdr:row>
      <xdr:rowOff>150789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5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141916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44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151191</xdr:rowOff>
    </xdr:from>
    <xdr:to>
      <xdr:col>55</xdr:col>
      <xdr:colOff>0</xdr:colOff>
      <xdr:row>36</xdr:row>
      <xdr:rowOff>39985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151941"/>
          <a:ext cx="838200" cy="60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61077</xdr:rowOff>
    </xdr:from>
    <xdr:to>
      <xdr:col>50</xdr:col>
      <xdr:colOff>114300</xdr:colOff>
      <xdr:row>35</xdr:row>
      <xdr:rowOff>151191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061827"/>
          <a:ext cx="889000" cy="9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61077</xdr:rowOff>
    </xdr:from>
    <xdr:to>
      <xdr:col>45</xdr:col>
      <xdr:colOff>177800</xdr:colOff>
      <xdr:row>36</xdr:row>
      <xdr:rowOff>65573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061827"/>
          <a:ext cx="889000" cy="1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160632</xdr:rowOff>
    </xdr:from>
    <xdr:to>
      <xdr:col>41</xdr:col>
      <xdr:colOff>50800</xdr:colOff>
      <xdr:row>36</xdr:row>
      <xdr:rowOff>65573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75582"/>
          <a:ext cx="889000" cy="76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160635</xdr:rowOff>
    </xdr:from>
    <xdr:to>
      <xdr:col>55</xdr:col>
      <xdr:colOff>50800</xdr:colOff>
      <xdr:row>36</xdr:row>
      <xdr:rowOff>90785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16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139062</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139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100391</xdr:rowOff>
    </xdr:from>
    <xdr:to>
      <xdr:col>50</xdr:col>
      <xdr:colOff>165100</xdr:colOff>
      <xdr:row>36</xdr:row>
      <xdr:rowOff>30541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10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21668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9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10277</xdr:rowOff>
    </xdr:from>
    <xdr:to>
      <xdr:col>46</xdr:col>
      <xdr:colOff>38100</xdr:colOff>
      <xdr:row>35</xdr:row>
      <xdr:rowOff>111877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01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128404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578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14773</xdr:rowOff>
    </xdr:from>
    <xdr:to>
      <xdr:col>41</xdr:col>
      <xdr:colOff>101600</xdr:colOff>
      <xdr:row>36</xdr:row>
      <xdr:rowOff>116373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8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107500</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7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109832</xdr:rowOff>
    </xdr:from>
    <xdr:to>
      <xdr:col>36</xdr:col>
      <xdr:colOff>165100</xdr:colOff>
      <xdr:row>32</xdr:row>
      <xdr:rowOff>39982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42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31109</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51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25476</xdr:rowOff>
    </xdr:from>
    <xdr:to>
      <xdr:col>55</xdr:col>
      <xdr:colOff>0</xdr:colOff>
      <xdr:row>56</xdr:row>
      <xdr:rowOff>160465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626676"/>
          <a:ext cx="838200" cy="13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160465</xdr:rowOff>
    </xdr:from>
    <xdr:to>
      <xdr:col>50</xdr:col>
      <xdr:colOff>114300</xdr:colOff>
      <xdr:row>57</xdr:row>
      <xdr:rowOff>74351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761665"/>
          <a:ext cx="889000" cy="8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74351</xdr:rowOff>
    </xdr:from>
    <xdr:to>
      <xdr:col>45</xdr:col>
      <xdr:colOff>177800</xdr:colOff>
      <xdr:row>57</xdr:row>
      <xdr:rowOff>99680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847001"/>
          <a:ext cx="889000" cy="25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74092</xdr:rowOff>
    </xdr:from>
    <xdr:to>
      <xdr:col>41</xdr:col>
      <xdr:colOff>50800</xdr:colOff>
      <xdr:row>57</xdr:row>
      <xdr:rowOff>99680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675292"/>
          <a:ext cx="889000" cy="19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146126</xdr:rowOff>
    </xdr:from>
    <xdr:to>
      <xdr:col>55</xdr:col>
      <xdr:colOff>50800</xdr:colOff>
      <xdr:row>56</xdr:row>
      <xdr:rowOff>76276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57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124553</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55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109665</xdr:rowOff>
    </xdr:from>
    <xdr:to>
      <xdr:col>50</xdr:col>
      <xdr:colOff>165100</xdr:colOff>
      <xdr:row>57</xdr:row>
      <xdr:rowOff>39815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1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30942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803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23551</xdr:rowOff>
    </xdr:from>
    <xdr:to>
      <xdr:col>46</xdr:col>
      <xdr:colOff>38100</xdr:colOff>
      <xdr:row>57</xdr:row>
      <xdr:rowOff>125151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9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116278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88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48880</xdr:rowOff>
    </xdr:from>
    <xdr:to>
      <xdr:col>41</xdr:col>
      <xdr:colOff>101600</xdr:colOff>
      <xdr:row>57</xdr:row>
      <xdr:rowOff>150480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82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141607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91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23292</xdr:rowOff>
    </xdr:from>
    <xdr:to>
      <xdr:col>36</xdr:col>
      <xdr:colOff>165100</xdr:colOff>
      <xdr:row>56</xdr:row>
      <xdr:rowOff>124892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62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116019</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717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40160</xdr:rowOff>
    </xdr:from>
    <xdr:to>
      <xdr:col>55</xdr:col>
      <xdr:colOff>0</xdr:colOff>
      <xdr:row>78</xdr:row>
      <xdr:rowOff>85990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413260"/>
          <a:ext cx="838200" cy="4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85990</xdr:rowOff>
    </xdr:from>
    <xdr:to>
      <xdr:col>50</xdr:col>
      <xdr:colOff>114300</xdr:colOff>
      <xdr:row>78</xdr:row>
      <xdr:rowOff>112159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459090"/>
          <a:ext cx="889000" cy="2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66918</xdr:rowOff>
    </xdr:from>
    <xdr:to>
      <xdr:col>45</xdr:col>
      <xdr:colOff>177800</xdr:colOff>
      <xdr:row>78</xdr:row>
      <xdr:rowOff>112159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440018"/>
          <a:ext cx="889000" cy="4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88145</xdr:rowOff>
    </xdr:from>
    <xdr:to>
      <xdr:col>41</xdr:col>
      <xdr:colOff>50800</xdr:colOff>
      <xdr:row>78</xdr:row>
      <xdr:rowOff>66918</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289795"/>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160810</xdr:rowOff>
    </xdr:from>
    <xdr:to>
      <xdr:col>55</xdr:col>
      <xdr:colOff>50800</xdr:colOff>
      <xdr:row>78</xdr:row>
      <xdr:rowOff>90960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36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139237</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340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35190</xdr:rowOff>
    </xdr:from>
    <xdr:to>
      <xdr:col>50</xdr:col>
      <xdr:colOff>165100</xdr:colOff>
      <xdr:row>78</xdr:row>
      <xdr:rowOff>136790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0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127917</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501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61359</xdr:rowOff>
    </xdr:from>
    <xdr:to>
      <xdr:col>46</xdr:col>
      <xdr:colOff>38100</xdr:colOff>
      <xdr:row>78</xdr:row>
      <xdr:rowOff>162959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43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154086</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352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16118</xdr:rowOff>
    </xdr:from>
    <xdr:to>
      <xdr:col>41</xdr:col>
      <xdr:colOff>101600</xdr:colOff>
      <xdr:row>78</xdr:row>
      <xdr:rowOff>117718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38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108845</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481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37345</xdr:rowOff>
    </xdr:from>
    <xdr:to>
      <xdr:col>36</xdr:col>
      <xdr:colOff>165100</xdr:colOff>
      <xdr:row>77</xdr:row>
      <xdr:rowOff>138945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23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155472</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014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114795</xdr:rowOff>
    </xdr:from>
    <xdr:to>
      <xdr:col>55</xdr:col>
      <xdr:colOff>0</xdr:colOff>
      <xdr:row>96</xdr:row>
      <xdr:rowOff>157327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573995"/>
          <a:ext cx="838200" cy="4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157327</xdr:rowOff>
    </xdr:from>
    <xdr:to>
      <xdr:col>50</xdr:col>
      <xdr:colOff>114300</xdr:colOff>
      <xdr:row>97</xdr:row>
      <xdr:rowOff>87249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616527"/>
          <a:ext cx="889000" cy="10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87249</xdr:rowOff>
    </xdr:from>
    <xdr:to>
      <xdr:col>45</xdr:col>
      <xdr:colOff>177800</xdr:colOff>
      <xdr:row>98</xdr:row>
      <xdr:rowOff>13055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717899"/>
          <a:ext cx="889000" cy="97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146532</xdr:rowOff>
    </xdr:from>
    <xdr:to>
      <xdr:col>41</xdr:col>
      <xdr:colOff>50800</xdr:colOff>
      <xdr:row>98</xdr:row>
      <xdr:rowOff>13055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777182"/>
          <a:ext cx="889000" cy="3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63995</xdr:rowOff>
    </xdr:from>
    <xdr:to>
      <xdr:col>55</xdr:col>
      <xdr:colOff>50800</xdr:colOff>
      <xdr:row>96</xdr:row>
      <xdr:rowOff>165595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52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42422</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50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106527</xdr:rowOff>
    </xdr:from>
    <xdr:to>
      <xdr:col>50</xdr:col>
      <xdr:colOff>165100</xdr:colOff>
      <xdr:row>97</xdr:row>
      <xdr:rowOff>36677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6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27804</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65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36449</xdr:rowOff>
    </xdr:from>
    <xdr:to>
      <xdr:col>46</xdr:col>
      <xdr:colOff>38100</xdr:colOff>
      <xdr:row>97</xdr:row>
      <xdr:rowOff>138049</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66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129176</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75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133705</xdr:rowOff>
    </xdr:from>
    <xdr:to>
      <xdr:col>41</xdr:col>
      <xdr:colOff>101600</xdr:colOff>
      <xdr:row>98</xdr:row>
      <xdr:rowOff>63855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6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54982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5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95732</xdr:rowOff>
    </xdr:from>
    <xdr:to>
      <xdr:col>36</xdr:col>
      <xdr:colOff>165100</xdr:colOff>
      <xdr:row>98</xdr:row>
      <xdr:rowOff>25882</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72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17009</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819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59804</xdr:rowOff>
    </xdr:from>
    <xdr:to>
      <xdr:col>85</xdr:col>
      <xdr:colOff>127000</xdr:colOff>
      <xdr:row>32</xdr:row>
      <xdr:rowOff>41821</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5374754"/>
          <a:ext cx="838200" cy="15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59804</xdr:rowOff>
    </xdr:from>
    <xdr:to>
      <xdr:col>81</xdr:col>
      <xdr:colOff>50800</xdr:colOff>
      <xdr:row>33</xdr:row>
      <xdr:rowOff>131813</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5374754"/>
          <a:ext cx="889000" cy="41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131813</xdr:rowOff>
    </xdr:from>
    <xdr:to>
      <xdr:col>76</xdr:col>
      <xdr:colOff>114300</xdr:colOff>
      <xdr:row>35</xdr:row>
      <xdr:rowOff>65557</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5789663"/>
          <a:ext cx="889000" cy="276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125430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64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65557</xdr:rowOff>
    </xdr:from>
    <xdr:to>
      <xdr:col>71</xdr:col>
      <xdr:colOff>177800</xdr:colOff>
      <xdr:row>35</xdr:row>
      <xdr:rowOff>102286</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066307"/>
          <a:ext cx="889000" cy="3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12196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52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162471</xdr:rowOff>
    </xdr:from>
    <xdr:to>
      <xdr:col>85</xdr:col>
      <xdr:colOff>177800</xdr:colOff>
      <xdr:row>32</xdr:row>
      <xdr:rowOff>92621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547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13898</xdr:rowOff>
    </xdr:from>
    <xdr:ext cx="534377"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32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9004</xdr:rowOff>
    </xdr:from>
    <xdr:to>
      <xdr:col>81</xdr:col>
      <xdr:colOff>101600</xdr:colOff>
      <xdr:row>31</xdr:row>
      <xdr:rowOff>110604</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532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29</xdr:row>
      <xdr:rowOff>127131</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14111" y="509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81013</xdr:rowOff>
    </xdr:from>
    <xdr:to>
      <xdr:col>76</xdr:col>
      <xdr:colOff>165100</xdr:colOff>
      <xdr:row>34</xdr:row>
      <xdr:rowOff>11163</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573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27690</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25111" y="5514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14757</xdr:rowOff>
    </xdr:from>
    <xdr:to>
      <xdr:col>72</xdr:col>
      <xdr:colOff>38100</xdr:colOff>
      <xdr:row>35</xdr:row>
      <xdr:rowOff>116357</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01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132884</xdr:rowOff>
    </xdr:from>
    <xdr:ext cx="534377"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36111" y="579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51486</xdr:rowOff>
    </xdr:from>
    <xdr:to>
      <xdr:col>67</xdr:col>
      <xdr:colOff>101600</xdr:colOff>
      <xdr:row>35</xdr:row>
      <xdr:rowOff>153086</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05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169613</xdr:rowOff>
    </xdr:from>
    <xdr:ext cx="534377"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47111" y="582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46024</xdr:rowOff>
    </xdr:from>
    <xdr:to>
      <xdr:col>85</xdr:col>
      <xdr:colOff>127000</xdr:colOff>
      <xdr:row>77</xdr:row>
      <xdr:rowOff>118506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3247674"/>
          <a:ext cx="838200" cy="7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118506</xdr:rowOff>
    </xdr:from>
    <xdr:to>
      <xdr:col>81</xdr:col>
      <xdr:colOff>50800</xdr:colOff>
      <xdr:row>77</xdr:row>
      <xdr:rowOff>158102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320156"/>
          <a:ext cx="889000" cy="3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158102</xdr:rowOff>
    </xdr:from>
    <xdr:to>
      <xdr:col>76</xdr:col>
      <xdr:colOff>114300</xdr:colOff>
      <xdr:row>78</xdr:row>
      <xdr:rowOff>25628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359752"/>
          <a:ext cx="889000" cy="38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25628</xdr:rowOff>
    </xdr:from>
    <xdr:to>
      <xdr:col>71</xdr:col>
      <xdr:colOff>177800</xdr:colOff>
      <xdr:row>78</xdr:row>
      <xdr:rowOff>40847</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398728"/>
          <a:ext cx="889000" cy="1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166674</xdr:rowOff>
    </xdr:from>
    <xdr:to>
      <xdr:col>85</xdr:col>
      <xdr:colOff>177800</xdr:colOff>
      <xdr:row>77</xdr:row>
      <xdr:rowOff>96824</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19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145101</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7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67706</xdr:rowOff>
    </xdr:from>
    <xdr:to>
      <xdr:col>81</xdr:col>
      <xdr:colOff>101600</xdr:colOff>
      <xdr:row>77</xdr:row>
      <xdr:rowOff>169306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26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160433</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36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107302</xdr:rowOff>
    </xdr:from>
    <xdr:to>
      <xdr:col>76</xdr:col>
      <xdr:colOff>165100</xdr:colOff>
      <xdr:row>78</xdr:row>
      <xdr:rowOff>37452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30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28579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40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146278</xdr:rowOff>
    </xdr:from>
    <xdr:to>
      <xdr:col>72</xdr:col>
      <xdr:colOff>38100</xdr:colOff>
      <xdr:row>78</xdr:row>
      <xdr:rowOff>76428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34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67555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44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161497</xdr:rowOff>
    </xdr:from>
    <xdr:to>
      <xdr:col>67</xdr:col>
      <xdr:colOff>101600</xdr:colOff>
      <xdr:row>78</xdr:row>
      <xdr:rowOff>91647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36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82774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45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73113</xdr:rowOff>
    </xdr:from>
    <xdr:to>
      <xdr:col>85</xdr:col>
      <xdr:colOff>127000</xdr:colOff>
      <xdr:row>98</xdr:row>
      <xdr:rowOff>77118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703763"/>
          <a:ext cx="838200" cy="17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36108</xdr:rowOff>
    </xdr:from>
    <xdr:to>
      <xdr:col>81</xdr:col>
      <xdr:colOff>50800</xdr:colOff>
      <xdr:row>98</xdr:row>
      <xdr:rowOff>77118</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495308"/>
          <a:ext cx="889000" cy="38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36108</xdr:rowOff>
    </xdr:from>
    <xdr:to>
      <xdr:col>76</xdr:col>
      <xdr:colOff>114300</xdr:colOff>
      <xdr:row>96</xdr:row>
      <xdr:rowOff>66283</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495308"/>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66283</xdr:rowOff>
    </xdr:from>
    <xdr:to>
      <xdr:col>71</xdr:col>
      <xdr:colOff>177800</xdr:colOff>
      <xdr:row>97</xdr:row>
      <xdr:rowOff>156763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525483"/>
          <a:ext cx="889000" cy="26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22313</xdr:rowOff>
    </xdr:from>
    <xdr:to>
      <xdr:col>85</xdr:col>
      <xdr:colOff>177800</xdr:colOff>
      <xdr:row>97</xdr:row>
      <xdr:rowOff>123913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65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740</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26318</xdr:rowOff>
    </xdr:from>
    <xdr:to>
      <xdr:col>81</xdr:col>
      <xdr:colOff>101600</xdr:colOff>
      <xdr:row>98</xdr:row>
      <xdr:rowOff>127918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2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119045</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428" y="1692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156758</xdr:rowOff>
    </xdr:from>
    <xdr:to>
      <xdr:col>76</xdr:col>
      <xdr:colOff>165100</xdr:colOff>
      <xdr:row>96</xdr:row>
      <xdr:rowOff>86908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44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103435</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219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15483</xdr:rowOff>
    </xdr:from>
    <xdr:to>
      <xdr:col>72</xdr:col>
      <xdr:colOff>38100</xdr:colOff>
      <xdr:row>96</xdr:row>
      <xdr:rowOff>117083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47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133610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24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105963</xdr:rowOff>
    </xdr:from>
    <xdr:to>
      <xdr:col>67</xdr:col>
      <xdr:colOff>101600</xdr:colOff>
      <xdr:row>98</xdr:row>
      <xdr:rowOff>36113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3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27240</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2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52146</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709996"/>
          <a:ext cx="1269" cy="1075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170273</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48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52146</xdr:rowOff>
    </xdr:from>
    <xdr:to>
      <xdr:col>116</xdr:col>
      <xdr:colOff>152400</xdr:colOff>
      <xdr:row>33</xdr:row>
      <xdr:rowOff>52146</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709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16583</xdr:rowOff>
    </xdr:from>
    <xdr:to>
      <xdr:col>116</xdr:col>
      <xdr:colOff>63500</xdr:colOff>
      <xdr:row>36</xdr:row>
      <xdr:rowOff>57534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5331533"/>
          <a:ext cx="838200" cy="898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31273</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5463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52846</xdr:rowOff>
    </xdr:from>
    <xdr:to>
      <xdr:col>116</xdr:col>
      <xdr:colOff>114300</xdr:colOff>
      <xdr:row>38</xdr:row>
      <xdr:rowOff>154446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67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16583</xdr:rowOff>
    </xdr:from>
    <xdr:to>
      <xdr:col>111</xdr:col>
      <xdr:colOff>177800</xdr:colOff>
      <xdr:row>35</xdr:row>
      <xdr:rowOff>73537</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5331533"/>
          <a:ext cx="889000" cy="74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34722</xdr:rowOff>
    </xdr:from>
    <xdr:to>
      <xdr:col>112</xdr:col>
      <xdr:colOff>38100</xdr:colOff>
      <xdr:row>38</xdr:row>
      <xdr:rowOff>136322</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4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127449</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642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88004</xdr:rowOff>
    </xdr:from>
    <xdr:to>
      <xdr:col>107</xdr:col>
      <xdr:colOff>50800</xdr:colOff>
      <xdr:row>35</xdr:row>
      <xdr:rowOff>73537</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5917304"/>
          <a:ext cx="889000" cy="156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36844</xdr:rowOff>
    </xdr:from>
    <xdr:to>
      <xdr:col>107</xdr:col>
      <xdr:colOff>101600</xdr:colOff>
      <xdr:row>38</xdr:row>
      <xdr:rowOff>138444</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5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129571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644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88004</xdr:rowOff>
    </xdr:from>
    <xdr:to>
      <xdr:col>102</xdr:col>
      <xdr:colOff>114300</xdr:colOff>
      <xdr:row>36</xdr:row>
      <xdr:rowOff>167295</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5917304"/>
          <a:ext cx="889000" cy="42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53239</xdr:rowOff>
    </xdr:from>
    <xdr:to>
      <xdr:col>102</xdr:col>
      <xdr:colOff>165100</xdr:colOff>
      <xdr:row>38</xdr:row>
      <xdr:rowOff>154839</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145966</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6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69469</xdr:rowOff>
    </xdr:from>
    <xdr:to>
      <xdr:col>98</xdr:col>
      <xdr:colOff>38100</xdr:colOff>
      <xdr:row>38</xdr:row>
      <xdr:rowOff>171069</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162196</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67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6734</xdr:rowOff>
    </xdr:from>
    <xdr:to>
      <xdr:col>116</xdr:col>
      <xdr:colOff>114300</xdr:colOff>
      <xdr:row>36</xdr:row>
      <xdr:rowOff>108334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17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29611</xdr:rowOff>
    </xdr:from>
    <xdr:ext cx="534377"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030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137233</xdr:rowOff>
    </xdr:from>
    <xdr:to>
      <xdr:col>112</xdr:col>
      <xdr:colOff>38100</xdr:colOff>
      <xdr:row>31</xdr:row>
      <xdr:rowOff>67383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52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29</xdr:row>
      <xdr:rowOff>83910</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56111" y="5055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22737</xdr:rowOff>
    </xdr:from>
    <xdr:to>
      <xdr:col>107</xdr:col>
      <xdr:colOff>101600</xdr:colOff>
      <xdr:row>35</xdr:row>
      <xdr:rowOff>124337</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02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140864</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67111" y="579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37204</xdr:rowOff>
    </xdr:from>
    <xdr:to>
      <xdr:col>102</xdr:col>
      <xdr:colOff>165100</xdr:colOff>
      <xdr:row>34</xdr:row>
      <xdr:rowOff>138804</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586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32</xdr:row>
      <xdr:rowOff>155331</xdr:rowOff>
    </xdr:from>
    <xdr:ext cx="534377"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278111" y="564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116495</xdr:rowOff>
    </xdr:from>
    <xdr:to>
      <xdr:col>98</xdr:col>
      <xdr:colOff>38100</xdr:colOff>
      <xdr:row>37</xdr:row>
      <xdr:rowOff>46645</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28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63172</xdr:rowOff>
    </xdr:from>
    <xdr:ext cx="534377"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389111" y="606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156845</xdr:rowOff>
    </xdr:from>
    <xdr:to>
      <xdr:col>116</xdr:col>
      <xdr:colOff>63500</xdr:colOff>
      <xdr:row>57</xdr:row>
      <xdr:rowOff>60795</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1323300" y="9586595"/>
          <a:ext cx="838200" cy="24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156845</xdr:rowOff>
    </xdr:from>
    <xdr:to>
      <xdr:col>111</xdr:col>
      <xdr:colOff>177800</xdr:colOff>
      <xdr:row>57</xdr:row>
      <xdr:rowOff>73901</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0434300" y="9586595"/>
          <a:ext cx="889000" cy="259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73901</xdr:rowOff>
    </xdr:from>
    <xdr:to>
      <xdr:col>107</xdr:col>
      <xdr:colOff>50800</xdr:colOff>
      <xdr:row>57</xdr:row>
      <xdr:rowOff>76950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9545300" y="9846551"/>
          <a:ext cx="889000"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76950</xdr:rowOff>
    </xdr:from>
    <xdr:to>
      <xdr:col>102</xdr:col>
      <xdr:colOff>114300</xdr:colOff>
      <xdr:row>57</xdr:row>
      <xdr:rowOff>77559</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8656300" y="9849600"/>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9995</xdr:rowOff>
    </xdr:from>
    <xdr:to>
      <xdr:col>116</xdr:col>
      <xdr:colOff>114300</xdr:colOff>
      <xdr:row>57</xdr:row>
      <xdr:rowOff>111595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978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32872</xdr:rowOff>
    </xdr:from>
    <xdr:ext cx="469744"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63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106045</xdr:rowOff>
    </xdr:from>
    <xdr:to>
      <xdr:col>112</xdr:col>
      <xdr:colOff>38100</xdr:colOff>
      <xdr:row>56</xdr:row>
      <xdr:rowOff>36195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953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52722</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056111" y="931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23101</xdr:rowOff>
    </xdr:from>
    <xdr:to>
      <xdr:col>107</xdr:col>
      <xdr:colOff>101600</xdr:colOff>
      <xdr:row>57</xdr:row>
      <xdr:rowOff>124701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979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141228</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199428" y="9570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26150</xdr:rowOff>
    </xdr:from>
    <xdr:to>
      <xdr:col>102</xdr:col>
      <xdr:colOff>165100</xdr:colOff>
      <xdr:row>57</xdr:row>
      <xdr:rowOff>127750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979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144277</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310428" y="957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26759</xdr:rowOff>
    </xdr:from>
    <xdr:to>
      <xdr:col>98</xdr:col>
      <xdr:colOff>38100</xdr:colOff>
      <xdr:row>57</xdr:row>
      <xdr:rowOff>128359</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979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144886</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421428" y="9574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132362</xdr:rowOff>
    </xdr:from>
    <xdr:to>
      <xdr:col>116</xdr:col>
      <xdr:colOff>63500</xdr:colOff>
      <xdr:row>74</xdr:row>
      <xdr:rowOff>150719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819662"/>
          <a:ext cx="838200" cy="1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150719</xdr:rowOff>
    </xdr:from>
    <xdr:to>
      <xdr:col>111</xdr:col>
      <xdr:colOff>177800</xdr:colOff>
      <xdr:row>75</xdr:row>
      <xdr:rowOff>29241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838019"/>
          <a:ext cx="889000" cy="4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29241</xdr:rowOff>
    </xdr:from>
    <xdr:to>
      <xdr:col>107</xdr:col>
      <xdr:colOff>50800</xdr:colOff>
      <xdr:row>75</xdr:row>
      <xdr:rowOff>45448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887991"/>
          <a:ext cx="889000" cy="16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45448</xdr:rowOff>
    </xdr:from>
    <xdr:to>
      <xdr:col>102</xdr:col>
      <xdr:colOff>114300</xdr:colOff>
      <xdr:row>75</xdr:row>
      <xdr:rowOff>74481</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904198"/>
          <a:ext cx="889000" cy="2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81562</xdr:rowOff>
    </xdr:from>
    <xdr:to>
      <xdr:col>116</xdr:col>
      <xdr:colOff>114300</xdr:colOff>
      <xdr:row>75</xdr:row>
      <xdr:rowOff>11712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76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104439</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6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99919</xdr:rowOff>
    </xdr:from>
    <xdr:to>
      <xdr:col>112</xdr:col>
      <xdr:colOff>38100</xdr:colOff>
      <xdr:row>75</xdr:row>
      <xdr:rowOff>30069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78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46596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56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149891</xdr:rowOff>
    </xdr:from>
    <xdr:to>
      <xdr:col>107</xdr:col>
      <xdr:colOff>101600</xdr:colOff>
      <xdr:row>75</xdr:row>
      <xdr:rowOff>80041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83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96568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61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166098</xdr:rowOff>
    </xdr:from>
    <xdr:to>
      <xdr:col>102</xdr:col>
      <xdr:colOff>165100</xdr:colOff>
      <xdr:row>75</xdr:row>
      <xdr:rowOff>96248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85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112775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62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23681</xdr:rowOff>
    </xdr:from>
    <xdr:to>
      <xdr:col>98</xdr:col>
      <xdr:colOff>38100</xdr:colOff>
      <xdr:row>75</xdr:row>
      <xdr:rowOff>125281</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88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141808</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65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歳出決算総額は、住民一人あたり</a:t>
          </a:r>
          <a:r>
            <a:rPr kumimoji="1" lang="en-US" altLang="ja-JP" sz="1300">
              <a:latin typeface="ＭＳ Ｐゴシック" panose="020B0600070205080204" pitchFamily="50" charset="-128"/>
              <a:ea typeface="ＭＳ Ｐゴシック" panose="020B0600070205080204" pitchFamily="50" charset="-128"/>
            </a:rPr>
            <a:t>608,547</a:t>
          </a:r>
          <a:r>
            <a:rPr kumimoji="1" lang="ja-JP" altLang="en-US" sz="1300">
              <a:latin typeface="ＭＳ Ｐゴシック" panose="020B0600070205080204" pitchFamily="50" charset="-128"/>
              <a:ea typeface="ＭＳ Ｐゴシック" panose="020B0600070205080204" pitchFamily="50" charset="-128"/>
            </a:rPr>
            <a:t>円となっており、類似団体を上回っている。人件費・扶助費・公債費の合計である義務的経費は、</a:t>
          </a:r>
          <a:r>
            <a:rPr kumimoji="1" lang="en-US" altLang="ja-JP" sz="1300">
              <a:latin typeface="ＭＳ Ｐゴシック" panose="020B0600070205080204" pitchFamily="50" charset="-128"/>
              <a:ea typeface="ＭＳ Ｐゴシック" panose="020B0600070205080204" pitchFamily="50" charset="-128"/>
            </a:rPr>
            <a:t>237,339</a:t>
          </a:r>
          <a:r>
            <a:rPr kumimoji="1" lang="ja-JP" altLang="en-US" sz="1300">
              <a:latin typeface="ＭＳ Ｐゴシック" panose="020B0600070205080204" pitchFamily="50" charset="-128"/>
              <a:ea typeface="ＭＳ Ｐゴシック" panose="020B0600070205080204" pitchFamily="50" charset="-128"/>
            </a:rPr>
            <a:t>円であり、類似団体の平均である</a:t>
          </a:r>
          <a:r>
            <a:rPr kumimoji="1" lang="en-US" altLang="ja-JP" sz="1300">
              <a:latin typeface="ＭＳ Ｐゴシック" panose="020B0600070205080204" pitchFamily="50" charset="-128"/>
              <a:ea typeface="ＭＳ Ｐゴシック" panose="020B0600070205080204" pitchFamily="50" charset="-128"/>
            </a:rPr>
            <a:t>264,440</a:t>
          </a:r>
          <a:r>
            <a:rPr kumimoji="1" lang="ja-JP" altLang="en-US" sz="1300">
              <a:latin typeface="ＭＳ Ｐゴシック" panose="020B0600070205080204" pitchFamily="50" charset="-128"/>
              <a:ea typeface="ＭＳ Ｐゴシック" panose="020B0600070205080204" pitchFamily="50" charset="-128"/>
            </a:rPr>
            <a:t>円を下回っている。</a:t>
          </a:r>
        </a:p>
        <a:p>
          <a:r>
            <a:rPr kumimoji="1" lang="ja-JP" altLang="en-US" sz="1300">
              <a:latin typeface="ＭＳ Ｐゴシック" panose="020B0600070205080204" pitchFamily="50" charset="-128"/>
              <a:ea typeface="ＭＳ Ｐゴシック" panose="020B0600070205080204" pitchFamily="50" charset="-128"/>
            </a:rPr>
            <a:t>　類似団体との比較では、災害復旧費、投資及び出資金が大きく上回っている。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投資及び出資金については、令和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年度は、その公債費に充てるための出資金が新たに発生したため、一時的に増加した。</a:t>
          </a:r>
        </a:p>
        <a:p>
          <a:r>
            <a:rPr kumimoji="1" lang="ja-JP" altLang="en-US" sz="1300">
              <a:latin typeface="ＭＳ Ｐゴシック" panose="020B0600070205080204" pitchFamily="50" charset="-128"/>
              <a:ea typeface="ＭＳ Ｐゴシック" panose="020B0600070205080204" pitchFamily="50" charset="-128"/>
            </a:rPr>
            <a:t>　災害復旧費については、令和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月に発生した福島県沖地震による災害復旧事業を実施したため、類似団体の平均より高い水準にある。</a:t>
          </a:r>
        </a:p>
        <a:p>
          <a:r>
            <a:rPr kumimoji="1" lang="ja-JP" altLang="en-US" sz="1300">
              <a:latin typeface="ＭＳ Ｐゴシック" panose="020B0600070205080204" pitchFamily="50" charset="-128"/>
              <a:ea typeface="ＭＳ Ｐゴシック" panose="020B0600070205080204" pitchFamily="50" charset="-128"/>
            </a:rPr>
            <a:t>　今後は、スマートインターチェンジや道の駅整備事業、公共施設の長寿命化事業など普通建設事業費の増加が見込まれており、それらに伴いその財源となる地方債の発行が増加するため、公債費の増加が見込まれるところである。公共施設の長寿命化事業については、公共施設等総合管理計画に基づき、計画的なマネジメント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宮城県白石市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30,569
30,245
286.48
19,241,050
18,602,674
531,135
9,890,184
10,328,073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129794</xdr:rowOff>
    </xdr:from>
    <xdr:to>
      <xdr:col>24</xdr:col>
      <xdr:colOff>63500</xdr:colOff>
      <xdr:row>35</xdr:row>
      <xdr:rowOff>163893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30544"/>
          <a:ext cx="838200" cy="34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163893</xdr:rowOff>
    </xdr:from>
    <xdr:to>
      <xdr:col>19</xdr:col>
      <xdr:colOff>177800</xdr:colOff>
      <xdr:row>35</xdr:row>
      <xdr:rowOff>167513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64643"/>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166560</xdr:rowOff>
    </xdr:from>
    <xdr:to>
      <xdr:col>15</xdr:col>
      <xdr:colOff>50800</xdr:colOff>
      <xdr:row>35</xdr:row>
      <xdr:rowOff>167513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67310"/>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154368</xdr:rowOff>
    </xdr:from>
    <xdr:to>
      <xdr:col>10</xdr:col>
      <xdr:colOff>114300</xdr:colOff>
      <xdr:row>35</xdr:row>
      <xdr:rowOff>166560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55118"/>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78994</xdr:rowOff>
    </xdr:from>
    <xdr:to>
      <xdr:col>24</xdr:col>
      <xdr:colOff>114300</xdr:colOff>
      <xdr:row>36</xdr:row>
      <xdr:rowOff>9144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7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101871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31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113093</xdr:rowOff>
    </xdr:from>
    <xdr:to>
      <xdr:col>20</xdr:col>
      <xdr:colOff>38100</xdr:colOff>
      <xdr:row>36</xdr:row>
      <xdr:rowOff>43243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1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59770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8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116713</xdr:rowOff>
    </xdr:from>
    <xdr:to>
      <xdr:col>15</xdr:col>
      <xdr:colOff>101600</xdr:colOff>
      <xdr:row>36</xdr:row>
      <xdr:rowOff>46863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1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63390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92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115760</xdr:rowOff>
    </xdr:from>
    <xdr:to>
      <xdr:col>10</xdr:col>
      <xdr:colOff>165100</xdr:colOff>
      <xdr:row>36</xdr:row>
      <xdr:rowOff>45910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1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62437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91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103568</xdr:rowOff>
    </xdr:from>
    <xdr:to>
      <xdr:col>6</xdr:col>
      <xdr:colOff>38100</xdr:colOff>
      <xdr:row>36</xdr:row>
      <xdr:rowOff>33718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0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50245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79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50657</xdr:rowOff>
    </xdr:from>
    <xdr:to>
      <xdr:col>24</xdr:col>
      <xdr:colOff>63500</xdr:colOff>
      <xdr:row>57</xdr:row>
      <xdr:rowOff>56245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23307"/>
          <a:ext cx="838200" cy="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133993</xdr:rowOff>
    </xdr:from>
    <xdr:to>
      <xdr:col>19</xdr:col>
      <xdr:colOff>177800</xdr:colOff>
      <xdr:row>57</xdr:row>
      <xdr:rowOff>56245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35193"/>
          <a:ext cx="889000" cy="9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133993</xdr:rowOff>
    </xdr:from>
    <xdr:to>
      <xdr:col>15</xdr:col>
      <xdr:colOff>50800</xdr:colOff>
      <xdr:row>56</xdr:row>
      <xdr:rowOff>140016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35193"/>
          <a:ext cx="889000" cy="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38552</xdr:rowOff>
    </xdr:from>
    <xdr:to>
      <xdr:col>10</xdr:col>
      <xdr:colOff>114300</xdr:colOff>
      <xdr:row>56</xdr:row>
      <xdr:rowOff>140016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68302"/>
          <a:ext cx="889000" cy="27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171307</xdr:rowOff>
    </xdr:from>
    <xdr:to>
      <xdr:col>24</xdr:col>
      <xdr:colOff>114300</xdr:colOff>
      <xdr:row>57</xdr:row>
      <xdr:rowOff>101457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7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149734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5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5445</xdr:rowOff>
    </xdr:from>
    <xdr:to>
      <xdr:col>20</xdr:col>
      <xdr:colOff>38100</xdr:colOff>
      <xdr:row>57</xdr:row>
      <xdr:rowOff>107045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98172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7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83193</xdr:rowOff>
    </xdr:from>
    <xdr:to>
      <xdr:col>15</xdr:col>
      <xdr:colOff>101600</xdr:colOff>
      <xdr:row>57</xdr:row>
      <xdr:rowOff>13343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8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29870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59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89216</xdr:rowOff>
    </xdr:from>
    <xdr:to>
      <xdr:col>10</xdr:col>
      <xdr:colOff>165100</xdr:colOff>
      <xdr:row>57</xdr:row>
      <xdr:rowOff>19366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9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35893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65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159202</xdr:rowOff>
    </xdr:from>
    <xdr:to>
      <xdr:col>6</xdr:col>
      <xdr:colOff>38100</xdr:colOff>
      <xdr:row>55</xdr:row>
      <xdr:rowOff>89352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1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80479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10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72524</xdr:rowOff>
    </xdr:from>
    <xdr:to>
      <xdr:col>24</xdr:col>
      <xdr:colOff>63500</xdr:colOff>
      <xdr:row>77</xdr:row>
      <xdr:rowOff>132395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74174"/>
          <a:ext cx="838200" cy="5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132395</xdr:rowOff>
    </xdr:from>
    <xdr:to>
      <xdr:col>19</xdr:col>
      <xdr:colOff>177800</xdr:colOff>
      <xdr:row>78</xdr:row>
      <xdr:rowOff>57796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34045"/>
          <a:ext cx="889000" cy="9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4063</xdr:rowOff>
    </xdr:from>
    <xdr:to>
      <xdr:col>15</xdr:col>
      <xdr:colOff>50800</xdr:colOff>
      <xdr:row>78</xdr:row>
      <xdr:rowOff>57796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77163"/>
          <a:ext cx="889000" cy="5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4063</xdr:rowOff>
    </xdr:from>
    <xdr:to>
      <xdr:col>10</xdr:col>
      <xdr:colOff>114300</xdr:colOff>
      <xdr:row>79</xdr:row>
      <xdr:rowOff>26510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77163"/>
          <a:ext cx="889000" cy="19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21724</xdr:rowOff>
    </xdr:from>
    <xdr:to>
      <xdr:col>24</xdr:col>
      <xdr:colOff>114300</xdr:colOff>
      <xdr:row>77</xdr:row>
      <xdr:rowOff>123324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2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01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81595</xdr:rowOff>
    </xdr:from>
    <xdr:to>
      <xdr:col>20</xdr:col>
      <xdr:colOff>38100</xdr:colOff>
      <xdr:row>78</xdr:row>
      <xdr:rowOff>11745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8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2872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75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6996</xdr:rowOff>
    </xdr:from>
    <xdr:to>
      <xdr:col>15</xdr:col>
      <xdr:colOff>101600</xdr:colOff>
      <xdr:row>78</xdr:row>
      <xdr:rowOff>108596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8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99723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72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124713</xdr:rowOff>
    </xdr:from>
    <xdr:to>
      <xdr:col>10</xdr:col>
      <xdr:colOff>165100</xdr:colOff>
      <xdr:row>78</xdr:row>
      <xdr:rowOff>54863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2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45990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19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147160</xdr:rowOff>
    </xdr:from>
    <xdr:to>
      <xdr:col>6</xdr:col>
      <xdr:colOff>38100</xdr:colOff>
      <xdr:row>79</xdr:row>
      <xdr:rowOff>77310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2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68437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612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119926</xdr:rowOff>
    </xdr:from>
    <xdr:to>
      <xdr:col>24</xdr:col>
      <xdr:colOff>63500</xdr:colOff>
      <xdr:row>96</xdr:row>
      <xdr:rowOff>109562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064776"/>
          <a:ext cx="838200" cy="50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119926</xdr:rowOff>
    </xdr:from>
    <xdr:to>
      <xdr:col>19</xdr:col>
      <xdr:colOff>177800</xdr:colOff>
      <xdr:row>94</xdr:row>
      <xdr:rowOff>18135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064776"/>
          <a:ext cx="889000" cy="6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18135</xdr:rowOff>
    </xdr:from>
    <xdr:to>
      <xdr:col>15</xdr:col>
      <xdr:colOff>50800</xdr:colOff>
      <xdr:row>95</xdr:row>
      <xdr:rowOff>148831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134435"/>
          <a:ext cx="889000" cy="30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148831</xdr:rowOff>
    </xdr:from>
    <xdr:to>
      <xdr:col>10</xdr:col>
      <xdr:colOff>114300</xdr:colOff>
      <xdr:row>97</xdr:row>
      <xdr:rowOff>84989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436581"/>
          <a:ext cx="889000" cy="27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58762</xdr:rowOff>
    </xdr:from>
    <xdr:to>
      <xdr:col>24</xdr:col>
      <xdr:colOff>114300</xdr:colOff>
      <xdr:row>96</xdr:row>
      <xdr:rowOff>160362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51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81639</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36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69126</xdr:rowOff>
    </xdr:from>
    <xdr:to>
      <xdr:col>20</xdr:col>
      <xdr:colOff>38100</xdr:colOff>
      <xdr:row>93</xdr:row>
      <xdr:rowOff>170726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01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15803</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497795" y="15789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138785</xdr:rowOff>
    </xdr:from>
    <xdr:to>
      <xdr:col>15</xdr:col>
      <xdr:colOff>101600</xdr:colOff>
      <xdr:row>94</xdr:row>
      <xdr:rowOff>68935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08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85462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585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98031</xdr:rowOff>
    </xdr:from>
    <xdr:to>
      <xdr:col>10</xdr:col>
      <xdr:colOff>165100</xdr:colOff>
      <xdr:row>96</xdr:row>
      <xdr:rowOff>28181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38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44708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1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34189</xdr:rowOff>
    </xdr:from>
    <xdr:to>
      <xdr:col>6</xdr:col>
      <xdr:colOff>38100</xdr:colOff>
      <xdr:row>97</xdr:row>
      <xdr:rowOff>135789</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66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152316</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440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88102</xdr:rowOff>
    </xdr:from>
    <xdr:to>
      <xdr:col>55</xdr:col>
      <xdr:colOff>0</xdr:colOff>
      <xdr:row>39</xdr:row>
      <xdr:rowOff>88102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746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88102</xdr:rowOff>
    </xdr:from>
    <xdr:to>
      <xdr:col>50</xdr:col>
      <xdr:colOff>114300</xdr:colOff>
      <xdr:row>39</xdr:row>
      <xdr:rowOff>88428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774652"/>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85162</xdr:rowOff>
    </xdr:from>
    <xdr:to>
      <xdr:col>45</xdr:col>
      <xdr:colOff>177800</xdr:colOff>
      <xdr:row>39</xdr:row>
      <xdr:rowOff>88428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71712"/>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65568</xdr:rowOff>
    </xdr:from>
    <xdr:to>
      <xdr:col>41</xdr:col>
      <xdr:colOff>50800</xdr:colOff>
      <xdr:row>39</xdr:row>
      <xdr:rowOff>85162</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5211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37302</xdr:rowOff>
    </xdr:from>
    <xdr:to>
      <xdr:col>55</xdr:col>
      <xdr:colOff>50800</xdr:colOff>
      <xdr:row>39</xdr:row>
      <xdr:rowOff>138902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72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123679</xdr:rowOff>
    </xdr:from>
    <xdr:ext cx="313932"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6387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37302</xdr:rowOff>
    </xdr:from>
    <xdr:to>
      <xdr:col>50</xdr:col>
      <xdr:colOff>165100</xdr:colOff>
      <xdr:row>39</xdr:row>
      <xdr:rowOff>138902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72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130029</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82333" y="6816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37628</xdr:rowOff>
    </xdr:from>
    <xdr:to>
      <xdr:col>46</xdr:col>
      <xdr:colOff>38100</xdr:colOff>
      <xdr:row>39</xdr:row>
      <xdr:rowOff>139228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72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130355</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93333" y="68169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34362</xdr:rowOff>
    </xdr:from>
    <xdr:to>
      <xdr:col>41</xdr:col>
      <xdr:colOff>101600</xdr:colOff>
      <xdr:row>39</xdr:row>
      <xdr:rowOff>135962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72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127089</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04333" y="68136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14768</xdr:rowOff>
    </xdr:from>
    <xdr:to>
      <xdr:col>36</xdr:col>
      <xdr:colOff>165100</xdr:colOff>
      <xdr:row>39</xdr:row>
      <xdr:rowOff>116368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70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107495</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7940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151549</xdr:rowOff>
    </xdr:from>
    <xdr:to>
      <xdr:col>55</xdr:col>
      <xdr:colOff>0</xdr:colOff>
      <xdr:row>57</xdr:row>
      <xdr:rowOff>164979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924199"/>
          <a:ext cx="838200" cy="1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146120</xdr:rowOff>
    </xdr:from>
    <xdr:to>
      <xdr:col>50</xdr:col>
      <xdr:colOff>114300</xdr:colOff>
      <xdr:row>57</xdr:row>
      <xdr:rowOff>164979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918770"/>
          <a:ext cx="88900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130061</xdr:rowOff>
    </xdr:from>
    <xdr:to>
      <xdr:col>45</xdr:col>
      <xdr:colOff>177800</xdr:colOff>
      <xdr:row>57</xdr:row>
      <xdr:rowOff>146120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902711"/>
          <a:ext cx="889000" cy="1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85884</xdr:rowOff>
    </xdr:from>
    <xdr:to>
      <xdr:col>41</xdr:col>
      <xdr:colOff>50800</xdr:colOff>
      <xdr:row>57</xdr:row>
      <xdr:rowOff>130061</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858534"/>
          <a:ext cx="889000" cy="4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100749</xdr:rowOff>
    </xdr:from>
    <xdr:to>
      <xdr:col>55</xdr:col>
      <xdr:colOff>50800</xdr:colOff>
      <xdr:row>58</xdr:row>
      <xdr:rowOff>30899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7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79176</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5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114179</xdr:rowOff>
    </xdr:from>
    <xdr:to>
      <xdr:col>50</xdr:col>
      <xdr:colOff>165100</xdr:colOff>
      <xdr:row>58</xdr:row>
      <xdr:rowOff>44329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35456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7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95320</xdr:rowOff>
    </xdr:from>
    <xdr:to>
      <xdr:col>46</xdr:col>
      <xdr:colOff>38100</xdr:colOff>
      <xdr:row>58</xdr:row>
      <xdr:rowOff>25470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6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16597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96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79261</xdr:rowOff>
    </xdr:from>
    <xdr:to>
      <xdr:col>41</xdr:col>
      <xdr:colOff>101600</xdr:colOff>
      <xdr:row>58</xdr:row>
      <xdr:rowOff>9411</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5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538</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4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35084</xdr:rowOff>
    </xdr:from>
    <xdr:to>
      <xdr:col>36</xdr:col>
      <xdr:colOff>165100</xdr:colOff>
      <xdr:row>57</xdr:row>
      <xdr:rowOff>136684</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0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127811</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90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4141</xdr:rowOff>
    </xdr:from>
    <xdr:to>
      <xdr:col>55</xdr:col>
      <xdr:colOff>0</xdr:colOff>
      <xdr:row>77</xdr:row>
      <xdr:rowOff>48907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205791"/>
          <a:ext cx="838200" cy="4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54470</xdr:rowOff>
    </xdr:from>
    <xdr:to>
      <xdr:col>50</xdr:col>
      <xdr:colOff>114300</xdr:colOff>
      <xdr:row>77</xdr:row>
      <xdr:rowOff>4141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084670"/>
          <a:ext cx="889000" cy="12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134080</xdr:rowOff>
    </xdr:from>
    <xdr:to>
      <xdr:col>45</xdr:col>
      <xdr:colOff>177800</xdr:colOff>
      <xdr:row>76</xdr:row>
      <xdr:rowOff>54470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992830"/>
          <a:ext cx="889000" cy="9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134080</xdr:rowOff>
    </xdr:from>
    <xdr:to>
      <xdr:col>41</xdr:col>
      <xdr:colOff>50800</xdr:colOff>
      <xdr:row>76</xdr:row>
      <xdr:rowOff>69253</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2992830"/>
          <a:ext cx="889000" cy="10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169557</xdr:rowOff>
    </xdr:from>
    <xdr:to>
      <xdr:col>55</xdr:col>
      <xdr:colOff>50800</xdr:colOff>
      <xdr:row>77</xdr:row>
      <xdr:rowOff>99707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9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147984</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17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124791</xdr:rowOff>
    </xdr:from>
    <xdr:to>
      <xdr:col>50</xdr:col>
      <xdr:colOff>165100</xdr:colOff>
      <xdr:row>77</xdr:row>
      <xdr:rowOff>54941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5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71467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93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3670</xdr:rowOff>
    </xdr:from>
    <xdr:to>
      <xdr:col>46</xdr:col>
      <xdr:colOff>38100</xdr:colOff>
      <xdr:row>76</xdr:row>
      <xdr:rowOff>105270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121797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80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83280</xdr:rowOff>
    </xdr:from>
    <xdr:to>
      <xdr:col>41</xdr:col>
      <xdr:colOff>101600</xdr:colOff>
      <xdr:row>76</xdr:row>
      <xdr:rowOff>13430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4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29957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71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18453</xdr:rowOff>
    </xdr:from>
    <xdr:to>
      <xdr:col>36</xdr:col>
      <xdr:colOff>165100</xdr:colOff>
      <xdr:row>76</xdr:row>
      <xdr:rowOff>120053</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04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136580</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82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115760</xdr:rowOff>
    </xdr:from>
    <xdr:to>
      <xdr:col>55</xdr:col>
      <xdr:colOff>0</xdr:colOff>
      <xdr:row>96</xdr:row>
      <xdr:rowOff>141439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232060"/>
          <a:ext cx="838200" cy="3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141439</xdr:rowOff>
    </xdr:from>
    <xdr:to>
      <xdr:col>50</xdr:col>
      <xdr:colOff>114300</xdr:colOff>
      <xdr:row>98</xdr:row>
      <xdr:rowOff>31293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600639"/>
          <a:ext cx="889000" cy="23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31293</xdr:rowOff>
    </xdr:from>
    <xdr:to>
      <xdr:col>45</xdr:col>
      <xdr:colOff>177800</xdr:colOff>
      <xdr:row>98</xdr:row>
      <xdr:rowOff>37858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833393"/>
          <a:ext cx="889000" cy="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90894</xdr:rowOff>
    </xdr:from>
    <xdr:to>
      <xdr:col>41</xdr:col>
      <xdr:colOff>50800</xdr:colOff>
      <xdr:row>98</xdr:row>
      <xdr:rowOff>37858</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721544"/>
          <a:ext cx="889000" cy="11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64960</xdr:rowOff>
    </xdr:from>
    <xdr:to>
      <xdr:col>55</xdr:col>
      <xdr:colOff>50800</xdr:colOff>
      <xdr:row>94</xdr:row>
      <xdr:rowOff>166560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1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87837</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03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90639</xdr:rowOff>
    </xdr:from>
    <xdr:to>
      <xdr:col>50</xdr:col>
      <xdr:colOff>165100</xdr:colOff>
      <xdr:row>97</xdr:row>
      <xdr:rowOff>20789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4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37316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32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151943</xdr:rowOff>
    </xdr:from>
    <xdr:to>
      <xdr:col>46</xdr:col>
      <xdr:colOff>38100</xdr:colOff>
      <xdr:row>98</xdr:row>
      <xdr:rowOff>82093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78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73220</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87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158508</xdr:rowOff>
    </xdr:from>
    <xdr:to>
      <xdr:col>41</xdr:col>
      <xdr:colOff>101600</xdr:colOff>
      <xdr:row>98</xdr:row>
      <xdr:rowOff>88658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8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79785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8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40094</xdr:rowOff>
    </xdr:from>
    <xdr:to>
      <xdr:col>36</xdr:col>
      <xdr:colOff>165100</xdr:colOff>
      <xdr:row>97</xdr:row>
      <xdr:rowOff>141694</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7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132821</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7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112611</xdr:rowOff>
    </xdr:from>
    <xdr:to>
      <xdr:col>85</xdr:col>
      <xdr:colOff>127000</xdr:colOff>
      <xdr:row>37</xdr:row>
      <xdr:rowOff>120688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456261"/>
          <a:ext cx="838200" cy="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120688</xdr:rowOff>
    </xdr:from>
    <xdr:to>
      <xdr:col>81</xdr:col>
      <xdr:colOff>50800</xdr:colOff>
      <xdr:row>37</xdr:row>
      <xdr:rowOff>142939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464338"/>
          <a:ext cx="889000" cy="2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142939</xdr:rowOff>
    </xdr:from>
    <xdr:to>
      <xdr:col>76</xdr:col>
      <xdr:colOff>114300</xdr:colOff>
      <xdr:row>38</xdr:row>
      <xdr:rowOff>13627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486589"/>
          <a:ext cx="889000" cy="4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83579</xdr:rowOff>
    </xdr:from>
    <xdr:to>
      <xdr:col>71</xdr:col>
      <xdr:colOff>177800</xdr:colOff>
      <xdr:row>38</xdr:row>
      <xdr:rowOff>13627</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427229"/>
          <a:ext cx="889000" cy="10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61811</xdr:rowOff>
    </xdr:from>
    <xdr:to>
      <xdr:col>85</xdr:col>
      <xdr:colOff>177800</xdr:colOff>
      <xdr:row>37</xdr:row>
      <xdr:rowOff>163411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4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40238</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38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69888</xdr:rowOff>
    </xdr:from>
    <xdr:to>
      <xdr:col>81</xdr:col>
      <xdr:colOff>101600</xdr:colOff>
      <xdr:row>38</xdr:row>
      <xdr:rowOff>38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41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162615</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50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92139</xdr:rowOff>
    </xdr:from>
    <xdr:to>
      <xdr:col>76</xdr:col>
      <xdr:colOff>165100</xdr:colOff>
      <xdr:row>38</xdr:row>
      <xdr:rowOff>22289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3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13416</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52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134277</xdr:rowOff>
    </xdr:from>
    <xdr:to>
      <xdr:col>72</xdr:col>
      <xdr:colOff>38100</xdr:colOff>
      <xdr:row>38</xdr:row>
      <xdr:rowOff>64427</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47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55554</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570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32779</xdr:rowOff>
    </xdr:from>
    <xdr:to>
      <xdr:col>67</xdr:col>
      <xdr:colOff>101600</xdr:colOff>
      <xdr:row>37</xdr:row>
      <xdr:rowOff>134379</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37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125506</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469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45538</xdr:rowOff>
    </xdr:from>
    <xdr:to>
      <xdr:col>85</xdr:col>
      <xdr:colOff>127000</xdr:colOff>
      <xdr:row>58</xdr:row>
      <xdr:rowOff>65645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989638"/>
          <a:ext cx="8382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1789</xdr:rowOff>
    </xdr:from>
    <xdr:to>
      <xdr:col>81</xdr:col>
      <xdr:colOff>50800</xdr:colOff>
      <xdr:row>58</xdr:row>
      <xdr:rowOff>65645</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945889"/>
          <a:ext cx="889000" cy="6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1789</xdr:rowOff>
    </xdr:from>
    <xdr:to>
      <xdr:col>76</xdr:col>
      <xdr:colOff>114300</xdr:colOff>
      <xdr:row>58</xdr:row>
      <xdr:rowOff>80547</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945889"/>
          <a:ext cx="889000" cy="78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42915</xdr:rowOff>
    </xdr:from>
    <xdr:to>
      <xdr:col>71</xdr:col>
      <xdr:colOff>177800</xdr:colOff>
      <xdr:row>58</xdr:row>
      <xdr:rowOff>80547</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987015"/>
          <a:ext cx="889000" cy="3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166188</xdr:rowOff>
    </xdr:from>
    <xdr:to>
      <xdr:col>85</xdr:col>
      <xdr:colOff>177800</xdr:colOff>
      <xdr:row>58</xdr:row>
      <xdr:rowOff>96338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93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81115</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8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14845</xdr:rowOff>
    </xdr:from>
    <xdr:to>
      <xdr:col>81</xdr:col>
      <xdr:colOff>101600</xdr:colOff>
      <xdr:row>58</xdr:row>
      <xdr:rowOff>116445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5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107572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10051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122439</xdr:rowOff>
    </xdr:from>
    <xdr:to>
      <xdr:col>76</xdr:col>
      <xdr:colOff>165100</xdr:colOff>
      <xdr:row>58</xdr:row>
      <xdr:rowOff>52589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89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43716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98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29747</xdr:rowOff>
    </xdr:from>
    <xdr:to>
      <xdr:col>72</xdr:col>
      <xdr:colOff>38100</xdr:colOff>
      <xdr:row>58</xdr:row>
      <xdr:rowOff>131347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97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122474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10066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163565</xdr:rowOff>
    </xdr:from>
    <xdr:to>
      <xdr:col>67</xdr:col>
      <xdr:colOff>101600</xdr:colOff>
      <xdr:row>58</xdr:row>
      <xdr:rowOff>93715</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93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84842</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1002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59804</xdr:rowOff>
    </xdr:from>
    <xdr:to>
      <xdr:col>85</xdr:col>
      <xdr:colOff>127000</xdr:colOff>
      <xdr:row>72</xdr:row>
      <xdr:rowOff>41821</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2232754"/>
          <a:ext cx="838200" cy="15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59804</xdr:rowOff>
    </xdr:from>
    <xdr:to>
      <xdr:col>81</xdr:col>
      <xdr:colOff>50800</xdr:colOff>
      <xdr:row>73</xdr:row>
      <xdr:rowOff>131814</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2232754"/>
          <a:ext cx="889000" cy="41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131814</xdr:rowOff>
    </xdr:from>
    <xdr:to>
      <xdr:col>76</xdr:col>
      <xdr:colOff>114300</xdr:colOff>
      <xdr:row>75</xdr:row>
      <xdr:rowOff>65557</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2647664"/>
          <a:ext cx="889000" cy="27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125240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65557</xdr:rowOff>
    </xdr:from>
    <xdr:to>
      <xdr:col>71</xdr:col>
      <xdr:colOff>177800</xdr:colOff>
      <xdr:row>75</xdr:row>
      <xdr:rowOff>102286</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2924307"/>
          <a:ext cx="889000" cy="3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12044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85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162471</xdr:rowOff>
    </xdr:from>
    <xdr:to>
      <xdr:col>85</xdr:col>
      <xdr:colOff>177800</xdr:colOff>
      <xdr:row>72</xdr:row>
      <xdr:rowOff>92621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233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13898</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186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9004</xdr:rowOff>
    </xdr:from>
    <xdr:to>
      <xdr:col>81</xdr:col>
      <xdr:colOff>101600</xdr:colOff>
      <xdr:row>71</xdr:row>
      <xdr:rowOff>110604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218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69</xdr:row>
      <xdr:rowOff>127131</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1957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81014</xdr:rowOff>
    </xdr:from>
    <xdr:to>
      <xdr:col>76</xdr:col>
      <xdr:colOff>165100</xdr:colOff>
      <xdr:row>74</xdr:row>
      <xdr:rowOff>11164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259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27691</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2372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14757</xdr:rowOff>
    </xdr:from>
    <xdr:to>
      <xdr:col>72</xdr:col>
      <xdr:colOff>38100</xdr:colOff>
      <xdr:row>75</xdr:row>
      <xdr:rowOff>116357</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287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132884</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264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51486</xdr:rowOff>
    </xdr:from>
    <xdr:to>
      <xdr:col>67</xdr:col>
      <xdr:colOff>101600</xdr:colOff>
      <xdr:row>75</xdr:row>
      <xdr:rowOff>153085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2910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169613</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268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46024</xdr:rowOff>
    </xdr:from>
    <xdr:to>
      <xdr:col>85</xdr:col>
      <xdr:colOff>127000</xdr:colOff>
      <xdr:row>97</xdr:row>
      <xdr:rowOff>118506</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676674"/>
          <a:ext cx="838200" cy="7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118506</xdr:rowOff>
    </xdr:from>
    <xdr:to>
      <xdr:col>81</xdr:col>
      <xdr:colOff>50800</xdr:colOff>
      <xdr:row>97</xdr:row>
      <xdr:rowOff>158102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749156"/>
          <a:ext cx="889000" cy="3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158102</xdr:rowOff>
    </xdr:from>
    <xdr:to>
      <xdr:col>76</xdr:col>
      <xdr:colOff>114300</xdr:colOff>
      <xdr:row>98</xdr:row>
      <xdr:rowOff>25563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788752"/>
          <a:ext cx="889000" cy="3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25563</xdr:rowOff>
    </xdr:from>
    <xdr:to>
      <xdr:col>71</xdr:col>
      <xdr:colOff>177800</xdr:colOff>
      <xdr:row>98</xdr:row>
      <xdr:rowOff>40847</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827663"/>
          <a:ext cx="889000" cy="1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166674</xdr:rowOff>
    </xdr:from>
    <xdr:to>
      <xdr:col>85</xdr:col>
      <xdr:colOff>177800</xdr:colOff>
      <xdr:row>97</xdr:row>
      <xdr:rowOff>96824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62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145101</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60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67706</xdr:rowOff>
    </xdr:from>
    <xdr:to>
      <xdr:col>81</xdr:col>
      <xdr:colOff>101600</xdr:colOff>
      <xdr:row>97</xdr:row>
      <xdr:rowOff>169306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69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160433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79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107302</xdr:rowOff>
    </xdr:from>
    <xdr:to>
      <xdr:col>76</xdr:col>
      <xdr:colOff>165100</xdr:colOff>
      <xdr:row>98</xdr:row>
      <xdr:rowOff>37452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73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28579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83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146213</xdr:rowOff>
    </xdr:from>
    <xdr:to>
      <xdr:col>72</xdr:col>
      <xdr:colOff>38100</xdr:colOff>
      <xdr:row>98</xdr:row>
      <xdr:rowOff>76363</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77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67490</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869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161497</xdr:rowOff>
    </xdr:from>
    <xdr:to>
      <xdr:col>67</xdr:col>
      <xdr:colOff>101600</xdr:colOff>
      <xdr:row>98</xdr:row>
      <xdr:rowOff>91647</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79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82774</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88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歳出決算総額は、住民一人あたり</a:t>
          </a:r>
          <a:r>
            <a:rPr kumimoji="1" lang="en-US" altLang="ja-JP" sz="1300">
              <a:latin typeface="ＭＳ Ｐゴシック" panose="020B0600070205080204" pitchFamily="50" charset="-128"/>
              <a:ea typeface="ＭＳ Ｐゴシック" panose="020B0600070205080204" pitchFamily="50" charset="-128"/>
            </a:rPr>
            <a:t>608,547</a:t>
          </a:r>
          <a:r>
            <a:rPr kumimoji="1" lang="ja-JP" altLang="en-US" sz="1300">
              <a:latin typeface="ＭＳ Ｐゴシック" panose="020B0600070205080204" pitchFamily="50" charset="-128"/>
              <a:ea typeface="ＭＳ Ｐゴシック" panose="020B0600070205080204" pitchFamily="50" charset="-128"/>
            </a:rPr>
            <a:t>円となっている。主な構成項目のうち土木費、災害復旧費は類似団体平均を大きく上回っており、教育費、公債費は、類似団体平均を大きく下回っている。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　災害復旧費は、令和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月に発生した福島県沖を震源とする地震の災害復旧事業を実施したため、令和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年度同様、類似団体平均を大きく上回っている。</a:t>
          </a:r>
        </a:p>
        <a:p>
          <a:r>
            <a:rPr kumimoji="1" lang="ja-JP" altLang="en-US" sz="1300">
              <a:latin typeface="ＭＳ Ｐゴシック" panose="020B0600070205080204" pitchFamily="50" charset="-128"/>
              <a:ea typeface="ＭＳ Ｐゴシック" panose="020B0600070205080204" pitchFamily="50" charset="-128"/>
            </a:rPr>
            <a:t>　土木費については、道の駅整備事業などの実施により、住民一人当たりのコストが類似団体を</a:t>
          </a:r>
          <a:r>
            <a:rPr kumimoji="1" lang="en-US" altLang="ja-JP" sz="1300">
              <a:latin typeface="ＭＳ Ｐゴシック" panose="020B0600070205080204" pitchFamily="50" charset="-128"/>
              <a:ea typeface="ＭＳ Ｐゴシック" panose="020B0600070205080204" pitchFamily="50" charset="-128"/>
            </a:rPr>
            <a:t>30,284</a:t>
          </a:r>
          <a:r>
            <a:rPr kumimoji="1" lang="ja-JP" altLang="en-US" sz="1300">
              <a:latin typeface="ＭＳ Ｐゴシック" panose="020B0600070205080204" pitchFamily="50" charset="-128"/>
              <a:ea typeface="ＭＳ Ｐゴシック" panose="020B0600070205080204" pitchFamily="50" charset="-128"/>
            </a:rPr>
            <a:t>円上回っている。</a:t>
          </a:r>
        </a:p>
        <a:p>
          <a:r>
            <a:rPr kumimoji="1" lang="ja-JP" altLang="en-US" sz="1300">
              <a:latin typeface="ＭＳ Ｐゴシック" panose="020B0600070205080204" pitchFamily="50" charset="-128"/>
              <a:ea typeface="ＭＳ Ｐゴシック" panose="020B0600070205080204" pitchFamily="50" charset="-128"/>
            </a:rPr>
            <a:t>　今後も、行財政改革に取り組み、経常経費の削減に努める必要がある。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宮城県白石市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年度は、財政調整基金から</a:t>
          </a:r>
          <a:r>
            <a:rPr kumimoji="1" lang="en-US" altLang="ja-JP" sz="1300">
              <a:latin typeface="ＭＳ ゴシック" pitchFamily="49" charset="-128"/>
              <a:ea typeface="ＭＳ ゴシック" pitchFamily="49" charset="-128"/>
            </a:rPr>
            <a:t>275</a:t>
          </a:r>
          <a:r>
            <a:rPr kumimoji="1" lang="ja-JP" altLang="en-US" sz="1300">
              <a:latin typeface="ＭＳ ゴシック" pitchFamily="49" charset="-128"/>
              <a:ea typeface="ＭＳ ゴシック" pitchFamily="49" charset="-128"/>
            </a:rPr>
            <a:t>百万円の取り崩しを行ったことから、実質単年度収支がマイナスとなった。給与改定に伴う人件費の増加やスマートインターチェンジ周辺整備事業などの普通建設事業費の増加が主な要因である。財政調整基金残高は、前年度末とほぼ同額であるが、今後公共施設の長寿命化・再編事業等の普通建設事業の増加が見込まれ、基金の枯渇も懸念されることから、類似団体の状況などと比較しながら、財政運営をす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宮城県白石市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連結実質赤字額は発生していない。</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年度の一般会計黒字額は、例年とほぼ同程度の水準となった。今後も適正な財政運営に努める。</a:t>
          </a:r>
        </a:p>
        <a:p>
          <a:r>
            <a:rPr kumimoji="1" lang="ja-JP" altLang="en-US" sz="1400">
              <a:latin typeface="ＭＳ ゴシック" pitchFamily="49" charset="-128"/>
              <a:ea typeface="ＭＳ ゴシック" pitchFamily="49" charset="-128"/>
            </a:rPr>
            <a:t>　特別会計、公営企業についても、引き続き健全な財政運営に努めていく。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宮城県白石市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年度以降減少傾向にあったが、令和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年度から増加に転じた。これは、一般会計の元利償還金や公営企業債の元利償還金に対する繰入金が増加したことが要因である。</a:t>
          </a:r>
        </a:p>
        <a:p>
          <a:r>
            <a:rPr kumimoji="1" lang="ja-JP" altLang="en-US" sz="1400">
              <a:latin typeface="ＭＳ ゴシック" pitchFamily="49" charset="-128"/>
              <a:ea typeface="ＭＳ ゴシック" pitchFamily="49" charset="-128"/>
            </a:rPr>
            <a:t>　今後は、スマートインターチェンジや道の駅整備事業、公共施設の長寿命化・再編事業の実施が見込まれるため、元利償還金が増加することが見込まれる。</a:t>
          </a:r>
        </a:p>
        <a:p>
          <a:r>
            <a:rPr kumimoji="1" lang="ja-JP" altLang="en-US" sz="1400">
              <a:latin typeface="ＭＳ ゴシック" pitchFamily="49" charset="-128"/>
              <a:ea typeface="ＭＳ ゴシック" pitchFamily="49" charset="-128"/>
            </a:rPr>
            <a:t>　元利償還金が適正な水準になるよう、地方債の管理に努める。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宮城県白石市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年度以降は将来負担比率の分子がマイナスとなり、発生していない。</a:t>
          </a:r>
        </a:p>
        <a:p>
          <a:r>
            <a:rPr kumimoji="1" lang="ja-JP" altLang="en-US" sz="1400">
              <a:latin typeface="ＭＳ ゴシック" pitchFamily="49" charset="-128"/>
              <a:ea typeface="ＭＳ ゴシック" pitchFamily="49" charset="-128"/>
            </a:rPr>
            <a:t>　しかしながら、一般会計等の地方債現在高は、災害復旧事業が続いたことにより残高が増加している。また、公営企業債等繰入見込額が、一部事務組合の解散に伴い、増加している。また、充当可能基金残高が減少しているため、今後将来負担比率がプラスに転ずる可能性がある。</a:t>
          </a:r>
        </a:p>
        <a:p>
          <a:r>
            <a:rPr kumimoji="1" lang="ja-JP" altLang="en-US" sz="1400">
              <a:latin typeface="ＭＳ ゴシック" pitchFamily="49" charset="-128"/>
              <a:ea typeface="ＭＳ ゴシック" pitchFamily="49" charset="-128"/>
            </a:rPr>
            <a:t>　今後は、スマートインターチェンジや道の駅整備事業、公共施設の長寿命化・再編事業の実施が見込まれるため、一般会計等の地方債の現在高や組合等負担見込額が増加することが見込まれる。</a:t>
          </a:r>
        </a:p>
        <a:p>
          <a:r>
            <a:rPr kumimoji="1" lang="ja-JP" altLang="en-US" sz="1400">
              <a:latin typeface="ＭＳ ゴシック" pitchFamily="49" charset="-128"/>
              <a:ea typeface="ＭＳ ゴシック" pitchFamily="49" charset="-128"/>
            </a:rPr>
            <a:t>　それらに備えるため、充当可能基金の適正な水準維持に努めるとともに、交付税措置のある地方債の活用に努める。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宮城県白石市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・今後の都市整備事業への備えとして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百万円積み立てたことによる都市整備基金の増加（</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百万円積み立てたことによる庁舎建設基金の増加（</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スマートインターチェンジや道の駅の整備事業、公共施設の長寿命化・再編事業などの普通建設事業も想定され、普通建設事業費の増加とともに公債費の増加も想定されることから、財政状況の改善を図りつつ、一定の残高が維持できるように努めることとしてい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・都市整備基金：スマートインターチェンジやその周辺施設整備、公共下水道事業などの都市計画事業、都市基盤整備事業に活用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・庁舎建設基金：庁舎の建設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・国際交流基金：国際化に対応した施策の推進と市民の国際交流事業を支援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・長寿社会対策基金：生きがいデイサービス事業やいきいき高齢者温泉入浴助成事業に活用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・郷土資料館建設基金：郷土資料館の建設</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・都市整備基金：今後の都市整備事業のため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百万円、基金の運用利子として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・庁舎建設基金：庁舎建設のため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百万円、基金の運用利子として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・国際交流基金：基金の運用利子として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・長寿社会対策基金：基金の運用利子として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・郷土資料館建設基金：郷土資料館建設のための寄附金や基金利子などの積立を行った。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・都市整備基金：今後の都市計画事業その他の都市基盤整備のため、一定の残高を維持していく見込み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・庁舎建設基金：庁舎建設のため、一定の金額の積立てていく見込み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・国際交流基金：これまで同様国際交流事業に活用していく見込み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・長寿社会対策基金：これまで同様生きがいデイサービス事業やいきいき高齢者温泉入浴助成事業に活用していく見込み</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・郷土資料館建設基金：施設の設置について検討を行う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歳計剰余金として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百万円、その他年度末に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月に発生した福島県沖を震源とする地震の災害復旧事業などの実施のため、財政調整基金から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百万円を繰り入れたため、前年度末と比べほぼ増減はなかった。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スマートインターチェンジ、道の駅の整備事業などを考慮すると、短期的に財政調整基金残高が減少することが見込まれる。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災害時の備えとして、一定程度の残高は必要となることから、他市町村の例などを参考に、財政調整基金の適正規模の維持に努める。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年度普通交付税の再算定で措置された臨時財政対策債償還基金費分として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百万円、基金の運用利子として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公債費が一時的に増加することが想定されるため、減債基金を活用し、短期的な公債費の増加に活用していく。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F0BDE6F-AF02-41E9-9676-F9B7752CCD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12627C2-4414-4E9E-81F7-C618C85FAD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FE5B324-FB45-4E5E-B9EE-20AA3CCC7E63}"/>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4BD9279-25D8-4FB7-9E54-49A8FF6D7EC1}"/>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CD62008-D796-4539-992C-7FC1672C7B06}"/>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2525B73-9AE4-4B8B-A9D6-EEA12F5CA7C3}"/>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24ABE6D-0D22-4295-A04A-C1B7D005B3C6}"/>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D382C29-4379-4C10-A5A8-E779B959B072}"/>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1E1D9DD-8254-4714-A821-39F55F1EB97B}"/>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721061D-9EC9-4FA1-89A5-21E36F1797FE}"/>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A006258-D390-402D-9A16-9FCB742A7C91}"/>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6AF783E-4DE7-4A33-A752-8D77A74DC4EE}"/>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6CBC20D-8710-4573-81B8-D7B1F67D3DC0}"/>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E11C45C-72C9-4A42-BB77-D80F8F6387AF}"/>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065339A-1DD2-4ED7-982F-50FCFB95A582}"/>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D1B46FC-B86F-476F-ADB1-DB0F45D26CEC}"/>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宮城県白石市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20F0F11-6CDD-4487-A1B5-EAFAC0DC932E}"/>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2523D73-C0CE-4DDC-90F1-83577DED65B1}"/>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075B71B-3EE8-4714-904B-BDD0818F713A}"/>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2A159A9-D89C-4755-9ACA-E6BB3D9052F4}"/>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5E5F38C-F04F-472E-AAA9-F56F6E9EB0DD}"/>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27D1D1A-F7DA-4579-B24C-16DE1FEFCB76}"/>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30,569
30,245
286.48
19,241,050
18,602,674
531,135
9,890,184
10,328,073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78D49A1-4473-49C8-BA2D-A244023CCDB6}"/>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5134BE7-C850-41FC-8F2E-D7E87D86B8A2}"/>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C877F32-BC64-4881-89EB-AE0AEAAD5537}"/>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3BFEC7D-BDD6-46BD-8050-8B24A491D63B}"/>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566412E-F581-413C-ACE2-A632FF052759}"/>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82DFDD2-1EC4-4F0F-BB65-9275FB55B846}"/>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EC36198-0862-4486-9EE7-2C5341FE0D73}"/>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236BE28-3CA2-4886-B476-2FFBD30F1D3E}"/>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EF505C2-EC05-4FFC-A4CC-2F6F19C1F9CF}"/>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0CE381B-EECC-49B1-A07F-4F39B531F0E3}"/>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CC2BB02-6A31-4426-A3A1-48E2A132570C}"/>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9EF354B-9CB3-47C1-A11D-FC7B5C58ACB1}"/>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1B4FD60-38AA-4DD4-80AF-D4AA33192CBC}"/>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3040AA9-9994-45A0-ACA3-40B01DDB6681}"/>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90BFF70-6BEA-481B-88F5-A6EE0FBCEB88}"/>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F9BE6B5-7989-40E3-A7FE-765E660AACF8}"/>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E5E5FCF-0395-48DD-9AD0-CC6BD09DCF35}"/>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5AA9A0F-B418-4446-9BCE-940826B23D1C}"/>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319A8A4-03C9-4615-BD3E-38E86B6530AC}"/>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584539E-DE98-4E1A-AE58-DE363919E7D5}"/>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0E14330-0E12-496B-A4E9-186160095A37}"/>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331B179-82D7-4C1B-9936-CAB90DE682F0}"/>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40C194DF-E1F8-4220-867A-F33FDD5D40B3}"/>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ACAA406-AEF5-40AF-BA7A-2B398A325199}"/>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BF6C97D-60F0-4EEA-8E0A-F90B344CA7DC}"/>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CB6B0A0-F240-421F-9652-FFCBEC23EAE4}"/>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7DDF2D5-2C2E-4DFC-94FA-E1955179731C}"/>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D1D3112-59AE-4321-83C2-5A4DDFC994B8}"/>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64952C6-E825-4263-95B8-E28E11EFA3C8}"/>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28D81B0-A44B-45D3-8B1F-28AD0B3D3AB6}"/>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3BDB212-7DD9-4699-BFEC-D6DA88AA3CCD}"/>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5FDB80A-9BDB-4FD1-930C-7873D2C5700C}"/>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198C4F0-D1E9-41ED-A81F-4732EB1A3105}"/>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E32B7C0-50EF-4B75-A0BF-DC2405E467FA}"/>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EC43947-99B5-486A-A613-C0070D3FE3BF}"/>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平成２８年度に策定した公共施設等総合管理計画において、将来の人口動態、人口構成等を踏まえ、行政需要の変化を想定し、施設の統廃合、再配置、他用途への転換、多機能・複合化等総量の最適化を推進している。有形固定資産減価償却率は類似団体を上回る水準であるため、新たに策定した個別施設計画に基づいた施設の維持管理を適切に行っ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DBB68CA-B58F-4A31-9F49-3E189ED10245}"/>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30CBD4D-B031-472A-9FE4-5E0B62F05423}"/>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E3E53D2-DCAE-4E18-B76F-380CF053DFBE}"/>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563EBCE3-5809-4BBA-8DFF-38CA0B5630F9}"/>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6A31B0B2-D350-4736-91E8-706DF1F1FC5C}"/>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E7EC2F3-EA66-4D08-B2A3-6294A7C0FD8E}"/>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732155F5-CC02-4E81-9044-FF9F326F04C4}"/>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7BAC77F5-5B50-4D7E-84BF-2EC069F04E4E}"/>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9AE1736A-AC55-4DA4-BF9E-858883B774A7}"/>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F73A63D1-532E-4C93-9532-27295CF2DF50}"/>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B2844C77-A74F-40F3-8A40-0FC2BC6CF162}"/>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153D4C97-81A4-4E1D-836D-F8F4418466DD}"/>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B4CA4FA-6579-44C7-B5DB-B2A216041283}"/>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4A621F20-51E5-44B7-9740-96568C421548}"/>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296B50FB-88B0-4C1E-803B-D412EB2B5CBE}"/>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374B559F-3D28-4AE1-AEBF-9E0ABA5DD93F}"/>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63F8D688-80DA-46BB-9523-3D863019BF23}"/>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CF0A4795-6F01-4917-8588-A7B1FF91F6CB}"/>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204B6AF8-55CA-46AA-8DDB-BDF056348866}"/>
            </a:ext>
          </a:extLst>
        </xdr:cNvPr>
        <xdr:cNvCxnSpPr/>
      </xdr:nvCxnSpPr>
      <xdr:spPr>
        <a:xfrm flipV="1">
          <a:off x="4306570" y="5160101"/>
          <a:ext cx="1270" cy="131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18347077-3403-45EB-BE1E-D6285F791203}"/>
            </a:ext>
          </a:extLst>
        </xdr:cNvPr>
        <xdr:cNvSpPr txBox="1"/>
      </xdr:nvSpPr>
      <xdr:spPr>
        <a:xfrm>
          <a:off x="4359275" y="6485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A2A1E81F-724A-493F-B226-068CABB5730A}"/>
            </a:ext>
          </a:extLst>
        </xdr:cNvPr>
        <xdr:cNvCxnSpPr/>
      </xdr:nvCxnSpPr>
      <xdr:spPr>
        <a:xfrm>
          <a:off x="4216400" y="647799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1960DCAF-E6C9-4356-A99B-C301FB1A3401}"/>
            </a:ext>
          </a:extLst>
        </xdr:cNvPr>
        <xdr:cNvSpPr txBox="1"/>
      </xdr:nvSpPr>
      <xdr:spPr>
        <a:xfrm>
          <a:off x="4359275" y="4944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DD067536-18E8-4F82-AF29-33665884BFA6}"/>
            </a:ext>
          </a:extLst>
        </xdr:cNvPr>
        <xdr:cNvCxnSpPr/>
      </xdr:nvCxnSpPr>
      <xdr:spPr>
        <a:xfrm>
          <a:off x="4216400" y="516010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82" name="有形固定資産減価償却率平均値テキスト">
          <a:extLst>
            <a:ext uri="{FF2B5EF4-FFF2-40B4-BE49-F238E27FC236}">
              <a16:creationId xmlns:a16="http://schemas.microsoft.com/office/drawing/2014/main" id="{79455B84-B071-4A23-A936-7B9CDC73D105}"/>
            </a:ext>
          </a:extLst>
        </xdr:cNvPr>
        <xdr:cNvSpPr txBox="1"/>
      </xdr:nvSpPr>
      <xdr:spPr>
        <a:xfrm>
          <a:off x="4359275" y="56874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4EAFF2B0-5B57-4275-A0CC-2A39DC770698}"/>
            </a:ext>
          </a:extLst>
        </xdr:cNvPr>
        <xdr:cNvSpPr/>
      </xdr:nvSpPr>
      <xdr:spPr>
        <a:xfrm>
          <a:off x="4254500" y="58360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39AF256F-E1B4-45AA-AC14-65C4B18370FA}"/>
            </a:ext>
          </a:extLst>
        </xdr:cNvPr>
        <xdr:cNvSpPr/>
      </xdr:nvSpPr>
      <xdr:spPr>
        <a:xfrm>
          <a:off x="3616325" y="57990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ACE06657-FDD0-45C7-A94F-BFE594FA9B61}"/>
            </a:ext>
          </a:extLst>
        </xdr:cNvPr>
        <xdr:cNvSpPr/>
      </xdr:nvSpPr>
      <xdr:spPr>
        <a:xfrm>
          <a:off x="2930525" y="57528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0EF35654-0284-40B7-8256-0125CC827814}"/>
            </a:ext>
          </a:extLst>
        </xdr:cNvPr>
        <xdr:cNvSpPr/>
      </xdr:nvSpPr>
      <xdr:spPr>
        <a:xfrm>
          <a:off x="2244725" y="56848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865A5397-C9C7-47C7-8926-A1890CE6F1CE}"/>
            </a:ext>
          </a:extLst>
        </xdr:cNvPr>
        <xdr:cNvSpPr/>
      </xdr:nvSpPr>
      <xdr:spPr>
        <a:xfrm>
          <a:off x="1558925" y="565739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48C96DF-612F-4449-826F-B7C74046AC83}"/>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474A363-3E2E-42A7-9AAB-A088C670EE9F}"/>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F8E8D5C-89CF-4075-A28A-839B94708073}"/>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C7850F1C-31BF-4594-96D7-BE4303331671}"/>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C2EAE47-A2E8-4ABB-8A3C-CDCE55F28E89}"/>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34018</xdr:rowOff>
    </xdr:from>
    <xdr:to>
      <xdr:col>23</xdr:col>
      <xdr:colOff>136525</xdr:colOff>
      <xdr:row>31</xdr:row>
      <xdr:rowOff>135618</xdr:rowOff>
    </xdr:to>
    <xdr:sp macro="" textlink="">
      <xdr:nvSpPr>
        <xdr:cNvPr id="93" name="楕円 92">
          <a:extLst>
            <a:ext uri="{FF2B5EF4-FFF2-40B4-BE49-F238E27FC236}">
              <a16:creationId xmlns:a16="http://schemas.microsoft.com/office/drawing/2014/main" id="{A2ADE512-A7DE-422B-B7CD-AD4EF3DD225A}"/>
            </a:ext>
          </a:extLst>
        </xdr:cNvPr>
        <xdr:cNvSpPr/>
      </xdr:nvSpPr>
      <xdr:spPr>
        <a:xfrm>
          <a:off x="4254500" y="58696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12445</xdr:rowOff>
    </xdr:from>
    <xdr:ext cx="405111" cy="259045"/>
    <xdr:sp macro="" textlink="">
      <xdr:nvSpPr>
        <xdr:cNvPr id="94" name="有形固定資産減価償却率該当値テキスト">
          <a:extLst>
            <a:ext uri="{FF2B5EF4-FFF2-40B4-BE49-F238E27FC236}">
              <a16:creationId xmlns:a16="http://schemas.microsoft.com/office/drawing/2014/main" id="{3FA1691F-14AC-4109-97F6-3867D66A0335}"/>
            </a:ext>
          </a:extLst>
        </xdr:cNvPr>
        <xdr:cNvSpPr txBox="1"/>
      </xdr:nvSpPr>
      <xdr:spPr>
        <a:xfrm>
          <a:off x="4359275" y="5848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156119</xdr:rowOff>
    </xdr:from>
    <xdr:to>
      <xdr:col>19</xdr:col>
      <xdr:colOff>187325</xdr:colOff>
      <xdr:row>31</xdr:row>
      <xdr:rowOff>86269</xdr:rowOff>
    </xdr:to>
    <xdr:sp macro="" textlink="">
      <xdr:nvSpPr>
        <xdr:cNvPr id="95" name="楕円 94">
          <a:extLst>
            <a:ext uri="{FF2B5EF4-FFF2-40B4-BE49-F238E27FC236}">
              <a16:creationId xmlns:a16="http://schemas.microsoft.com/office/drawing/2014/main" id="{4A21FEF3-5234-43A3-BFFB-5DD1EDEBC76F}"/>
            </a:ext>
          </a:extLst>
        </xdr:cNvPr>
        <xdr:cNvSpPr/>
      </xdr:nvSpPr>
      <xdr:spPr>
        <a:xfrm>
          <a:off x="3616325" y="583619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35469</xdr:rowOff>
    </xdr:from>
    <xdr:to>
      <xdr:col>23</xdr:col>
      <xdr:colOff>85725</xdr:colOff>
      <xdr:row>31</xdr:row>
      <xdr:rowOff>84818</xdr:rowOff>
    </xdr:to>
    <xdr:cxnSp macro="">
      <xdr:nvCxnSpPr>
        <xdr:cNvPr id="96" name="直線コネクタ 95">
          <a:extLst>
            <a:ext uri="{FF2B5EF4-FFF2-40B4-BE49-F238E27FC236}">
              <a16:creationId xmlns:a16="http://schemas.microsoft.com/office/drawing/2014/main" id="{B90BF427-594C-496E-97E8-4C6D9A7B2C71}"/>
            </a:ext>
          </a:extLst>
        </xdr:cNvPr>
        <xdr:cNvCxnSpPr/>
      </xdr:nvCxnSpPr>
      <xdr:spPr>
        <a:xfrm>
          <a:off x="3673475" y="5874294"/>
          <a:ext cx="628650" cy="5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109855</xdr:rowOff>
    </xdr:from>
    <xdr:to>
      <xdr:col>15</xdr:col>
      <xdr:colOff>187325</xdr:colOff>
      <xdr:row>31</xdr:row>
      <xdr:rowOff>40005</xdr:rowOff>
    </xdr:to>
    <xdr:sp macro="" textlink="">
      <xdr:nvSpPr>
        <xdr:cNvPr id="97" name="楕円 96">
          <a:extLst>
            <a:ext uri="{FF2B5EF4-FFF2-40B4-BE49-F238E27FC236}">
              <a16:creationId xmlns:a16="http://schemas.microsoft.com/office/drawing/2014/main" id="{397075D5-D6FD-4FD5-95DE-70D3A9606D62}"/>
            </a:ext>
          </a:extLst>
        </xdr:cNvPr>
        <xdr:cNvSpPr/>
      </xdr:nvSpPr>
      <xdr:spPr>
        <a:xfrm>
          <a:off x="2930525" y="57835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160655</xdr:rowOff>
    </xdr:from>
    <xdr:to>
      <xdr:col>19</xdr:col>
      <xdr:colOff>136525</xdr:colOff>
      <xdr:row>31</xdr:row>
      <xdr:rowOff>35469</xdr:rowOff>
    </xdr:to>
    <xdr:cxnSp macro="">
      <xdr:nvCxnSpPr>
        <xdr:cNvPr id="98" name="直線コネクタ 97">
          <a:extLst>
            <a:ext uri="{FF2B5EF4-FFF2-40B4-BE49-F238E27FC236}">
              <a16:creationId xmlns:a16="http://schemas.microsoft.com/office/drawing/2014/main" id="{B350B143-2623-417C-9771-5184E66A07F4}"/>
            </a:ext>
          </a:extLst>
        </xdr:cNvPr>
        <xdr:cNvCxnSpPr/>
      </xdr:nvCxnSpPr>
      <xdr:spPr>
        <a:xfrm>
          <a:off x="2987675" y="5840730"/>
          <a:ext cx="685800" cy="3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66675</xdr:rowOff>
    </xdr:from>
    <xdr:to>
      <xdr:col>11</xdr:col>
      <xdr:colOff>187325</xdr:colOff>
      <xdr:row>30</xdr:row>
      <xdr:rowOff>168275</xdr:rowOff>
    </xdr:to>
    <xdr:sp macro="" textlink="">
      <xdr:nvSpPr>
        <xdr:cNvPr id="99" name="楕円 98">
          <a:extLst>
            <a:ext uri="{FF2B5EF4-FFF2-40B4-BE49-F238E27FC236}">
              <a16:creationId xmlns:a16="http://schemas.microsoft.com/office/drawing/2014/main" id="{F01CDD0C-17D7-4168-BDED-CB2EAAF69580}"/>
            </a:ext>
          </a:extLst>
        </xdr:cNvPr>
        <xdr:cNvSpPr/>
      </xdr:nvSpPr>
      <xdr:spPr>
        <a:xfrm>
          <a:off x="2244725" y="57404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117475</xdr:rowOff>
    </xdr:from>
    <xdr:to>
      <xdr:col>15</xdr:col>
      <xdr:colOff>136525</xdr:colOff>
      <xdr:row>30</xdr:row>
      <xdr:rowOff>160655</xdr:rowOff>
    </xdr:to>
    <xdr:cxnSp macro="">
      <xdr:nvCxnSpPr>
        <xdr:cNvPr id="100" name="直線コネクタ 99">
          <a:extLst>
            <a:ext uri="{FF2B5EF4-FFF2-40B4-BE49-F238E27FC236}">
              <a16:creationId xmlns:a16="http://schemas.microsoft.com/office/drawing/2014/main" id="{9DF0B874-82F0-43C2-9C10-554ED4CD2341}"/>
            </a:ext>
          </a:extLst>
        </xdr:cNvPr>
        <xdr:cNvCxnSpPr/>
      </xdr:nvCxnSpPr>
      <xdr:spPr>
        <a:xfrm>
          <a:off x="2301875" y="5797550"/>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26579</xdr:rowOff>
    </xdr:from>
    <xdr:to>
      <xdr:col>7</xdr:col>
      <xdr:colOff>187325</xdr:colOff>
      <xdr:row>30</xdr:row>
      <xdr:rowOff>128179</xdr:rowOff>
    </xdr:to>
    <xdr:sp macro="" textlink="">
      <xdr:nvSpPr>
        <xdr:cNvPr id="101" name="楕円 100">
          <a:extLst>
            <a:ext uri="{FF2B5EF4-FFF2-40B4-BE49-F238E27FC236}">
              <a16:creationId xmlns:a16="http://schemas.microsoft.com/office/drawing/2014/main" id="{E7C80120-C8EA-45C6-9CC0-6E557CF6A55A}"/>
            </a:ext>
          </a:extLst>
        </xdr:cNvPr>
        <xdr:cNvSpPr/>
      </xdr:nvSpPr>
      <xdr:spPr>
        <a:xfrm>
          <a:off x="1558925" y="57066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77379</xdr:rowOff>
    </xdr:from>
    <xdr:to>
      <xdr:col>11</xdr:col>
      <xdr:colOff>136525</xdr:colOff>
      <xdr:row>30</xdr:row>
      <xdr:rowOff>117475</xdr:rowOff>
    </xdr:to>
    <xdr:cxnSp macro="">
      <xdr:nvCxnSpPr>
        <xdr:cNvPr id="102" name="直線コネクタ 101">
          <a:extLst>
            <a:ext uri="{FF2B5EF4-FFF2-40B4-BE49-F238E27FC236}">
              <a16:creationId xmlns:a16="http://schemas.microsoft.com/office/drawing/2014/main" id="{EE1C8CF4-9D79-4ECF-A15A-EB0EC956C67A}"/>
            </a:ext>
          </a:extLst>
        </xdr:cNvPr>
        <xdr:cNvCxnSpPr/>
      </xdr:nvCxnSpPr>
      <xdr:spPr>
        <a:xfrm>
          <a:off x="1616075" y="5754279"/>
          <a:ext cx="685800" cy="4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103" name="n_1aveValue有形固定資産減価償却率">
          <a:extLst>
            <a:ext uri="{FF2B5EF4-FFF2-40B4-BE49-F238E27FC236}">
              <a16:creationId xmlns:a16="http://schemas.microsoft.com/office/drawing/2014/main" id="{3B3F2217-2C92-469E-B5BD-31D64B9C072D}"/>
            </a:ext>
          </a:extLst>
        </xdr:cNvPr>
        <xdr:cNvSpPr txBox="1"/>
      </xdr:nvSpPr>
      <xdr:spPr>
        <a:xfrm>
          <a:off x="3474094" y="558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104" name="n_2aveValue有形固定資産減価償却率">
          <a:extLst>
            <a:ext uri="{FF2B5EF4-FFF2-40B4-BE49-F238E27FC236}">
              <a16:creationId xmlns:a16="http://schemas.microsoft.com/office/drawing/2014/main" id="{CAC6CD05-3182-4FEF-BE51-321E14FB0939}"/>
            </a:ext>
          </a:extLst>
        </xdr:cNvPr>
        <xdr:cNvSpPr txBox="1"/>
      </xdr:nvSpPr>
      <xdr:spPr>
        <a:xfrm>
          <a:off x="2797819" y="5540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5" name="n_3aveValue有形固定資産減価償却率">
          <a:extLst>
            <a:ext uri="{FF2B5EF4-FFF2-40B4-BE49-F238E27FC236}">
              <a16:creationId xmlns:a16="http://schemas.microsoft.com/office/drawing/2014/main" id="{B0884F6F-EA86-4355-AA16-46372C503821}"/>
            </a:ext>
          </a:extLst>
        </xdr:cNvPr>
        <xdr:cNvSpPr txBox="1"/>
      </xdr:nvSpPr>
      <xdr:spPr>
        <a:xfrm>
          <a:off x="2112019" y="547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106" name="n_4aveValue有形固定資産減価償却率">
          <a:extLst>
            <a:ext uri="{FF2B5EF4-FFF2-40B4-BE49-F238E27FC236}">
              <a16:creationId xmlns:a16="http://schemas.microsoft.com/office/drawing/2014/main" id="{C9639F90-15DA-46C7-B47C-F1DA3E50AE82}"/>
            </a:ext>
          </a:extLst>
        </xdr:cNvPr>
        <xdr:cNvSpPr txBox="1"/>
      </xdr:nvSpPr>
      <xdr:spPr>
        <a:xfrm>
          <a:off x="1426219" y="5445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77396</xdr:rowOff>
    </xdr:from>
    <xdr:ext cx="405111" cy="259045"/>
    <xdr:sp macro="" textlink="">
      <xdr:nvSpPr>
        <xdr:cNvPr id="107" name="n_1mainValue有形固定資産減価償却率">
          <a:extLst>
            <a:ext uri="{FF2B5EF4-FFF2-40B4-BE49-F238E27FC236}">
              <a16:creationId xmlns:a16="http://schemas.microsoft.com/office/drawing/2014/main" id="{55538D11-6283-4AE0-895D-35DE84B57AB8}"/>
            </a:ext>
          </a:extLst>
        </xdr:cNvPr>
        <xdr:cNvSpPr txBox="1"/>
      </xdr:nvSpPr>
      <xdr:spPr>
        <a:xfrm>
          <a:off x="3474094" y="591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31132</xdr:rowOff>
    </xdr:from>
    <xdr:ext cx="405111" cy="259045"/>
    <xdr:sp macro="" textlink="">
      <xdr:nvSpPr>
        <xdr:cNvPr id="108" name="n_2mainValue有形固定資産減価償却率">
          <a:extLst>
            <a:ext uri="{FF2B5EF4-FFF2-40B4-BE49-F238E27FC236}">
              <a16:creationId xmlns:a16="http://schemas.microsoft.com/office/drawing/2014/main" id="{F42010FC-1AB0-411F-AA10-FDCBF7BD8526}"/>
            </a:ext>
          </a:extLst>
        </xdr:cNvPr>
        <xdr:cNvSpPr txBox="1"/>
      </xdr:nvSpPr>
      <xdr:spPr>
        <a:xfrm>
          <a:off x="2797819" y="586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159402</xdr:rowOff>
    </xdr:from>
    <xdr:ext cx="405111" cy="259045"/>
    <xdr:sp macro="" textlink="">
      <xdr:nvSpPr>
        <xdr:cNvPr id="109" name="n_3mainValue有形固定資産減価償却率">
          <a:extLst>
            <a:ext uri="{FF2B5EF4-FFF2-40B4-BE49-F238E27FC236}">
              <a16:creationId xmlns:a16="http://schemas.microsoft.com/office/drawing/2014/main" id="{14C5234A-F6CB-4E45-B691-FF974C174BC1}"/>
            </a:ext>
          </a:extLst>
        </xdr:cNvPr>
        <xdr:cNvSpPr txBox="1"/>
      </xdr:nvSpPr>
      <xdr:spPr>
        <a:xfrm>
          <a:off x="2112019"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119306</xdr:rowOff>
    </xdr:from>
    <xdr:ext cx="405111" cy="259045"/>
    <xdr:sp macro="" textlink="">
      <xdr:nvSpPr>
        <xdr:cNvPr id="110" name="n_4mainValue有形固定資産減価償却率">
          <a:extLst>
            <a:ext uri="{FF2B5EF4-FFF2-40B4-BE49-F238E27FC236}">
              <a16:creationId xmlns:a16="http://schemas.microsoft.com/office/drawing/2014/main" id="{2DC98720-EB78-491A-8427-07A93564C672}"/>
            </a:ext>
          </a:extLst>
        </xdr:cNvPr>
        <xdr:cNvSpPr txBox="1"/>
      </xdr:nvSpPr>
      <xdr:spPr>
        <a:xfrm>
          <a:off x="1426219" y="5799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22D79282-8120-4450-92DC-D91B86BE5353}"/>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F03EE7D-087B-4FCC-83F2-461DABCD1391}"/>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A0F5EEB2-3200-4E8F-BB6A-822C6795714C}"/>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[ 283.0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CC84BDF9-9BE2-45F4-A981-C7E32A2E15DF}"/>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E132FFCC-D574-41F7-AB62-68CA06EC4BC8}"/>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9235680-DCE0-472F-8910-FC86D69C6315}"/>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E0FF1616-3D36-41C6-A56D-4DAB183E61E4}"/>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1CEF4E7-D4C7-4DC4-8992-F20E25ECEC06}"/>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35712A2-3A8F-4308-8075-DACA8580B715}"/>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36FD8230-B1C5-41B9-A9E0-9DF5B47B6CF0}"/>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BE0EECB7-326E-4C35-9A1E-B976622498BC}"/>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424940F7-C8D7-4CFA-B2C8-0B03C3580EBB}"/>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78B52FC1-B17C-43F9-833D-F601A8699CC7}"/>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・債務償還比率は類似団体平均を下回っている。</a:t>
          </a:r>
        </a:p>
        <a:p>
          <a:r>
            <a:rPr kumimoji="1" lang="ja-JP" altLang="en-US" sz="1100">
              <a:latin typeface="ＭＳ Ｐゴシック" panose="020B0600070205080204" pitchFamily="50" charset="-128"/>
              <a:ea typeface="ＭＳ Ｐゴシック" panose="020B0600070205080204" pitchFamily="50" charset="-128"/>
            </a:rPr>
            <a:t>前年度と比べると減少しており、主な要因としては、公営企業に係る繰入見込額が減少していること、地方債の残高が減少していることである。引き続き、適正な負担等の見直しや市債の発行を行い、持続可能な財政運営に努め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7FDB33DA-D8A7-4B8F-A5FB-F0BA59C47C92}"/>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FDF9461-7994-4DDB-BFEE-EBFDEEFC9AF1}"/>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6573182C-AC6C-4A7F-886E-AF734B8FDA10}"/>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F6EBC088-0070-4B6C-A81A-709780DB30AA}"/>
            </a:ext>
          </a:extLst>
        </xdr:cNvPr>
        <xdr:cNvCxnSpPr/>
      </xdr:nvCxnSpPr>
      <xdr:spPr>
        <a:xfrm>
          <a:off x="10198100" y="6553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8F98B2A5-DA0F-4794-AFA2-E1036E3F0763}"/>
            </a:ext>
          </a:extLst>
        </xdr:cNvPr>
        <xdr:cNvSpPr txBox="1"/>
      </xdr:nvSpPr>
      <xdr:spPr>
        <a:xfrm>
          <a:off x="9708926" y="6468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20E13B9F-D3D2-43E9-9B59-E1CAA75F4AA4}"/>
            </a:ext>
          </a:extLst>
        </xdr:cNvPr>
        <xdr:cNvCxnSpPr/>
      </xdr:nvCxnSpPr>
      <xdr:spPr>
        <a:xfrm>
          <a:off x="10198100" y="63023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3260ABAF-D144-486D-B343-326F44AC781E}"/>
            </a:ext>
          </a:extLst>
        </xdr:cNvPr>
        <xdr:cNvSpPr txBox="1"/>
      </xdr:nvSpPr>
      <xdr:spPr>
        <a:xfrm>
          <a:off x="9708926" y="62085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AE812ED0-1848-47F0-A3E3-DF490EF37FDD}"/>
            </a:ext>
          </a:extLst>
        </xdr:cNvPr>
        <xdr:cNvCxnSpPr/>
      </xdr:nvCxnSpPr>
      <xdr:spPr>
        <a:xfrm>
          <a:off x="10198100" y="60483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3A7B8689-8255-4C4B-8A57-6BF68713333A}"/>
            </a:ext>
          </a:extLst>
        </xdr:cNvPr>
        <xdr:cNvSpPr txBox="1"/>
      </xdr:nvSpPr>
      <xdr:spPr>
        <a:xfrm>
          <a:off x="9762011" y="59640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D952B3FD-B06E-4483-9974-2EC86E5D44C2}"/>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B7949558-BB47-4C85-AC8F-25C76AC90972}"/>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3099DE2D-B558-476A-AA9F-BD84A7096371}"/>
            </a:ext>
          </a:extLst>
        </xdr:cNvPr>
        <xdr:cNvCxnSpPr/>
      </xdr:nvCxnSpPr>
      <xdr:spPr>
        <a:xfrm>
          <a:off x="10198100" y="553402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BBED7386-85CB-4A4C-B097-20494BE9F6EE}"/>
            </a:ext>
          </a:extLst>
        </xdr:cNvPr>
        <xdr:cNvSpPr txBox="1"/>
      </xdr:nvSpPr>
      <xdr:spPr>
        <a:xfrm>
          <a:off x="9762011" y="5449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290BF060-7816-44B8-8371-8B30FC915566}"/>
            </a:ext>
          </a:extLst>
        </xdr:cNvPr>
        <xdr:cNvCxnSpPr/>
      </xdr:nvCxnSpPr>
      <xdr:spPr>
        <a:xfrm>
          <a:off x="10198100" y="5283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52EDB9AD-C40D-4437-8A6E-A1CB1CE0FEB1}"/>
            </a:ext>
          </a:extLst>
        </xdr:cNvPr>
        <xdr:cNvSpPr txBox="1"/>
      </xdr:nvSpPr>
      <xdr:spPr>
        <a:xfrm>
          <a:off x="9762011" y="5189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158D3C35-37B3-4939-A326-202F92ABE23D}"/>
            </a:ext>
          </a:extLst>
        </xdr:cNvPr>
        <xdr:cNvCxnSpPr/>
      </xdr:nvCxnSpPr>
      <xdr:spPr>
        <a:xfrm>
          <a:off x="10198100" y="5029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FD5E8ED8-4034-4DE8-8938-04A42B02A488}"/>
            </a:ext>
          </a:extLst>
        </xdr:cNvPr>
        <xdr:cNvSpPr txBox="1"/>
      </xdr:nvSpPr>
      <xdr:spPr>
        <a:xfrm>
          <a:off x="9867778" y="49353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BD36BCC7-E273-4487-971E-3CA67046E676}"/>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F4F7CA82-B8CE-4682-A330-85F1D1F80EA3}"/>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74835762-6C35-42C6-89B7-AB711F119FFC}"/>
            </a:ext>
          </a:extLst>
        </xdr:cNvPr>
        <xdr:cNvCxnSpPr/>
      </xdr:nvCxnSpPr>
      <xdr:spPr>
        <a:xfrm flipV="1">
          <a:off x="13326745" y="5165074"/>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B214C256-0F00-4368-A69E-6E729138F0CB}"/>
            </a:ext>
          </a:extLst>
        </xdr:cNvPr>
        <xdr:cNvSpPr txBox="1"/>
      </xdr:nvSpPr>
      <xdr:spPr>
        <a:xfrm>
          <a:off x="13379450" y="64313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D91A2F0D-B9F8-40B5-91DB-3A73B0596876}"/>
            </a:ext>
          </a:extLst>
        </xdr:cNvPr>
        <xdr:cNvCxnSpPr/>
      </xdr:nvCxnSpPr>
      <xdr:spPr>
        <a:xfrm>
          <a:off x="13255625" y="64275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6B6C5E49-DB71-4853-AD73-4DC55D94AA74}"/>
            </a:ext>
          </a:extLst>
        </xdr:cNvPr>
        <xdr:cNvSpPr txBox="1"/>
      </xdr:nvSpPr>
      <xdr:spPr>
        <a:xfrm>
          <a:off x="13379450" y="495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DF106963-F3E1-498B-A272-B8EEF229E539}"/>
            </a:ext>
          </a:extLst>
        </xdr:cNvPr>
        <xdr:cNvCxnSpPr/>
      </xdr:nvCxnSpPr>
      <xdr:spPr>
        <a:xfrm>
          <a:off x="13255625" y="51650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44D8C361-EE32-4B44-AA47-2A435E08FA1A}"/>
            </a:ext>
          </a:extLst>
        </xdr:cNvPr>
        <xdr:cNvSpPr txBox="1"/>
      </xdr:nvSpPr>
      <xdr:spPr>
        <a:xfrm>
          <a:off x="13379450" y="56745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CAC56F50-9009-42F7-871A-D5B01E7CB9B9}"/>
            </a:ext>
          </a:extLst>
        </xdr:cNvPr>
        <xdr:cNvSpPr/>
      </xdr:nvSpPr>
      <xdr:spPr>
        <a:xfrm>
          <a:off x="13293725" y="56865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2638CAE6-6A38-4771-BA70-3F7C292E0B3D}"/>
            </a:ext>
          </a:extLst>
        </xdr:cNvPr>
        <xdr:cNvSpPr/>
      </xdr:nvSpPr>
      <xdr:spPr>
        <a:xfrm>
          <a:off x="12646025" y="56881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0E9CAD62-E6F0-4567-9D05-7766F6EB111E}"/>
            </a:ext>
          </a:extLst>
        </xdr:cNvPr>
        <xdr:cNvSpPr/>
      </xdr:nvSpPr>
      <xdr:spPr>
        <a:xfrm>
          <a:off x="11960225" y="56751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EA6F12C1-6358-4C90-8575-348E55ADEFAC}"/>
            </a:ext>
          </a:extLst>
        </xdr:cNvPr>
        <xdr:cNvSpPr/>
      </xdr:nvSpPr>
      <xdr:spPr>
        <a:xfrm>
          <a:off x="11274425" y="564036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925025BE-1632-498A-A5E9-0BFC41979EE9}"/>
            </a:ext>
          </a:extLst>
        </xdr:cNvPr>
        <xdr:cNvSpPr/>
      </xdr:nvSpPr>
      <xdr:spPr>
        <a:xfrm>
          <a:off x="10588625" y="58105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57C9240-6FCD-4B9B-942C-AA4B404E8CA6}"/>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35817276-3FFB-401B-A389-2E8767A383E2}"/>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43FCEA03-67F4-46ED-BBA9-273FCE37AA95}"/>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241A563C-302E-4BFB-B776-467499959DB4}"/>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72BB01F8-435C-450A-93E8-E461D5919320}"/>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153273</xdr:rowOff>
    </xdr:from>
    <xdr:to>
      <xdr:col>76</xdr:col>
      <xdr:colOff>73025</xdr:colOff>
      <xdr:row>28</xdr:row>
      <xdr:rowOff>83423</xdr:rowOff>
    </xdr:to>
    <xdr:sp macro="" textlink="">
      <xdr:nvSpPr>
        <xdr:cNvPr id="159" name="楕円 158">
          <a:extLst>
            <a:ext uri="{FF2B5EF4-FFF2-40B4-BE49-F238E27FC236}">
              <a16:creationId xmlns:a16="http://schemas.microsoft.com/office/drawing/2014/main" id="{EEE836EE-A80D-45E0-8EAC-E5D080E0BEA3}"/>
            </a:ext>
          </a:extLst>
        </xdr:cNvPr>
        <xdr:cNvSpPr/>
      </xdr:nvSpPr>
      <xdr:spPr>
        <a:xfrm>
          <a:off x="13293725" y="53443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4700</xdr:rowOff>
    </xdr:from>
    <xdr:ext cx="469744" cy="259045"/>
    <xdr:sp macro="" textlink="">
      <xdr:nvSpPr>
        <xdr:cNvPr id="160" name="債務償還比率該当値テキスト">
          <a:extLst>
            <a:ext uri="{FF2B5EF4-FFF2-40B4-BE49-F238E27FC236}">
              <a16:creationId xmlns:a16="http://schemas.microsoft.com/office/drawing/2014/main" id="{1F6703A3-35B9-433C-9B87-13272541DC05}"/>
            </a:ext>
          </a:extLst>
        </xdr:cNvPr>
        <xdr:cNvSpPr txBox="1"/>
      </xdr:nvSpPr>
      <xdr:spPr>
        <a:xfrm>
          <a:off x="13379450" y="5199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93416</xdr:rowOff>
    </xdr:from>
    <xdr:to>
      <xdr:col>72</xdr:col>
      <xdr:colOff>123825</xdr:colOff>
      <xdr:row>29</xdr:row>
      <xdr:rowOff>23566</xdr:rowOff>
    </xdr:to>
    <xdr:sp macro="" textlink="">
      <xdr:nvSpPr>
        <xdr:cNvPr id="161" name="楕円 160">
          <a:extLst>
            <a:ext uri="{FF2B5EF4-FFF2-40B4-BE49-F238E27FC236}">
              <a16:creationId xmlns:a16="http://schemas.microsoft.com/office/drawing/2014/main" id="{EBA4D01C-1990-4EBA-8665-3B8BADDBE15D}"/>
            </a:ext>
          </a:extLst>
        </xdr:cNvPr>
        <xdr:cNvSpPr/>
      </xdr:nvSpPr>
      <xdr:spPr>
        <a:xfrm>
          <a:off x="12646025" y="54464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32623</xdr:rowOff>
    </xdr:from>
    <xdr:to>
      <xdr:col>76</xdr:col>
      <xdr:colOff>22225</xdr:colOff>
      <xdr:row>28</xdr:row>
      <xdr:rowOff>144216</xdr:rowOff>
    </xdr:to>
    <xdr:cxnSp macro="">
      <xdr:nvCxnSpPr>
        <xdr:cNvPr id="162" name="直線コネクタ 161">
          <a:extLst>
            <a:ext uri="{FF2B5EF4-FFF2-40B4-BE49-F238E27FC236}">
              <a16:creationId xmlns:a16="http://schemas.microsoft.com/office/drawing/2014/main" id="{37D7555B-054A-4B90-821E-B5CA02AEBED5}"/>
            </a:ext>
          </a:extLst>
        </xdr:cNvPr>
        <xdr:cNvCxnSpPr/>
      </xdr:nvCxnSpPr>
      <xdr:spPr>
        <a:xfrm flipV="1">
          <a:off x="12693650" y="5382498"/>
          <a:ext cx="638175" cy="11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121428</xdr:rowOff>
    </xdr:from>
    <xdr:to>
      <xdr:col>68</xdr:col>
      <xdr:colOff>123825</xdr:colOff>
      <xdr:row>28</xdr:row>
      <xdr:rowOff>51578</xdr:rowOff>
    </xdr:to>
    <xdr:sp macro="" textlink="">
      <xdr:nvSpPr>
        <xdr:cNvPr id="163" name="楕円 162">
          <a:extLst>
            <a:ext uri="{FF2B5EF4-FFF2-40B4-BE49-F238E27FC236}">
              <a16:creationId xmlns:a16="http://schemas.microsoft.com/office/drawing/2014/main" id="{485F835A-3597-4B9D-923B-9AA1470D57D1}"/>
            </a:ext>
          </a:extLst>
        </xdr:cNvPr>
        <xdr:cNvSpPr/>
      </xdr:nvSpPr>
      <xdr:spPr>
        <a:xfrm>
          <a:off x="11960225" y="531572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778</xdr:rowOff>
    </xdr:from>
    <xdr:to>
      <xdr:col>72</xdr:col>
      <xdr:colOff>73025</xdr:colOff>
      <xdr:row>28</xdr:row>
      <xdr:rowOff>144216</xdr:rowOff>
    </xdr:to>
    <xdr:cxnSp macro="">
      <xdr:nvCxnSpPr>
        <xdr:cNvPr id="164" name="直線コネクタ 163">
          <a:extLst>
            <a:ext uri="{FF2B5EF4-FFF2-40B4-BE49-F238E27FC236}">
              <a16:creationId xmlns:a16="http://schemas.microsoft.com/office/drawing/2014/main" id="{A182046B-3D14-45E5-981F-D15906F5AE82}"/>
            </a:ext>
          </a:extLst>
        </xdr:cNvPr>
        <xdr:cNvCxnSpPr/>
      </xdr:nvCxnSpPr>
      <xdr:spPr>
        <a:xfrm>
          <a:off x="12007850" y="5353828"/>
          <a:ext cx="685800" cy="140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139779</xdr:rowOff>
    </xdr:from>
    <xdr:to>
      <xdr:col>64</xdr:col>
      <xdr:colOff>123825</xdr:colOff>
      <xdr:row>28</xdr:row>
      <xdr:rowOff>69929</xdr:rowOff>
    </xdr:to>
    <xdr:sp macro="" textlink="">
      <xdr:nvSpPr>
        <xdr:cNvPr id="165" name="楕円 164">
          <a:extLst>
            <a:ext uri="{FF2B5EF4-FFF2-40B4-BE49-F238E27FC236}">
              <a16:creationId xmlns:a16="http://schemas.microsoft.com/office/drawing/2014/main" id="{187BB48F-98DF-4EEB-B2B1-E13981B5F260}"/>
            </a:ext>
          </a:extLst>
        </xdr:cNvPr>
        <xdr:cNvSpPr/>
      </xdr:nvSpPr>
      <xdr:spPr>
        <a:xfrm>
          <a:off x="11274425" y="533407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778</xdr:rowOff>
    </xdr:from>
    <xdr:to>
      <xdr:col>68</xdr:col>
      <xdr:colOff>73025</xdr:colOff>
      <xdr:row>28</xdr:row>
      <xdr:rowOff>19129</xdr:rowOff>
    </xdr:to>
    <xdr:cxnSp macro="">
      <xdr:nvCxnSpPr>
        <xdr:cNvPr id="166" name="直線コネクタ 165">
          <a:extLst>
            <a:ext uri="{FF2B5EF4-FFF2-40B4-BE49-F238E27FC236}">
              <a16:creationId xmlns:a16="http://schemas.microsoft.com/office/drawing/2014/main" id="{F1C210A4-23FE-416A-B482-BBE774210BC2}"/>
            </a:ext>
          </a:extLst>
        </xdr:cNvPr>
        <xdr:cNvCxnSpPr/>
      </xdr:nvCxnSpPr>
      <xdr:spPr>
        <a:xfrm flipV="1">
          <a:off x="11322050" y="5353828"/>
          <a:ext cx="685800" cy="1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50562</xdr:rowOff>
    </xdr:from>
    <xdr:to>
      <xdr:col>60</xdr:col>
      <xdr:colOff>123825</xdr:colOff>
      <xdr:row>29</xdr:row>
      <xdr:rowOff>152162</xdr:rowOff>
    </xdr:to>
    <xdr:sp macro="" textlink="">
      <xdr:nvSpPr>
        <xdr:cNvPr id="167" name="楕円 166">
          <a:extLst>
            <a:ext uri="{FF2B5EF4-FFF2-40B4-BE49-F238E27FC236}">
              <a16:creationId xmlns:a16="http://schemas.microsoft.com/office/drawing/2014/main" id="{CE6FBFA4-0941-443D-97A0-E6AA0BE2CE61}"/>
            </a:ext>
          </a:extLst>
        </xdr:cNvPr>
        <xdr:cNvSpPr/>
      </xdr:nvSpPr>
      <xdr:spPr>
        <a:xfrm>
          <a:off x="10588625" y="55623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19129</xdr:rowOff>
    </xdr:from>
    <xdr:to>
      <xdr:col>64</xdr:col>
      <xdr:colOff>73025</xdr:colOff>
      <xdr:row>29</xdr:row>
      <xdr:rowOff>101362</xdr:rowOff>
    </xdr:to>
    <xdr:cxnSp macro="">
      <xdr:nvCxnSpPr>
        <xdr:cNvPr id="168" name="直線コネクタ 167">
          <a:extLst>
            <a:ext uri="{FF2B5EF4-FFF2-40B4-BE49-F238E27FC236}">
              <a16:creationId xmlns:a16="http://schemas.microsoft.com/office/drawing/2014/main" id="{75D44F80-1482-435D-A542-67073DE82589}"/>
            </a:ext>
          </a:extLst>
        </xdr:cNvPr>
        <xdr:cNvCxnSpPr/>
      </xdr:nvCxnSpPr>
      <xdr:spPr>
        <a:xfrm flipV="1">
          <a:off x="10636250" y="5372179"/>
          <a:ext cx="685800" cy="2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E4D85F15-8F94-4986-A49D-9FFFBEA340F8}"/>
            </a:ext>
          </a:extLst>
        </xdr:cNvPr>
        <xdr:cNvSpPr txBox="1"/>
      </xdr:nvSpPr>
      <xdr:spPr>
        <a:xfrm>
          <a:off x="12465127" y="578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F7EBF6FA-A083-463D-950D-67A2117BFCEB}"/>
            </a:ext>
          </a:extLst>
        </xdr:cNvPr>
        <xdr:cNvSpPr txBox="1"/>
      </xdr:nvSpPr>
      <xdr:spPr>
        <a:xfrm>
          <a:off x="11788852" y="576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0103BFE0-86FF-4089-B9EF-0D058C3E9171}"/>
            </a:ext>
          </a:extLst>
        </xdr:cNvPr>
        <xdr:cNvSpPr txBox="1"/>
      </xdr:nvSpPr>
      <xdr:spPr>
        <a:xfrm>
          <a:off x="11103052" y="572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B3DC01A0-D2B3-4561-ADC1-5693DF343E87}"/>
            </a:ext>
          </a:extLst>
        </xdr:cNvPr>
        <xdr:cNvSpPr txBox="1"/>
      </xdr:nvSpPr>
      <xdr:spPr>
        <a:xfrm>
          <a:off x="10417252" y="589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40093</xdr:rowOff>
    </xdr:from>
    <xdr:ext cx="469744" cy="259045"/>
    <xdr:sp macro="" textlink="">
      <xdr:nvSpPr>
        <xdr:cNvPr id="173" name="n_1mainValue債務償還比率">
          <a:extLst>
            <a:ext uri="{FF2B5EF4-FFF2-40B4-BE49-F238E27FC236}">
              <a16:creationId xmlns:a16="http://schemas.microsoft.com/office/drawing/2014/main" id="{347D6738-DD9B-4945-9F0A-B04433108303}"/>
            </a:ext>
          </a:extLst>
        </xdr:cNvPr>
        <xdr:cNvSpPr txBox="1"/>
      </xdr:nvSpPr>
      <xdr:spPr>
        <a:xfrm>
          <a:off x="12465127" y="5231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68105</xdr:rowOff>
    </xdr:from>
    <xdr:ext cx="469744" cy="259045"/>
    <xdr:sp macro="" textlink="">
      <xdr:nvSpPr>
        <xdr:cNvPr id="174" name="n_2mainValue債務償還比率">
          <a:extLst>
            <a:ext uri="{FF2B5EF4-FFF2-40B4-BE49-F238E27FC236}">
              <a16:creationId xmlns:a16="http://schemas.microsoft.com/office/drawing/2014/main" id="{E1889EAF-108D-43E9-B279-F6C499789802}"/>
            </a:ext>
          </a:extLst>
        </xdr:cNvPr>
        <xdr:cNvSpPr txBox="1"/>
      </xdr:nvSpPr>
      <xdr:spPr>
        <a:xfrm>
          <a:off x="11788852" y="509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86456</xdr:rowOff>
    </xdr:from>
    <xdr:ext cx="469744" cy="259045"/>
    <xdr:sp macro="" textlink="">
      <xdr:nvSpPr>
        <xdr:cNvPr id="175" name="n_3mainValue債務償還比率">
          <a:extLst>
            <a:ext uri="{FF2B5EF4-FFF2-40B4-BE49-F238E27FC236}">
              <a16:creationId xmlns:a16="http://schemas.microsoft.com/office/drawing/2014/main" id="{5E58D3C6-D2C5-4A86-B2B1-2032F620A267}"/>
            </a:ext>
          </a:extLst>
        </xdr:cNvPr>
        <xdr:cNvSpPr txBox="1"/>
      </xdr:nvSpPr>
      <xdr:spPr>
        <a:xfrm>
          <a:off x="11103052" y="5112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168689</xdr:rowOff>
    </xdr:from>
    <xdr:ext cx="469744" cy="259045"/>
    <xdr:sp macro="" textlink="">
      <xdr:nvSpPr>
        <xdr:cNvPr id="176" name="n_4mainValue債務償還比率">
          <a:extLst>
            <a:ext uri="{FF2B5EF4-FFF2-40B4-BE49-F238E27FC236}">
              <a16:creationId xmlns:a16="http://schemas.microsoft.com/office/drawing/2014/main" id="{6C1F1B9C-B53F-40C1-B3BC-B2355406AE2A}"/>
            </a:ext>
          </a:extLst>
        </xdr:cNvPr>
        <xdr:cNvSpPr txBox="1"/>
      </xdr:nvSpPr>
      <xdr:spPr>
        <a:xfrm>
          <a:off x="10417252" y="535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C166BAFD-1A42-484B-B811-A904A0847F67}"/>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C5DD2768-3EEC-44CD-88F7-AE80305E3E65}"/>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37918E59-C0E9-49E6-B84E-6D48A093FD26}"/>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6258BAD2-AE95-4D0D-BEB4-B473385BFADB}"/>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B9C40213-0C76-494B-863F-E7568611CF77}"/>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8186A737-1603-47EE-B768-B9B4EC6FE119}"/>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997D95A-D3F9-4C7E-AFBD-65B337233E79}"/>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230DBC2-851B-48CB-A3AD-295625BAA7B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BB2F116-FF76-4A24-A129-FECE332EA6E8}"/>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C4D8609-F967-4861-BA9C-57D8B9403408}"/>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宮城県白石市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EA987B2-02AA-45C7-A0F4-0BC3F62A914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85CC957-D934-48C9-8031-EF50E2D145C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DF8363B-322A-4BF0-92DB-6F3BE34531D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EF34BD4-B175-4190-A368-3BBED7EDED17}"/>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87AEBD5-1DC7-4063-A49B-1108B000517D}"/>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C5A8EDC-1E97-4C5D-B068-26F387F6ACB1}"/>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30,569
30,245
286.48
19,241,050
18,602,674
531,135
9,890,184
10,328,073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A73FA61-FA56-46D2-AC11-18EFAF8E2C2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D8E77B-DE2D-470E-9B38-E0DA443B2C76}"/>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9A29C2A-D10F-4D32-ABA3-4D7519C47FB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BF9C902-DC38-4DA4-94D1-C3EA4EA40BEA}"/>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7B88A18-1CE4-4654-A25E-BBF1415ECAF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573AD6C-6D82-4C0C-934D-12DB6EE497C0}"/>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A335A37-4D7A-4A5F-9B0B-99D6BF8BC60D}"/>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BB6F8A7-F175-44A1-941D-2C7B51F9695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DBB1441-2DBD-4337-8FCF-6554234CEDDD}"/>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577EB47-34F8-41B1-AB61-B10D4E1EAB6B}"/>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57E67BF-DE1F-4D94-983E-BA8A8611C39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3A85308-25B0-441D-9195-3A7F9C9125C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0581B35-64D0-4E6A-888B-B287976C5FB1}"/>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C9600EA-F0B3-4145-89FE-84A02E834095}"/>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E478E32-5B97-474B-844A-2592D38EC443}"/>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7A55093-CE1C-4EAE-B42A-89E75E8BBE6B}"/>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6ABB287-D1CB-4617-88C3-1C93D8AB363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A4B234C-593F-4E9A-A3F2-864AF15C90D4}"/>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C81E64F-AA5A-4F59-AB26-DB2D3F7FDFBA}"/>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8CFD2EA-CED4-49AE-9587-ED0BE90E9A2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84B4707-C116-47E9-A0AF-F2E27E095BCE}"/>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E174232-18A4-4411-BE30-53B3B0CB2EB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5F52813-4F2D-4B0D-8B48-B3E306ABCCF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6630FA7-34EB-4DB8-9784-F51832B555F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EA72F82-0177-4976-BAAF-543A93EB516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7528DAA-9FA9-417D-9379-39F4E1253B0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41ED6D3-E95E-4358-A848-3EB16B97CC81}"/>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BDC5620-E312-4D3E-B05C-3C20019C514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F715E8C-CEEF-4A2F-9FA6-7B786F31D43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16F21EC-2BE9-46A0-920D-6CD364008C14}"/>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690C63F-A8E7-4C47-A703-D1F786FF33B8}"/>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BD6C4A-F808-4359-9CF8-5DD5FA6B569F}"/>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D7D4472-977A-421B-995A-FEF5704B86F8}"/>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B2E9C96-CDCA-43FE-BBF9-091BF966E7FB}"/>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EAECB76-612E-4788-B2A8-EA39E8AD627B}"/>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877DD9A-58D1-435A-A906-C428C633621A}"/>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31E9AA1-DDBE-4713-A70C-F8E0B7A49667}"/>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E0710A4-942B-4913-A1B8-CB61B2490921}"/>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EDC104D-4E54-450A-813D-1ACAD09A9B58}"/>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CDFA0DE-8DED-416D-BBD7-4B6ED54B67FA}"/>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8D2654F-DF70-462A-97B2-42E6D7A5DEBD}"/>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33F064B-CA7A-492E-89E3-3AD166710BC1}"/>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9A9E526-894E-4333-BE28-FEBAF036BDD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43823B0-9754-49E7-9010-45EAE595C732}"/>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B275079-36B0-4A61-AE82-AFBAA4CF666B}"/>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3434A9A9-C299-42EF-A11C-8C0256026507}"/>
            </a:ext>
          </a:extLst>
        </xdr:cNvPr>
        <xdr:cNvCxnSpPr/>
      </xdr:nvCxnSpPr>
      <xdr:spPr>
        <a:xfrm flipV="1">
          <a:off x="4180840" y="5514340"/>
          <a:ext cx="0" cy="1294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BC6808CC-D9D5-4C11-A97B-6A2A8EC308DC}"/>
            </a:ext>
          </a:extLst>
        </xdr:cNvPr>
        <xdr:cNvSpPr txBox="1"/>
      </xdr:nvSpPr>
      <xdr:spPr>
        <a:xfrm>
          <a:off x="4219575" y="681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6ECA5A02-26BA-4C2D-82F0-780C922DA2F5}"/>
            </a:ext>
          </a:extLst>
        </xdr:cNvPr>
        <xdr:cNvCxnSpPr/>
      </xdr:nvCxnSpPr>
      <xdr:spPr>
        <a:xfrm>
          <a:off x="4105275" y="6809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DFE7D923-0D4A-420F-91CB-7199F67697C2}"/>
            </a:ext>
          </a:extLst>
        </xdr:cNvPr>
        <xdr:cNvSpPr txBox="1"/>
      </xdr:nvSpPr>
      <xdr:spPr>
        <a:xfrm>
          <a:off x="4219575" y="529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48BABDB2-3E57-42FE-8C66-2CFFC5344256}"/>
            </a:ext>
          </a:extLst>
        </xdr:cNvPr>
        <xdr:cNvCxnSpPr/>
      </xdr:nvCxnSpPr>
      <xdr:spPr>
        <a:xfrm>
          <a:off x="4105275" y="55143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D227714A-E8DD-40B3-858F-FD7983712535}"/>
            </a:ext>
          </a:extLst>
        </xdr:cNvPr>
        <xdr:cNvSpPr txBox="1"/>
      </xdr:nvSpPr>
      <xdr:spPr>
        <a:xfrm>
          <a:off x="4219575" y="6266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B741E659-1700-4EB6-8873-1282D0F37DE9}"/>
            </a:ext>
          </a:extLst>
        </xdr:cNvPr>
        <xdr:cNvSpPr/>
      </xdr:nvSpPr>
      <xdr:spPr>
        <a:xfrm>
          <a:off x="4124325" y="62884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CE299395-CFF2-496B-B5B4-9DAC9D8B7433}"/>
            </a:ext>
          </a:extLst>
        </xdr:cNvPr>
        <xdr:cNvSpPr/>
      </xdr:nvSpPr>
      <xdr:spPr>
        <a:xfrm>
          <a:off x="3381375" y="62604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D6B5EBFF-B280-46AE-9633-64CF40233F09}"/>
            </a:ext>
          </a:extLst>
        </xdr:cNvPr>
        <xdr:cNvSpPr/>
      </xdr:nvSpPr>
      <xdr:spPr>
        <a:xfrm>
          <a:off x="2571750" y="62096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33C3A67F-4BB5-4F68-8B78-E5E54E252403}"/>
            </a:ext>
          </a:extLst>
        </xdr:cNvPr>
        <xdr:cNvSpPr/>
      </xdr:nvSpPr>
      <xdr:spPr>
        <a:xfrm>
          <a:off x="1781175" y="6169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737514B0-2CE0-4979-9B11-59821D7366AD}"/>
            </a:ext>
          </a:extLst>
        </xdr:cNvPr>
        <xdr:cNvSpPr/>
      </xdr:nvSpPr>
      <xdr:spPr>
        <a:xfrm>
          <a:off x="981075" y="6130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FB3AACC-DCFC-4213-B51F-4E006ACB28B9}"/>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30AA80A-09A3-42CC-9E89-99C5074EFACB}"/>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8B5C126-CA8A-444A-9785-8868C4B42B8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23C566C-CBD7-4A9B-A4E4-9C4D148C8E1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F6D0447-CABC-4785-914E-990ED3B307FD}"/>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92075</xdr:rowOff>
    </xdr:from>
    <xdr:to>
      <xdr:col>24</xdr:col>
      <xdr:colOff>114300</xdr:colOff>
      <xdr:row>39</xdr:row>
      <xdr:rowOff>22225</xdr:rowOff>
    </xdr:to>
    <xdr:sp macro="" textlink="">
      <xdr:nvSpPr>
        <xdr:cNvPr id="73" name="楕円 72">
          <a:extLst>
            <a:ext uri="{FF2B5EF4-FFF2-40B4-BE49-F238E27FC236}">
              <a16:creationId xmlns:a16="http://schemas.microsoft.com/office/drawing/2014/main" id="{09A0E160-21E1-4BF0-9516-CD044E13E3BD}"/>
            </a:ext>
          </a:extLst>
        </xdr:cNvPr>
        <xdr:cNvSpPr/>
      </xdr:nvSpPr>
      <xdr:spPr>
        <a:xfrm>
          <a:off x="4124325" y="62547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114952</xdr:rowOff>
    </xdr:from>
    <xdr:ext cx="405111" cy="259045"/>
    <xdr:sp macro="" textlink="">
      <xdr:nvSpPr>
        <xdr:cNvPr id="74" name="【道路】&#10;有形固定資産減価償却率該当値テキスト">
          <a:extLst>
            <a:ext uri="{FF2B5EF4-FFF2-40B4-BE49-F238E27FC236}">
              <a16:creationId xmlns:a16="http://schemas.microsoft.com/office/drawing/2014/main" id="{12DF752E-6D54-4C91-8105-E345E5C387D2}"/>
            </a:ext>
          </a:extLst>
        </xdr:cNvPr>
        <xdr:cNvSpPr txBox="1"/>
      </xdr:nvSpPr>
      <xdr:spPr>
        <a:xfrm>
          <a:off x="4219575"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63500</xdr:rowOff>
    </xdr:from>
    <xdr:to>
      <xdr:col>20</xdr:col>
      <xdr:colOff>38100</xdr:colOff>
      <xdr:row>38</xdr:row>
      <xdr:rowOff>165100</xdr:rowOff>
    </xdr:to>
    <xdr:sp macro="" textlink="">
      <xdr:nvSpPr>
        <xdr:cNvPr id="75" name="楕円 74">
          <a:extLst>
            <a:ext uri="{FF2B5EF4-FFF2-40B4-BE49-F238E27FC236}">
              <a16:creationId xmlns:a16="http://schemas.microsoft.com/office/drawing/2014/main" id="{221C4D70-C878-4770-8439-7C98326FF6A2}"/>
            </a:ext>
          </a:extLst>
        </xdr:cNvPr>
        <xdr:cNvSpPr/>
      </xdr:nvSpPr>
      <xdr:spPr>
        <a:xfrm>
          <a:off x="3381375" y="62293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114300</xdr:rowOff>
    </xdr:from>
    <xdr:to>
      <xdr:col>24</xdr:col>
      <xdr:colOff>63500</xdr:colOff>
      <xdr:row>38</xdr:row>
      <xdr:rowOff>142875</xdr:rowOff>
    </xdr:to>
    <xdr:cxnSp macro="">
      <xdr:nvCxnSpPr>
        <xdr:cNvPr id="76" name="直線コネクタ 75">
          <a:extLst>
            <a:ext uri="{FF2B5EF4-FFF2-40B4-BE49-F238E27FC236}">
              <a16:creationId xmlns:a16="http://schemas.microsoft.com/office/drawing/2014/main" id="{2C816DAD-E454-4FFF-BC29-2901EC474561}"/>
            </a:ext>
          </a:extLst>
        </xdr:cNvPr>
        <xdr:cNvCxnSpPr/>
      </xdr:nvCxnSpPr>
      <xdr:spPr>
        <a:xfrm>
          <a:off x="3429000" y="6276975"/>
          <a:ext cx="7524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31115</xdr:rowOff>
    </xdr:from>
    <xdr:to>
      <xdr:col>15</xdr:col>
      <xdr:colOff>101600</xdr:colOff>
      <xdr:row>38</xdr:row>
      <xdr:rowOff>132715</xdr:rowOff>
    </xdr:to>
    <xdr:sp macro="" textlink="">
      <xdr:nvSpPr>
        <xdr:cNvPr id="77" name="楕円 76">
          <a:extLst>
            <a:ext uri="{FF2B5EF4-FFF2-40B4-BE49-F238E27FC236}">
              <a16:creationId xmlns:a16="http://schemas.microsoft.com/office/drawing/2014/main" id="{2A0AF1C1-C0D1-4B05-9681-E7B2DF34E190}"/>
            </a:ext>
          </a:extLst>
        </xdr:cNvPr>
        <xdr:cNvSpPr/>
      </xdr:nvSpPr>
      <xdr:spPr>
        <a:xfrm>
          <a:off x="2571750" y="61906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81915</xdr:rowOff>
    </xdr:from>
    <xdr:to>
      <xdr:col>19</xdr:col>
      <xdr:colOff>177800</xdr:colOff>
      <xdr:row>38</xdr:row>
      <xdr:rowOff>114300</xdr:rowOff>
    </xdr:to>
    <xdr:cxnSp macro="">
      <xdr:nvCxnSpPr>
        <xdr:cNvPr id="78" name="直線コネクタ 77">
          <a:extLst>
            <a:ext uri="{FF2B5EF4-FFF2-40B4-BE49-F238E27FC236}">
              <a16:creationId xmlns:a16="http://schemas.microsoft.com/office/drawing/2014/main" id="{002072C0-C383-4182-8128-39337D93D483}"/>
            </a:ext>
          </a:extLst>
        </xdr:cNvPr>
        <xdr:cNvCxnSpPr/>
      </xdr:nvCxnSpPr>
      <xdr:spPr>
        <a:xfrm>
          <a:off x="2619375" y="6247765"/>
          <a:ext cx="80962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2540</xdr:rowOff>
    </xdr:from>
    <xdr:to>
      <xdr:col>10</xdr:col>
      <xdr:colOff>165100</xdr:colOff>
      <xdr:row>38</xdr:row>
      <xdr:rowOff>104140</xdr:rowOff>
    </xdr:to>
    <xdr:sp macro="" textlink="">
      <xdr:nvSpPr>
        <xdr:cNvPr id="79" name="楕円 78">
          <a:extLst>
            <a:ext uri="{FF2B5EF4-FFF2-40B4-BE49-F238E27FC236}">
              <a16:creationId xmlns:a16="http://schemas.microsoft.com/office/drawing/2014/main" id="{ABA2063E-158F-47CD-85B9-A030006130B7}"/>
            </a:ext>
          </a:extLst>
        </xdr:cNvPr>
        <xdr:cNvSpPr/>
      </xdr:nvSpPr>
      <xdr:spPr>
        <a:xfrm>
          <a:off x="1781175" y="61652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53340</xdr:rowOff>
    </xdr:from>
    <xdr:to>
      <xdr:col>15</xdr:col>
      <xdr:colOff>50800</xdr:colOff>
      <xdr:row>38</xdr:row>
      <xdr:rowOff>81915</xdr:rowOff>
    </xdr:to>
    <xdr:cxnSp macro="">
      <xdr:nvCxnSpPr>
        <xdr:cNvPr id="80" name="直線コネクタ 79">
          <a:extLst>
            <a:ext uri="{FF2B5EF4-FFF2-40B4-BE49-F238E27FC236}">
              <a16:creationId xmlns:a16="http://schemas.microsoft.com/office/drawing/2014/main" id="{A423C7F0-6EA7-433B-BE25-2E319218E446}"/>
            </a:ext>
          </a:extLst>
        </xdr:cNvPr>
        <xdr:cNvCxnSpPr/>
      </xdr:nvCxnSpPr>
      <xdr:spPr>
        <a:xfrm>
          <a:off x="1828800" y="6212840"/>
          <a:ext cx="790575"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57785</xdr:rowOff>
    </xdr:from>
    <xdr:to>
      <xdr:col>6</xdr:col>
      <xdr:colOff>38100</xdr:colOff>
      <xdr:row>38</xdr:row>
      <xdr:rowOff>159385</xdr:rowOff>
    </xdr:to>
    <xdr:sp macro="" textlink="">
      <xdr:nvSpPr>
        <xdr:cNvPr id="81" name="楕円 80">
          <a:extLst>
            <a:ext uri="{FF2B5EF4-FFF2-40B4-BE49-F238E27FC236}">
              <a16:creationId xmlns:a16="http://schemas.microsoft.com/office/drawing/2014/main" id="{48F70B61-B603-4EB8-9744-9FA9A66A2886}"/>
            </a:ext>
          </a:extLst>
        </xdr:cNvPr>
        <xdr:cNvSpPr/>
      </xdr:nvSpPr>
      <xdr:spPr>
        <a:xfrm>
          <a:off x="981075" y="62204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53340</xdr:rowOff>
    </xdr:from>
    <xdr:to>
      <xdr:col>10</xdr:col>
      <xdr:colOff>114300</xdr:colOff>
      <xdr:row>38</xdr:row>
      <xdr:rowOff>108585</xdr:rowOff>
    </xdr:to>
    <xdr:cxnSp macro="">
      <xdr:nvCxnSpPr>
        <xdr:cNvPr id="82" name="直線コネクタ 81">
          <a:extLst>
            <a:ext uri="{FF2B5EF4-FFF2-40B4-BE49-F238E27FC236}">
              <a16:creationId xmlns:a16="http://schemas.microsoft.com/office/drawing/2014/main" id="{AD32404D-4158-41A9-B40F-F47A2E6E52D0}"/>
            </a:ext>
          </a:extLst>
        </xdr:cNvPr>
        <xdr:cNvCxnSpPr/>
      </xdr:nvCxnSpPr>
      <xdr:spPr>
        <a:xfrm flipV="1">
          <a:off x="1028700" y="6212840"/>
          <a:ext cx="8001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B4B984DF-1B95-4A7A-B71E-BB28B63DB813}"/>
            </a:ext>
          </a:extLst>
        </xdr:cNvPr>
        <xdr:cNvSpPr txBox="1"/>
      </xdr:nvSpPr>
      <xdr:spPr>
        <a:xfrm>
          <a:off x="32391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023F07FF-B52A-402D-965D-02221372B142}"/>
            </a:ext>
          </a:extLst>
        </xdr:cNvPr>
        <xdr:cNvSpPr txBox="1"/>
      </xdr:nvSpPr>
      <xdr:spPr>
        <a:xfrm>
          <a:off x="24390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63807BF4-AD6C-4466-AE28-78FD9AD1C0AE}"/>
            </a:ext>
          </a:extLst>
        </xdr:cNvPr>
        <xdr:cNvSpPr txBox="1"/>
      </xdr:nvSpPr>
      <xdr:spPr>
        <a:xfrm>
          <a:off x="1648469"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905F2C89-AA1E-4B6C-8D48-98A43DE313B5}"/>
            </a:ext>
          </a:extLst>
        </xdr:cNvPr>
        <xdr:cNvSpPr txBox="1"/>
      </xdr:nvSpPr>
      <xdr:spPr>
        <a:xfrm>
          <a:off x="848369"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10177</xdr:rowOff>
    </xdr:from>
    <xdr:ext cx="405111" cy="259045"/>
    <xdr:sp macro="" textlink="">
      <xdr:nvSpPr>
        <xdr:cNvPr id="87" name="n_1mainValue【道路】&#10;有形固定資産減価償却率">
          <a:extLst>
            <a:ext uri="{FF2B5EF4-FFF2-40B4-BE49-F238E27FC236}">
              <a16:creationId xmlns:a16="http://schemas.microsoft.com/office/drawing/2014/main" id="{DA1223E0-BE5B-4FCE-860B-5BF7F86A42CF}"/>
            </a:ext>
          </a:extLst>
        </xdr:cNvPr>
        <xdr:cNvSpPr txBox="1"/>
      </xdr:nvSpPr>
      <xdr:spPr>
        <a:xfrm>
          <a:off x="3239144" y="600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149242</xdr:rowOff>
    </xdr:from>
    <xdr:ext cx="405111" cy="259045"/>
    <xdr:sp macro="" textlink="">
      <xdr:nvSpPr>
        <xdr:cNvPr id="88" name="n_2mainValue【道路】&#10;有形固定資産減価償却率">
          <a:extLst>
            <a:ext uri="{FF2B5EF4-FFF2-40B4-BE49-F238E27FC236}">
              <a16:creationId xmlns:a16="http://schemas.microsoft.com/office/drawing/2014/main" id="{2BEF9473-DB75-4D89-BB21-6370932EA848}"/>
            </a:ext>
          </a:extLst>
        </xdr:cNvPr>
        <xdr:cNvSpPr txBox="1"/>
      </xdr:nvSpPr>
      <xdr:spPr>
        <a:xfrm>
          <a:off x="24390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120667</xdr:rowOff>
    </xdr:from>
    <xdr:ext cx="405111" cy="259045"/>
    <xdr:sp macro="" textlink="">
      <xdr:nvSpPr>
        <xdr:cNvPr id="89" name="n_3mainValue【道路】&#10;有形固定資産減価償却率">
          <a:extLst>
            <a:ext uri="{FF2B5EF4-FFF2-40B4-BE49-F238E27FC236}">
              <a16:creationId xmlns:a16="http://schemas.microsoft.com/office/drawing/2014/main" id="{AD463BA0-6636-450E-B490-DD2F2D2F3212}"/>
            </a:ext>
          </a:extLst>
        </xdr:cNvPr>
        <xdr:cNvSpPr txBox="1"/>
      </xdr:nvSpPr>
      <xdr:spPr>
        <a:xfrm>
          <a:off x="1648469" y="5962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150512</xdr:rowOff>
    </xdr:from>
    <xdr:ext cx="405111" cy="259045"/>
    <xdr:sp macro="" textlink="">
      <xdr:nvSpPr>
        <xdr:cNvPr id="90" name="n_4mainValue【道路】&#10;有形固定資産減価償却率">
          <a:extLst>
            <a:ext uri="{FF2B5EF4-FFF2-40B4-BE49-F238E27FC236}">
              <a16:creationId xmlns:a16="http://schemas.microsoft.com/office/drawing/2014/main" id="{BAB53371-3DF3-4D2A-86DA-4BBF07B180B6}"/>
            </a:ext>
          </a:extLst>
        </xdr:cNvPr>
        <xdr:cNvSpPr txBox="1"/>
      </xdr:nvSpPr>
      <xdr:spPr>
        <a:xfrm>
          <a:off x="848369"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C1650D3-6FFA-4AFB-8280-8E802FAFEC5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2E5D7A8-BA3F-478F-A363-FF0196B87AD3}"/>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3B903C2-3F25-4A95-B5F3-31FA615C701E}"/>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FB0C929-2DB6-4697-BBD9-C9C7AB78F2E4}"/>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77DC31E-995A-4281-B60F-CA6D6C550F08}"/>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B87490D-C893-4AD9-8630-485E2559FB0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65A77A9-4C5D-496B-ABAC-2D6B2DCA46AF}"/>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E697F8C-AE39-405B-B2DE-1D25F1E823E2}"/>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1842271-BE40-4A20-8497-580B89DA11D0}"/>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7291E0A-FC99-4F91-8B21-4EE420687C00}"/>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DB01925C-11E2-4160-8827-E3A4C10BEA02}"/>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24CD829-1E77-4B0B-A631-F743A9A770BC}"/>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45185A56-A8C6-4F49-8D45-66AA6DD46F58}"/>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B8D794C7-B622-430D-A044-088AAFFD6BA0}"/>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A1CC1D4-3F86-4AD2-B8DF-242E17E544BC}"/>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2896CD57-516D-4F88-B74E-8446065E0F18}"/>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BFDC008A-4053-4A90-A36F-B04D3836AEBC}"/>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5DC595C9-F118-4CB5-A4EE-97E7FA148E20}"/>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77E480E-9714-4764-8EB2-F596C48A6696}"/>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BFB01D0-1525-44DC-BF92-1AD2875D7F5E}"/>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6446BF77-27F4-45B2-85BC-6FBEE00AFADC}"/>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3DE8CBE8-92D6-425D-AFEC-21E09AFD5642}"/>
            </a:ext>
          </a:extLst>
        </xdr:cNvPr>
        <xdr:cNvSpPr txBox="1"/>
      </xdr:nvSpPr>
      <xdr:spPr>
        <a:xfrm>
          <a:off x="5478976"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339EEC9-EDFD-4F0A-AE74-07D9568B61FB}"/>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516F306-92B5-4601-93D1-FEA31D059A01}"/>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C27F7ACF-347D-4EB8-A478-DFE652CA7CA9}"/>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F8B95E79-C3EA-4298-AC44-2D089D43FFC5}"/>
            </a:ext>
          </a:extLst>
        </xdr:cNvPr>
        <xdr:cNvCxnSpPr/>
      </xdr:nvCxnSpPr>
      <xdr:spPr>
        <a:xfrm flipV="1">
          <a:off x="9429115" y="5402464"/>
          <a:ext cx="0" cy="1369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4068A8FC-C8F9-4C31-AA3D-396B476A49A8}"/>
            </a:ext>
          </a:extLst>
        </xdr:cNvPr>
        <xdr:cNvSpPr txBox="1"/>
      </xdr:nvSpPr>
      <xdr:spPr>
        <a:xfrm>
          <a:off x="9467850" y="677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C3C7B1E1-1016-42BC-843A-2E6FBAC3F770}"/>
            </a:ext>
          </a:extLst>
        </xdr:cNvPr>
        <xdr:cNvCxnSpPr/>
      </xdr:nvCxnSpPr>
      <xdr:spPr>
        <a:xfrm>
          <a:off x="9363075" y="67723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C8E2D598-250F-47CE-B85D-D10EA0A8C6BF}"/>
            </a:ext>
          </a:extLst>
        </xdr:cNvPr>
        <xdr:cNvSpPr txBox="1"/>
      </xdr:nvSpPr>
      <xdr:spPr>
        <a:xfrm>
          <a:off x="9467850" y="519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B6285223-CA2A-4ED0-9E5C-DB72D99A948E}"/>
            </a:ext>
          </a:extLst>
        </xdr:cNvPr>
        <xdr:cNvCxnSpPr/>
      </xdr:nvCxnSpPr>
      <xdr:spPr>
        <a:xfrm>
          <a:off x="9363075" y="54024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E52F878B-6787-4C5E-B6AE-48F6CFFB2199}"/>
            </a:ext>
          </a:extLst>
        </xdr:cNvPr>
        <xdr:cNvSpPr txBox="1"/>
      </xdr:nvSpPr>
      <xdr:spPr>
        <a:xfrm>
          <a:off x="9467850" y="6136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00D97637-46C2-483B-B83C-E3940E2A5D3E}"/>
            </a:ext>
          </a:extLst>
        </xdr:cNvPr>
        <xdr:cNvSpPr/>
      </xdr:nvSpPr>
      <xdr:spPr>
        <a:xfrm>
          <a:off x="9401175" y="627576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FB01EB2B-8655-4885-A6E9-50BDFD495082}"/>
            </a:ext>
          </a:extLst>
        </xdr:cNvPr>
        <xdr:cNvSpPr/>
      </xdr:nvSpPr>
      <xdr:spPr>
        <a:xfrm>
          <a:off x="8639175" y="62931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CB348E27-7612-42B5-9DEB-B800AE9CA326}"/>
            </a:ext>
          </a:extLst>
        </xdr:cNvPr>
        <xdr:cNvSpPr/>
      </xdr:nvSpPr>
      <xdr:spPr>
        <a:xfrm>
          <a:off x="7839075" y="62894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2ACB77C8-349E-4AB3-B0CF-564A5AEF71E8}"/>
            </a:ext>
          </a:extLst>
        </xdr:cNvPr>
        <xdr:cNvSpPr/>
      </xdr:nvSpPr>
      <xdr:spPr>
        <a:xfrm>
          <a:off x="7029450" y="62859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7DAE6FA5-6DB4-4EDE-87DD-C02DB5DB10DB}"/>
            </a:ext>
          </a:extLst>
        </xdr:cNvPr>
        <xdr:cNvSpPr/>
      </xdr:nvSpPr>
      <xdr:spPr>
        <a:xfrm>
          <a:off x="6238875" y="63176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B0C9702-BBD0-4BCC-B2E4-5C1F11EF790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6B351EA-1266-449C-BBF8-40B168EC30D4}"/>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B20A1B4-7C85-451E-8D67-22DB68BB2B04}"/>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EC4236F-FBC7-4544-8581-D290ED5DD4D0}"/>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E3831A2-A46B-481A-8DA5-AC0D0D6BF869}"/>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154820</xdr:rowOff>
    </xdr:from>
    <xdr:to>
      <xdr:col>55</xdr:col>
      <xdr:colOff>50800</xdr:colOff>
      <xdr:row>39</xdr:row>
      <xdr:rowOff>84970</xdr:rowOff>
    </xdr:to>
    <xdr:sp macro="" textlink="">
      <xdr:nvSpPr>
        <xdr:cNvPr id="132" name="楕円 131">
          <a:extLst>
            <a:ext uri="{FF2B5EF4-FFF2-40B4-BE49-F238E27FC236}">
              <a16:creationId xmlns:a16="http://schemas.microsoft.com/office/drawing/2014/main" id="{4ACCE42D-119C-49F0-8F4B-F5AC57372E31}"/>
            </a:ext>
          </a:extLst>
        </xdr:cNvPr>
        <xdr:cNvSpPr/>
      </xdr:nvSpPr>
      <xdr:spPr>
        <a:xfrm>
          <a:off x="9401175" y="631749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133247</xdr:rowOff>
    </xdr:from>
    <xdr:ext cx="534377" cy="259045"/>
    <xdr:sp macro="" textlink="">
      <xdr:nvSpPr>
        <xdr:cNvPr id="133" name="【道路】&#10;一人当たり延長該当値テキスト">
          <a:extLst>
            <a:ext uri="{FF2B5EF4-FFF2-40B4-BE49-F238E27FC236}">
              <a16:creationId xmlns:a16="http://schemas.microsoft.com/office/drawing/2014/main" id="{B2D2F5EF-9D16-46A0-B5FA-1C4B7D533797}"/>
            </a:ext>
          </a:extLst>
        </xdr:cNvPr>
        <xdr:cNvSpPr txBox="1"/>
      </xdr:nvSpPr>
      <xdr:spPr>
        <a:xfrm>
          <a:off x="9467850" y="629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167524</xdr:rowOff>
    </xdr:from>
    <xdr:to>
      <xdr:col>50</xdr:col>
      <xdr:colOff>165100</xdr:colOff>
      <xdr:row>39</xdr:row>
      <xdr:rowOff>97674</xdr:rowOff>
    </xdr:to>
    <xdr:sp macro="" textlink="">
      <xdr:nvSpPr>
        <xdr:cNvPr id="134" name="楕円 133">
          <a:extLst>
            <a:ext uri="{FF2B5EF4-FFF2-40B4-BE49-F238E27FC236}">
              <a16:creationId xmlns:a16="http://schemas.microsoft.com/office/drawing/2014/main" id="{7249B0D6-FC71-4098-9B09-46B5024B73D8}"/>
            </a:ext>
          </a:extLst>
        </xdr:cNvPr>
        <xdr:cNvSpPr/>
      </xdr:nvSpPr>
      <xdr:spPr>
        <a:xfrm>
          <a:off x="8639175" y="632702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34170</xdr:rowOff>
    </xdr:from>
    <xdr:to>
      <xdr:col>55</xdr:col>
      <xdr:colOff>0</xdr:colOff>
      <xdr:row>39</xdr:row>
      <xdr:rowOff>46874</xdr:rowOff>
    </xdr:to>
    <xdr:cxnSp macro="">
      <xdr:nvCxnSpPr>
        <xdr:cNvPr id="135" name="直線コネクタ 134">
          <a:extLst>
            <a:ext uri="{FF2B5EF4-FFF2-40B4-BE49-F238E27FC236}">
              <a16:creationId xmlns:a16="http://schemas.microsoft.com/office/drawing/2014/main" id="{A8452A8F-D066-4781-8C6F-9B97974CE046}"/>
            </a:ext>
          </a:extLst>
        </xdr:cNvPr>
        <xdr:cNvCxnSpPr/>
      </xdr:nvCxnSpPr>
      <xdr:spPr>
        <a:xfrm flipV="1">
          <a:off x="8686800" y="6355595"/>
          <a:ext cx="742950" cy="1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9823</xdr:rowOff>
    </xdr:from>
    <xdr:to>
      <xdr:col>46</xdr:col>
      <xdr:colOff>38100</xdr:colOff>
      <xdr:row>39</xdr:row>
      <xdr:rowOff>111423</xdr:rowOff>
    </xdr:to>
    <xdr:sp macro="" textlink="">
      <xdr:nvSpPr>
        <xdr:cNvPr id="136" name="楕円 135">
          <a:extLst>
            <a:ext uri="{FF2B5EF4-FFF2-40B4-BE49-F238E27FC236}">
              <a16:creationId xmlns:a16="http://schemas.microsoft.com/office/drawing/2014/main" id="{545CF9C5-9B1A-4B0E-8D13-A1C37BADEAFA}"/>
            </a:ext>
          </a:extLst>
        </xdr:cNvPr>
        <xdr:cNvSpPr/>
      </xdr:nvSpPr>
      <xdr:spPr>
        <a:xfrm>
          <a:off x="7839075" y="633124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46874</xdr:rowOff>
    </xdr:from>
    <xdr:to>
      <xdr:col>50</xdr:col>
      <xdr:colOff>114300</xdr:colOff>
      <xdr:row>39</xdr:row>
      <xdr:rowOff>60623</xdr:rowOff>
    </xdr:to>
    <xdr:cxnSp macro="">
      <xdr:nvCxnSpPr>
        <xdr:cNvPr id="137" name="直線コネクタ 136">
          <a:extLst>
            <a:ext uri="{FF2B5EF4-FFF2-40B4-BE49-F238E27FC236}">
              <a16:creationId xmlns:a16="http://schemas.microsoft.com/office/drawing/2014/main" id="{6C2D4B40-A4B1-4AB3-8520-BE457B9031E2}"/>
            </a:ext>
          </a:extLst>
        </xdr:cNvPr>
        <xdr:cNvCxnSpPr/>
      </xdr:nvCxnSpPr>
      <xdr:spPr>
        <a:xfrm flipV="1">
          <a:off x="7886700" y="6374649"/>
          <a:ext cx="800100" cy="1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19195</xdr:rowOff>
    </xdr:from>
    <xdr:to>
      <xdr:col>41</xdr:col>
      <xdr:colOff>101600</xdr:colOff>
      <xdr:row>39</xdr:row>
      <xdr:rowOff>120795</xdr:rowOff>
    </xdr:to>
    <xdr:sp macro="" textlink="">
      <xdr:nvSpPr>
        <xdr:cNvPr id="138" name="楕円 137">
          <a:extLst>
            <a:ext uri="{FF2B5EF4-FFF2-40B4-BE49-F238E27FC236}">
              <a16:creationId xmlns:a16="http://schemas.microsoft.com/office/drawing/2014/main" id="{B961E7C7-0D40-4368-AB06-B89F35F95929}"/>
            </a:ext>
          </a:extLst>
        </xdr:cNvPr>
        <xdr:cNvSpPr/>
      </xdr:nvSpPr>
      <xdr:spPr>
        <a:xfrm>
          <a:off x="7029450" y="63437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60623</xdr:rowOff>
    </xdr:from>
    <xdr:to>
      <xdr:col>45</xdr:col>
      <xdr:colOff>177800</xdr:colOff>
      <xdr:row>39</xdr:row>
      <xdr:rowOff>69995</xdr:rowOff>
    </xdr:to>
    <xdr:cxnSp macro="">
      <xdr:nvCxnSpPr>
        <xdr:cNvPr id="139" name="直線コネクタ 138">
          <a:extLst>
            <a:ext uri="{FF2B5EF4-FFF2-40B4-BE49-F238E27FC236}">
              <a16:creationId xmlns:a16="http://schemas.microsoft.com/office/drawing/2014/main" id="{A86462B2-F975-4897-8EA6-36C5B34577E2}"/>
            </a:ext>
          </a:extLst>
        </xdr:cNvPr>
        <xdr:cNvCxnSpPr/>
      </xdr:nvCxnSpPr>
      <xdr:spPr>
        <a:xfrm flipV="1">
          <a:off x="7077075" y="6388398"/>
          <a:ext cx="809625" cy="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28208</xdr:rowOff>
    </xdr:from>
    <xdr:to>
      <xdr:col>36</xdr:col>
      <xdr:colOff>165100</xdr:colOff>
      <xdr:row>39</xdr:row>
      <xdr:rowOff>129808</xdr:rowOff>
    </xdr:to>
    <xdr:sp macro="" textlink="">
      <xdr:nvSpPr>
        <xdr:cNvPr id="140" name="楕円 139">
          <a:extLst>
            <a:ext uri="{FF2B5EF4-FFF2-40B4-BE49-F238E27FC236}">
              <a16:creationId xmlns:a16="http://schemas.microsoft.com/office/drawing/2014/main" id="{66DD4A74-2B32-4BAA-81F1-3E34766F25BE}"/>
            </a:ext>
          </a:extLst>
        </xdr:cNvPr>
        <xdr:cNvSpPr/>
      </xdr:nvSpPr>
      <xdr:spPr>
        <a:xfrm>
          <a:off x="6238875" y="63559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69995</xdr:rowOff>
    </xdr:from>
    <xdr:to>
      <xdr:col>41</xdr:col>
      <xdr:colOff>50800</xdr:colOff>
      <xdr:row>39</xdr:row>
      <xdr:rowOff>79008</xdr:rowOff>
    </xdr:to>
    <xdr:cxnSp macro="">
      <xdr:nvCxnSpPr>
        <xdr:cNvPr id="141" name="直線コネクタ 140">
          <a:extLst>
            <a:ext uri="{FF2B5EF4-FFF2-40B4-BE49-F238E27FC236}">
              <a16:creationId xmlns:a16="http://schemas.microsoft.com/office/drawing/2014/main" id="{451B5ECD-53AE-46F1-9514-E174C4DB3F13}"/>
            </a:ext>
          </a:extLst>
        </xdr:cNvPr>
        <xdr:cNvCxnSpPr/>
      </xdr:nvCxnSpPr>
      <xdr:spPr>
        <a:xfrm flipV="1">
          <a:off x="6286500" y="6391420"/>
          <a:ext cx="790575" cy="1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721E6A11-1725-434B-AAD8-579611B75A98}"/>
            </a:ext>
          </a:extLst>
        </xdr:cNvPr>
        <xdr:cNvSpPr txBox="1"/>
      </xdr:nvSpPr>
      <xdr:spPr>
        <a:xfrm>
          <a:off x="8429136" y="607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57BD99C7-FB73-4BD2-9B21-5600FED215B6}"/>
            </a:ext>
          </a:extLst>
        </xdr:cNvPr>
        <xdr:cNvSpPr txBox="1"/>
      </xdr:nvSpPr>
      <xdr:spPr>
        <a:xfrm>
          <a:off x="7648086" y="6067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C8CB8289-279C-4D85-831C-7333E3F49045}"/>
            </a:ext>
          </a:extLst>
        </xdr:cNvPr>
        <xdr:cNvSpPr txBox="1"/>
      </xdr:nvSpPr>
      <xdr:spPr>
        <a:xfrm>
          <a:off x="6847986" y="6073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A3B90E90-1AC1-4384-A223-8D7788D4295A}"/>
            </a:ext>
          </a:extLst>
        </xdr:cNvPr>
        <xdr:cNvSpPr txBox="1"/>
      </xdr:nvSpPr>
      <xdr:spPr>
        <a:xfrm>
          <a:off x="6038361" y="610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88801</xdr:rowOff>
    </xdr:from>
    <xdr:ext cx="534377" cy="259045"/>
    <xdr:sp macro="" textlink="">
      <xdr:nvSpPr>
        <xdr:cNvPr id="146" name="n_1mainValue【道路】&#10;一人当たり延長">
          <a:extLst>
            <a:ext uri="{FF2B5EF4-FFF2-40B4-BE49-F238E27FC236}">
              <a16:creationId xmlns:a16="http://schemas.microsoft.com/office/drawing/2014/main" id="{9D32CCCB-EC76-4410-877B-1FBCD8335AF5}"/>
            </a:ext>
          </a:extLst>
        </xdr:cNvPr>
        <xdr:cNvSpPr txBox="1"/>
      </xdr:nvSpPr>
      <xdr:spPr>
        <a:xfrm>
          <a:off x="8429136" y="64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102550</xdr:rowOff>
    </xdr:from>
    <xdr:ext cx="534377" cy="259045"/>
    <xdr:sp macro="" textlink="">
      <xdr:nvSpPr>
        <xdr:cNvPr id="147" name="n_2mainValue【道路】&#10;一人当たり延長">
          <a:extLst>
            <a:ext uri="{FF2B5EF4-FFF2-40B4-BE49-F238E27FC236}">
              <a16:creationId xmlns:a16="http://schemas.microsoft.com/office/drawing/2014/main" id="{D7602ADC-07F2-4BC1-AA5F-275D5F2C0B5C}"/>
            </a:ext>
          </a:extLst>
        </xdr:cNvPr>
        <xdr:cNvSpPr txBox="1"/>
      </xdr:nvSpPr>
      <xdr:spPr>
        <a:xfrm>
          <a:off x="7648086" y="643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111922</xdr:rowOff>
    </xdr:from>
    <xdr:ext cx="534377" cy="259045"/>
    <xdr:sp macro="" textlink="">
      <xdr:nvSpPr>
        <xdr:cNvPr id="148" name="n_3mainValue【道路】&#10;一人当たり延長">
          <a:extLst>
            <a:ext uri="{FF2B5EF4-FFF2-40B4-BE49-F238E27FC236}">
              <a16:creationId xmlns:a16="http://schemas.microsoft.com/office/drawing/2014/main" id="{E318745C-767F-403F-9568-FFA425DE469C}"/>
            </a:ext>
          </a:extLst>
        </xdr:cNvPr>
        <xdr:cNvSpPr txBox="1"/>
      </xdr:nvSpPr>
      <xdr:spPr>
        <a:xfrm>
          <a:off x="6847986" y="643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120935</xdr:rowOff>
    </xdr:from>
    <xdr:ext cx="534377" cy="259045"/>
    <xdr:sp macro="" textlink="">
      <xdr:nvSpPr>
        <xdr:cNvPr id="149" name="n_4mainValue【道路】&#10;一人当たり延長">
          <a:extLst>
            <a:ext uri="{FF2B5EF4-FFF2-40B4-BE49-F238E27FC236}">
              <a16:creationId xmlns:a16="http://schemas.microsoft.com/office/drawing/2014/main" id="{3F307639-F11A-40C0-AB03-1E32638DC60A}"/>
            </a:ext>
          </a:extLst>
        </xdr:cNvPr>
        <xdr:cNvSpPr txBox="1"/>
      </xdr:nvSpPr>
      <xdr:spPr>
        <a:xfrm>
          <a:off x="6038361" y="644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14281F0-077B-47F7-8BB1-7C21466AF00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78E27C54-06C1-42A1-B073-E488A78BB66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F4072B66-B03D-4AD1-8A86-464BBE1CE44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327974CE-5591-45CA-A2FD-021B5ED78AA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1EB3E421-51FE-465C-B4FC-33E305D0880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837832C9-BD3B-4D2C-8DAD-DEECD822824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3C5C801-33A5-4B03-92FC-42D4405ECEAE}"/>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BDCB720-0D47-4E4D-922E-74F9BF7551C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CA3F6696-1085-4946-8CAD-3DD07D69E0D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84EB6025-7ACC-4216-91B6-70E82F5D79E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F457C9D-14FB-4F51-81C8-B5CA1CAB32A1}"/>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16188F7-6564-4E0F-828C-A113AEDAC7D4}"/>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76156D2-905B-4FB2-AFF6-A79E42642149}"/>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9754E2DA-A19B-4BAF-B58E-17911E5EBE65}"/>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D7FB31D0-B52C-47A9-A876-6B9B8A2284BD}"/>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C9888431-AA0E-4D34-B97E-3264C0F22419}"/>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E01E8A24-47BF-430C-9A72-E9B85C0B901E}"/>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86BEF2C4-C1D8-4A90-BC0E-D243A58C57EA}"/>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E2339C68-FC88-4586-9FA3-4F1192A9E95D}"/>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B85FD6B-7C23-46E9-9582-922BE6EE5C9B}"/>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2186BAC-BF23-46F0-B6F1-32F8D093E764}"/>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28BF466B-8EBD-491F-A75C-646C0BFEBDB2}"/>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895EE5BF-8D41-4D65-9A26-B91E16580748}"/>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A161407-FC87-47D4-BB3E-9A90B0DDABA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62A6CD40-C776-499C-8720-E715787E7437}"/>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5859D906-FE8C-4988-A257-4FE55D92E733}"/>
            </a:ext>
          </a:extLst>
        </xdr:cNvPr>
        <xdr:cNvCxnSpPr/>
      </xdr:nvCxnSpPr>
      <xdr:spPr>
        <a:xfrm flipV="1">
          <a:off x="4180840" y="8956222"/>
          <a:ext cx="0" cy="1424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9571FAE4-C755-4590-ACC1-247A3A0D09DB}"/>
            </a:ext>
          </a:extLst>
        </xdr:cNvPr>
        <xdr:cNvSpPr txBox="1"/>
      </xdr:nvSpPr>
      <xdr:spPr>
        <a:xfrm>
          <a:off x="4219575" y="1038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24ADCD33-672B-4F99-9233-FF4C673ADADA}"/>
            </a:ext>
          </a:extLst>
        </xdr:cNvPr>
        <xdr:cNvCxnSpPr/>
      </xdr:nvCxnSpPr>
      <xdr:spPr>
        <a:xfrm>
          <a:off x="4105275" y="103809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34CDBCE1-B60D-4128-8602-CA9AD95B1547}"/>
            </a:ext>
          </a:extLst>
        </xdr:cNvPr>
        <xdr:cNvSpPr txBox="1"/>
      </xdr:nvSpPr>
      <xdr:spPr>
        <a:xfrm>
          <a:off x="42195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33678B8A-5C93-4B16-B09B-FB714A01ABC4}"/>
            </a:ext>
          </a:extLst>
        </xdr:cNvPr>
        <xdr:cNvCxnSpPr/>
      </xdr:nvCxnSpPr>
      <xdr:spPr>
        <a:xfrm>
          <a:off x="4105275"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766BC1CB-6FD5-4D62-A025-4373FB37891E}"/>
            </a:ext>
          </a:extLst>
        </xdr:cNvPr>
        <xdr:cNvSpPr txBox="1"/>
      </xdr:nvSpPr>
      <xdr:spPr>
        <a:xfrm>
          <a:off x="4219575" y="9936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5C050FDE-C9C6-4193-A9BC-BDA7048045CE}"/>
            </a:ext>
          </a:extLst>
        </xdr:cNvPr>
        <xdr:cNvSpPr/>
      </xdr:nvSpPr>
      <xdr:spPr>
        <a:xfrm>
          <a:off x="4124325" y="995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385A48E1-641C-4306-8830-10F54849ECA9}"/>
            </a:ext>
          </a:extLst>
        </xdr:cNvPr>
        <xdr:cNvSpPr/>
      </xdr:nvSpPr>
      <xdr:spPr>
        <a:xfrm>
          <a:off x="3381375" y="99342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9EC188C0-387C-427A-BC73-9D7090A41E5B}"/>
            </a:ext>
          </a:extLst>
        </xdr:cNvPr>
        <xdr:cNvSpPr/>
      </xdr:nvSpPr>
      <xdr:spPr>
        <a:xfrm>
          <a:off x="2571750" y="99178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AE8A6939-C18F-485B-9CE0-16BDE3E8AC4F}"/>
            </a:ext>
          </a:extLst>
        </xdr:cNvPr>
        <xdr:cNvSpPr/>
      </xdr:nvSpPr>
      <xdr:spPr>
        <a:xfrm>
          <a:off x="1781175" y="99079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87E95A27-7AA4-4119-AC4A-FE53D29FB00E}"/>
            </a:ext>
          </a:extLst>
        </xdr:cNvPr>
        <xdr:cNvSpPr/>
      </xdr:nvSpPr>
      <xdr:spPr>
        <a:xfrm>
          <a:off x="981075" y="990309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251094A-DD85-4BB5-A09C-84008EFE560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1E3F293-BA1E-42B1-822D-C1C93FCE09E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C5D4E81-BB07-4F8A-A0CF-C451E6229D2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0EFD3CF-3DD7-472B-88F0-473E2E4C3E8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F51A26F-9EEB-4D0E-8517-02EB8FACBD36}"/>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141877</xdr:rowOff>
    </xdr:from>
    <xdr:to>
      <xdr:col>24</xdr:col>
      <xdr:colOff>114300</xdr:colOff>
      <xdr:row>61</xdr:row>
      <xdr:rowOff>72027</xdr:rowOff>
    </xdr:to>
    <xdr:sp macro="" textlink="">
      <xdr:nvSpPr>
        <xdr:cNvPr id="191" name="楕円 190">
          <a:extLst>
            <a:ext uri="{FF2B5EF4-FFF2-40B4-BE49-F238E27FC236}">
              <a16:creationId xmlns:a16="http://schemas.microsoft.com/office/drawing/2014/main" id="{D54230AD-AB7F-441D-A8A6-9389EF84537B}"/>
            </a:ext>
          </a:extLst>
        </xdr:cNvPr>
        <xdr:cNvSpPr/>
      </xdr:nvSpPr>
      <xdr:spPr>
        <a:xfrm>
          <a:off x="4124325" y="987007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164754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5CA8A9E8-A677-4CA7-9BB2-3A4F6AC05963}"/>
            </a:ext>
          </a:extLst>
        </xdr:cNvPr>
        <xdr:cNvSpPr txBox="1"/>
      </xdr:nvSpPr>
      <xdr:spPr>
        <a:xfrm>
          <a:off x="4219575" y="9724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114119</xdr:rowOff>
    </xdr:from>
    <xdr:to>
      <xdr:col>20</xdr:col>
      <xdr:colOff>38100</xdr:colOff>
      <xdr:row>61</xdr:row>
      <xdr:rowOff>44269</xdr:rowOff>
    </xdr:to>
    <xdr:sp macro="" textlink="">
      <xdr:nvSpPr>
        <xdr:cNvPr id="193" name="楕円 192">
          <a:extLst>
            <a:ext uri="{FF2B5EF4-FFF2-40B4-BE49-F238E27FC236}">
              <a16:creationId xmlns:a16="http://schemas.microsoft.com/office/drawing/2014/main" id="{B82062CC-5507-4DCE-B966-AD8E1CECFACE}"/>
            </a:ext>
          </a:extLst>
        </xdr:cNvPr>
        <xdr:cNvSpPr/>
      </xdr:nvSpPr>
      <xdr:spPr>
        <a:xfrm>
          <a:off x="3381375" y="98391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164919</xdr:rowOff>
    </xdr:from>
    <xdr:to>
      <xdr:col>24</xdr:col>
      <xdr:colOff>63500</xdr:colOff>
      <xdr:row>61</xdr:row>
      <xdr:rowOff>21227</xdr:rowOff>
    </xdr:to>
    <xdr:cxnSp macro="">
      <xdr:nvCxnSpPr>
        <xdr:cNvPr id="194" name="直線コネクタ 193">
          <a:extLst>
            <a:ext uri="{FF2B5EF4-FFF2-40B4-BE49-F238E27FC236}">
              <a16:creationId xmlns:a16="http://schemas.microsoft.com/office/drawing/2014/main" id="{BC624852-7E25-446A-BF29-EEFDEFA252A0}"/>
            </a:ext>
          </a:extLst>
        </xdr:cNvPr>
        <xdr:cNvCxnSpPr/>
      </xdr:nvCxnSpPr>
      <xdr:spPr>
        <a:xfrm>
          <a:off x="3429000" y="9886769"/>
          <a:ext cx="752475"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96157</xdr:rowOff>
    </xdr:from>
    <xdr:to>
      <xdr:col>15</xdr:col>
      <xdr:colOff>101600</xdr:colOff>
      <xdr:row>61</xdr:row>
      <xdr:rowOff>26307</xdr:rowOff>
    </xdr:to>
    <xdr:sp macro="" textlink="">
      <xdr:nvSpPr>
        <xdr:cNvPr id="195" name="楕円 194">
          <a:extLst>
            <a:ext uri="{FF2B5EF4-FFF2-40B4-BE49-F238E27FC236}">
              <a16:creationId xmlns:a16="http://schemas.microsoft.com/office/drawing/2014/main" id="{2BC5FFEB-5D50-40D3-9D8B-0AA7E94ACDE8}"/>
            </a:ext>
          </a:extLst>
        </xdr:cNvPr>
        <xdr:cNvSpPr/>
      </xdr:nvSpPr>
      <xdr:spPr>
        <a:xfrm>
          <a:off x="2571750" y="98211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146957</xdr:rowOff>
    </xdr:from>
    <xdr:to>
      <xdr:col>19</xdr:col>
      <xdr:colOff>177800</xdr:colOff>
      <xdr:row>60</xdr:row>
      <xdr:rowOff>164919</xdr:rowOff>
    </xdr:to>
    <xdr:cxnSp macro="">
      <xdr:nvCxnSpPr>
        <xdr:cNvPr id="196" name="直線コネクタ 195">
          <a:extLst>
            <a:ext uri="{FF2B5EF4-FFF2-40B4-BE49-F238E27FC236}">
              <a16:creationId xmlns:a16="http://schemas.microsoft.com/office/drawing/2014/main" id="{D8EF6668-6FFD-4BF6-801D-7257C0831816}"/>
            </a:ext>
          </a:extLst>
        </xdr:cNvPr>
        <xdr:cNvCxnSpPr/>
      </xdr:nvCxnSpPr>
      <xdr:spPr>
        <a:xfrm>
          <a:off x="2619375" y="9868807"/>
          <a:ext cx="809625"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84727</xdr:rowOff>
    </xdr:from>
    <xdr:to>
      <xdr:col>10</xdr:col>
      <xdr:colOff>165100</xdr:colOff>
      <xdr:row>61</xdr:row>
      <xdr:rowOff>14877</xdr:rowOff>
    </xdr:to>
    <xdr:sp macro="" textlink="">
      <xdr:nvSpPr>
        <xdr:cNvPr id="197" name="楕円 196">
          <a:extLst>
            <a:ext uri="{FF2B5EF4-FFF2-40B4-BE49-F238E27FC236}">
              <a16:creationId xmlns:a16="http://schemas.microsoft.com/office/drawing/2014/main" id="{3B334794-A068-4D90-AEB7-E15BDF556991}"/>
            </a:ext>
          </a:extLst>
        </xdr:cNvPr>
        <xdr:cNvSpPr/>
      </xdr:nvSpPr>
      <xdr:spPr>
        <a:xfrm>
          <a:off x="1781175" y="981292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135527</xdr:rowOff>
    </xdr:from>
    <xdr:to>
      <xdr:col>15</xdr:col>
      <xdr:colOff>50800</xdr:colOff>
      <xdr:row>60</xdr:row>
      <xdr:rowOff>146957</xdr:rowOff>
    </xdr:to>
    <xdr:cxnSp macro="">
      <xdr:nvCxnSpPr>
        <xdr:cNvPr id="198" name="直線コネクタ 197">
          <a:extLst>
            <a:ext uri="{FF2B5EF4-FFF2-40B4-BE49-F238E27FC236}">
              <a16:creationId xmlns:a16="http://schemas.microsoft.com/office/drawing/2014/main" id="{79491195-2BE8-4D85-BDC9-5B3F44F9A097}"/>
            </a:ext>
          </a:extLst>
        </xdr:cNvPr>
        <xdr:cNvCxnSpPr/>
      </xdr:nvCxnSpPr>
      <xdr:spPr>
        <a:xfrm>
          <a:off x="1828800" y="9860552"/>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83094</xdr:rowOff>
    </xdr:from>
    <xdr:to>
      <xdr:col>6</xdr:col>
      <xdr:colOff>38100</xdr:colOff>
      <xdr:row>61</xdr:row>
      <xdr:rowOff>13244</xdr:rowOff>
    </xdr:to>
    <xdr:sp macro="" textlink="">
      <xdr:nvSpPr>
        <xdr:cNvPr id="199" name="楕円 198">
          <a:extLst>
            <a:ext uri="{FF2B5EF4-FFF2-40B4-BE49-F238E27FC236}">
              <a16:creationId xmlns:a16="http://schemas.microsoft.com/office/drawing/2014/main" id="{B5261BB7-5CB5-4BCD-A4BD-FD9B7EAD14B3}"/>
            </a:ext>
          </a:extLst>
        </xdr:cNvPr>
        <xdr:cNvSpPr/>
      </xdr:nvSpPr>
      <xdr:spPr>
        <a:xfrm>
          <a:off x="981075" y="981129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133894</xdr:rowOff>
    </xdr:from>
    <xdr:to>
      <xdr:col>10</xdr:col>
      <xdr:colOff>114300</xdr:colOff>
      <xdr:row>60</xdr:row>
      <xdr:rowOff>135527</xdr:rowOff>
    </xdr:to>
    <xdr:cxnSp macro="">
      <xdr:nvCxnSpPr>
        <xdr:cNvPr id="200" name="直線コネクタ 199">
          <a:extLst>
            <a:ext uri="{FF2B5EF4-FFF2-40B4-BE49-F238E27FC236}">
              <a16:creationId xmlns:a16="http://schemas.microsoft.com/office/drawing/2014/main" id="{F6AB4688-812B-4332-B775-627921B8E5D1}"/>
            </a:ext>
          </a:extLst>
        </xdr:cNvPr>
        <xdr:cNvCxnSpPr/>
      </xdr:nvCxnSpPr>
      <xdr:spPr>
        <a:xfrm>
          <a:off x="1028700" y="9858919"/>
          <a:ext cx="8001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62A3AD11-7B80-4F78-93FE-A9093652237B}"/>
            </a:ext>
          </a:extLst>
        </xdr:cNvPr>
        <xdr:cNvSpPr txBox="1"/>
      </xdr:nvSpPr>
      <xdr:spPr>
        <a:xfrm>
          <a:off x="3239144" y="1002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C6106F7-D21E-4B0C-BCF5-A792F8816980}"/>
            </a:ext>
          </a:extLst>
        </xdr:cNvPr>
        <xdr:cNvSpPr txBox="1"/>
      </xdr:nvSpPr>
      <xdr:spPr>
        <a:xfrm>
          <a:off x="2439044" y="10010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C4195A30-D407-4DEF-A786-00EBD05E4090}"/>
            </a:ext>
          </a:extLst>
        </xdr:cNvPr>
        <xdr:cNvSpPr txBox="1"/>
      </xdr:nvSpPr>
      <xdr:spPr>
        <a:xfrm>
          <a:off x="1648469" y="10000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94D88B17-972D-4335-B49B-0F386FCDEDFA}"/>
            </a:ext>
          </a:extLst>
        </xdr:cNvPr>
        <xdr:cNvSpPr txBox="1"/>
      </xdr:nvSpPr>
      <xdr:spPr>
        <a:xfrm>
          <a:off x="848369" y="999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60796</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6DECF53-7CB3-46E0-B0C2-2A0DFDE1F5C5}"/>
            </a:ext>
          </a:extLst>
        </xdr:cNvPr>
        <xdr:cNvSpPr txBox="1"/>
      </xdr:nvSpPr>
      <xdr:spPr>
        <a:xfrm>
          <a:off x="3239144" y="9627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42834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681A1217-9EFB-44B8-B42B-3894B5C4C07E}"/>
            </a:ext>
          </a:extLst>
        </xdr:cNvPr>
        <xdr:cNvSpPr txBox="1"/>
      </xdr:nvSpPr>
      <xdr:spPr>
        <a:xfrm>
          <a:off x="2439044" y="9609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31404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6926FE89-700D-4338-9B73-9AC40E33B60B}"/>
            </a:ext>
          </a:extLst>
        </xdr:cNvPr>
        <xdr:cNvSpPr txBox="1"/>
      </xdr:nvSpPr>
      <xdr:spPr>
        <a:xfrm>
          <a:off x="1648469" y="9591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29771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487488FB-A89E-48F2-9B75-E4CBF810F299}"/>
            </a:ext>
          </a:extLst>
        </xdr:cNvPr>
        <xdr:cNvSpPr txBox="1"/>
      </xdr:nvSpPr>
      <xdr:spPr>
        <a:xfrm>
          <a:off x="848369" y="9589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D2D1BB3E-BC2C-40F1-A847-42319FB1926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14250BD-08F5-4516-B782-3D660FF927B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889DBDF5-48EB-4133-B1FE-F1C0C5199FF3}"/>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63E024B-4BEC-4067-B734-2901EC350C8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5108FB5F-E5FD-4035-92CC-5A36A53284B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3D830ECC-DE5F-4703-BDDF-14D7D10B6FBF}"/>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F2B91E91-5FBD-443A-BB3C-2F2A38F1C90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B9ACABE-D54F-415B-A7DE-B284A87217C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BC4AC82-3695-459D-A1C8-AB29126E9E5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B9EBAA99-F316-4B67-B571-4411B6B727D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DD57D550-4AA6-414C-8925-B5AD63904F89}"/>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29BD129B-A5DB-4FED-8E10-CD8C04570640}"/>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F30D7AFA-4C4A-4B5B-A9A9-624CDB7CC800}"/>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3D1639B5-B479-4CEE-9E31-F9889E18ECFE}"/>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AE52B10-8996-4B52-94AF-FD91C2D7E3A8}"/>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250D4718-C225-4199-84C8-7831921DC754}"/>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CB057773-8C2A-4FEF-B6BC-06B772EE965C}"/>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6DE76365-DCDC-44F8-8ACD-DCF5C5AAA118}"/>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E7E2A3F5-F586-4C1F-BCCC-351854262C9E}"/>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39689E22-C98D-40CC-94D5-83E0749CE3B5}"/>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341897C-1B06-4871-BCBB-BA4A8DF67D3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5821B9ED-0F00-4733-A55E-AB49C7936B5A}"/>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D9AC9F4F-A894-4D5A-B0D3-372D295E616E}"/>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3AC6D82C-0EB3-4194-845F-E384CD74AF46}"/>
            </a:ext>
          </a:extLst>
        </xdr:cNvPr>
        <xdr:cNvCxnSpPr/>
      </xdr:nvCxnSpPr>
      <xdr:spPr>
        <a:xfrm flipV="1">
          <a:off x="9429115" y="9236239"/>
          <a:ext cx="0" cy="1212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E2A80B3-AA2A-43DE-B11C-6C56B0D709E8}"/>
            </a:ext>
          </a:extLst>
        </xdr:cNvPr>
        <xdr:cNvSpPr txBox="1"/>
      </xdr:nvSpPr>
      <xdr:spPr>
        <a:xfrm>
          <a:off x="9467850" y="10455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8B2AD8E4-EDB6-4A36-840B-B97A5C522272}"/>
            </a:ext>
          </a:extLst>
        </xdr:cNvPr>
        <xdr:cNvCxnSpPr/>
      </xdr:nvCxnSpPr>
      <xdr:spPr>
        <a:xfrm>
          <a:off x="9363075" y="1044832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E799F2B2-E554-43CF-8A79-5706D1F1D186}"/>
            </a:ext>
          </a:extLst>
        </xdr:cNvPr>
        <xdr:cNvSpPr txBox="1"/>
      </xdr:nvSpPr>
      <xdr:spPr>
        <a:xfrm>
          <a:off x="9467850" y="90305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2BB7DE3A-4D78-4684-8E14-63AD4CE6486E}"/>
            </a:ext>
          </a:extLst>
        </xdr:cNvPr>
        <xdr:cNvCxnSpPr/>
      </xdr:nvCxnSpPr>
      <xdr:spPr>
        <a:xfrm>
          <a:off x="9363075" y="923623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86708AE2-A27C-437D-927D-01C15C5FB7CC}"/>
            </a:ext>
          </a:extLst>
        </xdr:cNvPr>
        <xdr:cNvSpPr txBox="1"/>
      </xdr:nvSpPr>
      <xdr:spPr>
        <a:xfrm>
          <a:off x="9467850" y="98969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6628D65C-BD72-48FD-9FB8-2DC34528742C}"/>
            </a:ext>
          </a:extLst>
        </xdr:cNvPr>
        <xdr:cNvSpPr/>
      </xdr:nvSpPr>
      <xdr:spPr>
        <a:xfrm>
          <a:off x="9401175" y="100423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79319A3F-1025-4147-8ECB-84A9BB27A917}"/>
            </a:ext>
          </a:extLst>
        </xdr:cNvPr>
        <xdr:cNvSpPr/>
      </xdr:nvSpPr>
      <xdr:spPr>
        <a:xfrm>
          <a:off x="8639175" y="1004739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176442F0-BF44-4754-89DF-91E32840B4F0}"/>
            </a:ext>
          </a:extLst>
        </xdr:cNvPr>
        <xdr:cNvSpPr/>
      </xdr:nvSpPr>
      <xdr:spPr>
        <a:xfrm>
          <a:off x="7839075" y="10051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D78EA86D-1A4F-442B-9D52-E0C58AC99C3C}"/>
            </a:ext>
          </a:extLst>
        </xdr:cNvPr>
        <xdr:cNvSpPr/>
      </xdr:nvSpPr>
      <xdr:spPr>
        <a:xfrm>
          <a:off x="7029450" y="100476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4BDE6ACA-A91C-4845-9860-0E60F34F3427}"/>
            </a:ext>
          </a:extLst>
        </xdr:cNvPr>
        <xdr:cNvSpPr/>
      </xdr:nvSpPr>
      <xdr:spPr>
        <a:xfrm>
          <a:off x="6238875" y="100840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3E5609C-C129-493B-AC27-BAAFFCFFE568}"/>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3B414E6-FFB5-4EE6-91F2-B4B52BCE00A4}"/>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5E409D9-4DE9-45C8-906C-883DFF8C714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DE6CD0B-EB36-47FF-A2B6-624B1B5D9555}"/>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D1A2850-7F06-4B8F-8C9B-BDA88A38393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68043</xdr:rowOff>
    </xdr:from>
    <xdr:to>
      <xdr:col>55</xdr:col>
      <xdr:colOff>50800</xdr:colOff>
      <xdr:row>62</xdr:row>
      <xdr:rowOff>169643</xdr:rowOff>
    </xdr:to>
    <xdr:sp macro="" textlink="">
      <xdr:nvSpPr>
        <xdr:cNvPr id="248" name="楕円 247">
          <a:extLst>
            <a:ext uri="{FF2B5EF4-FFF2-40B4-BE49-F238E27FC236}">
              <a16:creationId xmlns:a16="http://schemas.microsoft.com/office/drawing/2014/main" id="{864FCED2-A04D-49B1-8DB5-D11E5556F033}"/>
            </a:ext>
          </a:extLst>
        </xdr:cNvPr>
        <xdr:cNvSpPr/>
      </xdr:nvSpPr>
      <xdr:spPr>
        <a:xfrm>
          <a:off x="9401175" y="1011374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46470</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F775E614-7FC7-4080-8B4D-75181D177AD1}"/>
            </a:ext>
          </a:extLst>
        </xdr:cNvPr>
        <xdr:cNvSpPr txBox="1"/>
      </xdr:nvSpPr>
      <xdr:spPr>
        <a:xfrm>
          <a:off x="9467850" y="1009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74389</xdr:rowOff>
    </xdr:from>
    <xdr:to>
      <xdr:col>50</xdr:col>
      <xdr:colOff>165100</xdr:colOff>
      <xdr:row>63</xdr:row>
      <xdr:rowOff>4539</xdr:rowOff>
    </xdr:to>
    <xdr:sp macro="" textlink="">
      <xdr:nvSpPr>
        <xdr:cNvPr id="250" name="楕円 249">
          <a:extLst>
            <a:ext uri="{FF2B5EF4-FFF2-40B4-BE49-F238E27FC236}">
              <a16:creationId xmlns:a16="http://schemas.microsoft.com/office/drawing/2014/main" id="{2B6A6B02-95C7-41E9-B78B-D2B88CE9C59D}"/>
            </a:ext>
          </a:extLst>
        </xdr:cNvPr>
        <xdr:cNvSpPr/>
      </xdr:nvSpPr>
      <xdr:spPr>
        <a:xfrm>
          <a:off x="8639175" y="101232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118843</xdr:rowOff>
    </xdr:from>
    <xdr:to>
      <xdr:col>55</xdr:col>
      <xdr:colOff>0</xdr:colOff>
      <xdr:row>62</xdr:row>
      <xdr:rowOff>125189</xdr:rowOff>
    </xdr:to>
    <xdr:cxnSp macro="">
      <xdr:nvCxnSpPr>
        <xdr:cNvPr id="251" name="直線コネクタ 250">
          <a:extLst>
            <a:ext uri="{FF2B5EF4-FFF2-40B4-BE49-F238E27FC236}">
              <a16:creationId xmlns:a16="http://schemas.microsoft.com/office/drawing/2014/main" id="{0F6746B3-EC7E-4D41-9314-B5645E773C65}"/>
            </a:ext>
          </a:extLst>
        </xdr:cNvPr>
        <xdr:cNvCxnSpPr/>
      </xdr:nvCxnSpPr>
      <xdr:spPr>
        <a:xfrm flipV="1">
          <a:off x="8686800" y="1017089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84195</xdr:rowOff>
    </xdr:from>
    <xdr:to>
      <xdr:col>46</xdr:col>
      <xdr:colOff>38100</xdr:colOff>
      <xdr:row>63</xdr:row>
      <xdr:rowOff>14345</xdr:rowOff>
    </xdr:to>
    <xdr:sp macro="" textlink="">
      <xdr:nvSpPr>
        <xdr:cNvPr id="252" name="楕円 251">
          <a:extLst>
            <a:ext uri="{FF2B5EF4-FFF2-40B4-BE49-F238E27FC236}">
              <a16:creationId xmlns:a16="http://schemas.microsoft.com/office/drawing/2014/main" id="{D7B162D9-EB2A-4AD6-91ED-95637FE1F3A9}"/>
            </a:ext>
          </a:extLst>
        </xdr:cNvPr>
        <xdr:cNvSpPr/>
      </xdr:nvSpPr>
      <xdr:spPr>
        <a:xfrm>
          <a:off x="7839075" y="101362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125189</xdr:rowOff>
    </xdr:from>
    <xdr:to>
      <xdr:col>50</xdr:col>
      <xdr:colOff>114300</xdr:colOff>
      <xdr:row>62</xdr:row>
      <xdr:rowOff>134995</xdr:rowOff>
    </xdr:to>
    <xdr:cxnSp macro="">
      <xdr:nvCxnSpPr>
        <xdr:cNvPr id="253" name="直線コネクタ 252">
          <a:extLst>
            <a:ext uri="{FF2B5EF4-FFF2-40B4-BE49-F238E27FC236}">
              <a16:creationId xmlns:a16="http://schemas.microsoft.com/office/drawing/2014/main" id="{53D39BE6-B99C-48B4-A3AA-734F57566826}"/>
            </a:ext>
          </a:extLst>
        </xdr:cNvPr>
        <xdr:cNvCxnSpPr/>
      </xdr:nvCxnSpPr>
      <xdr:spPr>
        <a:xfrm flipV="1">
          <a:off x="7886700" y="10170889"/>
          <a:ext cx="800100" cy="1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93703</xdr:rowOff>
    </xdr:from>
    <xdr:to>
      <xdr:col>41</xdr:col>
      <xdr:colOff>101600</xdr:colOff>
      <xdr:row>63</xdr:row>
      <xdr:rowOff>23853</xdr:rowOff>
    </xdr:to>
    <xdr:sp macro="" textlink="">
      <xdr:nvSpPr>
        <xdr:cNvPr id="254" name="楕円 253">
          <a:extLst>
            <a:ext uri="{FF2B5EF4-FFF2-40B4-BE49-F238E27FC236}">
              <a16:creationId xmlns:a16="http://schemas.microsoft.com/office/drawing/2014/main" id="{A0CDF0BB-195D-4C4E-809A-0BCD2D072914}"/>
            </a:ext>
          </a:extLst>
        </xdr:cNvPr>
        <xdr:cNvSpPr/>
      </xdr:nvSpPr>
      <xdr:spPr>
        <a:xfrm>
          <a:off x="7029450" y="101425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134995</xdr:rowOff>
    </xdr:from>
    <xdr:to>
      <xdr:col>45</xdr:col>
      <xdr:colOff>177800</xdr:colOff>
      <xdr:row>62</xdr:row>
      <xdr:rowOff>144503</xdr:rowOff>
    </xdr:to>
    <xdr:cxnSp macro="">
      <xdr:nvCxnSpPr>
        <xdr:cNvPr id="255" name="直線コネクタ 254">
          <a:extLst>
            <a:ext uri="{FF2B5EF4-FFF2-40B4-BE49-F238E27FC236}">
              <a16:creationId xmlns:a16="http://schemas.microsoft.com/office/drawing/2014/main" id="{3F40D9F5-C94F-4A43-B59A-275F892AA785}"/>
            </a:ext>
          </a:extLst>
        </xdr:cNvPr>
        <xdr:cNvCxnSpPr/>
      </xdr:nvCxnSpPr>
      <xdr:spPr>
        <a:xfrm flipV="1">
          <a:off x="7077075" y="10183870"/>
          <a:ext cx="809625" cy="6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105349</xdr:rowOff>
    </xdr:from>
    <xdr:to>
      <xdr:col>36</xdr:col>
      <xdr:colOff>165100</xdr:colOff>
      <xdr:row>63</xdr:row>
      <xdr:rowOff>35499</xdr:rowOff>
    </xdr:to>
    <xdr:sp macro="" textlink="">
      <xdr:nvSpPr>
        <xdr:cNvPr id="256" name="楕円 255">
          <a:extLst>
            <a:ext uri="{FF2B5EF4-FFF2-40B4-BE49-F238E27FC236}">
              <a16:creationId xmlns:a16="http://schemas.microsoft.com/office/drawing/2014/main" id="{753BB029-2F26-4516-A7C1-D5E82E6D2E06}"/>
            </a:ext>
          </a:extLst>
        </xdr:cNvPr>
        <xdr:cNvSpPr/>
      </xdr:nvSpPr>
      <xdr:spPr>
        <a:xfrm>
          <a:off x="6238875" y="101510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144503</xdr:rowOff>
    </xdr:from>
    <xdr:to>
      <xdr:col>41</xdr:col>
      <xdr:colOff>50800</xdr:colOff>
      <xdr:row>62</xdr:row>
      <xdr:rowOff>156149</xdr:rowOff>
    </xdr:to>
    <xdr:cxnSp macro="">
      <xdr:nvCxnSpPr>
        <xdr:cNvPr id="257" name="直線コネクタ 256">
          <a:extLst>
            <a:ext uri="{FF2B5EF4-FFF2-40B4-BE49-F238E27FC236}">
              <a16:creationId xmlns:a16="http://schemas.microsoft.com/office/drawing/2014/main" id="{70A758BA-775B-4B49-9BBB-09B49319341E}"/>
            </a:ext>
          </a:extLst>
        </xdr:cNvPr>
        <xdr:cNvCxnSpPr/>
      </xdr:nvCxnSpPr>
      <xdr:spPr>
        <a:xfrm flipV="1">
          <a:off x="6286500" y="10190203"/>
          <a:ext cx="790575" cy="1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97849324-73D3-4F78-BD72-253D2F50F072}"/>
            </a:ext>
          </a:extLst>
        </xdr:cNvPr>
        <xdr:cNvSpPr txBox="1"/>
      </xdr:nvSpPr>
      <xdr:spPr>
        <a:xfrm>
          <a:off x="8399995" y="9832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D779EE2-EC6B-4573-ADCF-17A359751A90}"/>
            </a:ext>
          </a:extLst>
        </xdr:cNvPr>
        <xdr:cNvSpPr txBox="1"/>
      </xdr:nvSpPr>
      <xdr:spPr>
        <a:xfrm>
          <a:off x="7609420" y="983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B45C68DB-90DE-41F5-8037-5313227031B7}"/>
            </a:ext>
          </a:extLst>
        </xdr:cNvPr>
        <xdr:cNvSpPr txBox="1"/>
      </xdr:nvSpPr>
      <xdr:spPr>
        <a:xfrm>
          <a:off x="6818845" y="983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A9509057-9C6A-4D12-A30A-CD1A71579818}"/>
            </a:ext>
          </a:extLst>
        </xdr:cNvPr>
        <xdr:cNvSpPr txBox="1"/>
      </xdr:nvSpPr>
      <xdr:spPr>
        <a:xfrm>
          <a:off x="6009220" y="9878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167116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9B6D8E4A-DA78-425D-B525-97DB287B1784}"/>
            </a:ext>
          </a:extLst>
        </xdr:cNvPr>
        <xdr:cNvSpPr txBox="1"/>
      </xdr:nvSpPr>
      <xdr:spPr>
        <a:xfrm>
          <a:off x="8399995" y="10212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5472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C2C13519-6752-40E1-B99F-CF6FBE3BDB87}"/>
            </a:ext>
          </a:extLst>
        </xdr:cNvPr>
        <xdr:cNvSpPr txBox="1"/>
      </xdr:nvSpPr>
      <xdr:spPr>
        <a:xfrm>
          <a:off x="7609420" y="10219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14980</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72866804-29B4-4B11-9BC7-2E59E9E06178}"/>
            </a:ext>
          </a:extLst>
        </xdr:cNvPr>
        <xdr:cNvSpPr txBox="1"/>
      </xdr:nvSpPr>
      <xdr:spPr>
        <a:xfrm>
          <a:off x="6818845" y="10222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26626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4EFC8383-7987-4F9D-8DFC-CB88428ABD3F}"/>
            </a:ext>
          </a:extLst>
        </xdr:cNvPr>
        <xdr:cNvSpPr txBox="1"/>
      </xdr:nvSpPr>
      <xdr:spPr>
        <a:xfrm>
          <a:off x="6009220" y="1024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A9240DF-CD7B-4D16-9CEE-74B2B666CC51}"/>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FCE674E-5AA0-4783-8D73-72EC40D4ECE7}"/>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CDA6B57-FFA9-4F91-89FF-BE7D3476B50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0BA7917-3840-4184-A983-54B0D97F40A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152FAD4-6F87-4E1E-ADA9-E0672315B3A2}"/>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21E839D-6C9C-4DED-B3F8-191039F71353}"/>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C6C52B3-3206-4702-A80A-A0ED581180F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9BF909F-57C0-454E-BD0E-B3FAA6AEB47E}"/>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D7E3C675-8B5C-420E-8DF6-02B4D921679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709CCE1B-7145-4C82-BA0F-C557E12EB0F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0FFAA24-6150-447C-9F76-EC3E30BE36A7}"/>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A0C087AE-A77F-4509-B6EB-4E9A49658C40}"/>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E113AA6-B3BE-4BCB-8A82-53EA7D2C9CAE}"/>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BF2B52D1-E698-4E87-B7D9-A83517094EDB}"/>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E9671946-A02D-440C-928D-63D91610577B}"/>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CE6A45C8-2FD6-4C4A-AA49-7243B04CE2CE}"/>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5917DA5-5493-46FB-A5EA-B3389FE59B71}"/>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88D11D1-9AA1-4B2C-9600-76B90442B29C}"/>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63AC3496-F6FC-47DC-A2BC-A54E89729447}"/>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FD0A8B51-BCE0-4BD6-A87A-3C3E125557FD}"/>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D7ACD447-C047-46BE-ACE9-C843A1F63E01}"/>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893EA6C-6A6C-40C9-A0CC-51D12FB8F0D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BC912FD-FFB7-4BDE-B159-3C9CEDFD5E23}"/>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78C812FB-6FEF-4C4D-9086-E6F72E96E49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39F06E6D-E5D8-4F72-A01E-975C1B07BABE}"/>
            </a:ext>
          </a:extLst>
        </xdr:cNvPr>
        <xdr:cNvCxnSpPr/>
      </xdr:nvCxnSpPr>
      <xdr:spPr>
        <a:xfrm flipV="1">
          <a:off x="4180840" y="12724130"/>
          <a:ext cx="0" cy="13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73B4EEB2-2D91-49CD-B996-0316E1149390}"/>
            </a:ext>
          </a:extLst>
        </xdr:cNvPr>
        <xdr:cNvSpPr txBox="1"/>
      </xdr:nvSpPr>
      <xdr:spPr>
        <a:xfrm>
          <a:off x="4219575" y="1403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200CE5EB-5C0A-4FCC-9852-C71ACFD572A7}"/>
            </a:ext>
          </a:extLst>
        </xdr:cNvPr>
        <xdr:cNvCxnSpPr/>
      </xdr:nvCxnSpPr>
      <xdr:spPr>
        <a:xfrm>
          <a:off x="4105275" y="140411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20D0442-3A88-4364-B3AC-0E093C55A846}"/>
            </a:ext>
          </a:extLst>
        </xdr:cNvPr>
        <xdr:cNvSpPr txBox="1"/>
      </xdr:nvSpPr>
      <xdr:spPr>
        <a:xfrm>
          <a:off x="4219575" y="1250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57EC18C-21D1-4B4F-A33F-B79D8D3DA424}"/>
            </a:ext>
          </a:extLst>
        </xdr:cNvPr>
        <xdr:cNvCxnSpPr/>
      </xdr:nvCxnSpPr>
      <xdr:spPr>
        <a:xfrm>
          <a:off x="4105275" y="12724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3798CDD8-A3B2-4F7A-9DC0-58014F3E517A}"/>
            </a:ext>
          </a:extLst>
        </xdr:cNvPr>
        <xdr:cNvSpPr txBox="1"/>
      </xdr:nvSpPr>
      <xdr:spPr>
        <a:xfrm>
          <a:off x="4219575" y="13379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97F5EF5D-2639-42C1-A190-1FE4AA1B5839}"/>
            </a:ext>
          </a:extLst>
        </xdr:cNvPr>
        <xdr:cNvSpPr/>
      </xdr:nvSpPr>
      <xdr:spPr>
        <a:xfrm>
          <a:off x="4124325" y="135153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4B431EE6-2825-4ACE-A889-7320B2ED102F}"/>
            </a:ext>
          </a:extLst>
        </xdr:cNvPr>
        <xdr:cNvSpPr/>
      </xdr:nvSpPr>
      <xdr:spPr>
        <a:xfrm>
          <a:off x="3381375" y="13494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1826B13F-E382-46FD-9CA7-6D27F1D41A06}"/>
            </a:ext>
          </a:extLst>
        </xdr:cNvPr>
        <xdr:cNvSpPr/>
      </xdr:nvSpPr>
      <xdr:spPr>
        <a:xfrm>
          <a:off x="2571750" y="134175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8A2DA548-9D13-46EF-80AB-B06BF577F778}"/>
            </a:ext>
          </a:extLst>
        </xdr:cNvPr>
        <xdr:cNvSpPr/>
      </xdr:nvSpPr>
      <xdr:spPr>
        <a:xfrm>
          <a:off x="1781175" y="13353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6D42E19C-87D4-47FD-BB85-CF623C6E4671}"/>
            </a:ext>
          </a:extLst>
        </xdr:cNvPr>
        <xdr:cNvSpPr/>
      </xdr:nvSpPr>
      <xdr:spPr>
        <a:xfrm>
          <a:off x="981075" y="133223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546575A-16E6-4EF1-83CC-B84589D050C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6DE10CF-726B-40F3-821F-79BFBE82878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9B16801-7EAD-4200-ADEA-FD6FBA685655}"/>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7452720-0D39-42C6-97A6-9FBD1350CA9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62B2DF9-27FF-448D-A88D-4804422F99FA}"/>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82550</xdr:rowOff>
    </xdr:from>
    <xdr:to>
      <xdr:col>24</xdr:col>
      <xdr:colOff>114300</xdr:colOff>
      <xdr:row>85</xdr:row>
      <xdr:rowOff>12700</xdr:rowOff>
    </xdr:to>
    <xdr:sp macro="" textlink="">
      <xdr:nvSpPr>
        <xdr:cNvPr id="306" name="楕円 305">
          <a:extLst>
            <a:ext uri="{FF2B5EF4-FFF2-40B4-BE49-F238E27FC236}">
              <a16:creationId xmlns:a16="http://schemas.microsoft.com/office/drawing/2014/main" id="{FD9E9338-B02D-49D1-A4DF-A7B9511C3842}"/>
            </a:ext>
          </a:extLst>
        </xdr:cNvPr>
        <xdr:cNvSpPr/>
      </xdr:nvSpPr>
      <xdr:spPr>
        <a:xfrm>
          <a:off x="4124325" y="136969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60977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E6E6F14-8A81-42A4-A3CD-7EACE917C3E2}"/>
            </a:ext>
          </a:extLst>
        </xdr:cNvPr>
        <xdr:cNvSpPr txBox="1"/>
      </xdr:nvSpPr>
      <xdr:spPr>
        <a:xfrm>
          <a:off x="4219575" y="13675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63500</xdr:rowOff>
    </xdr:from>
    <xdr:to>
      <xdr:col>20</xdr:col>
      <xdr:colOff>38100</xdr:colOff>
      <xdr:row>84</xdr:row>
      <xdr:rowOff>165100</xdr:rowOff>
    </xdr:to>
    <xdr:sp macro="" textlink="">
      <xdr:nvSpPr>
        <xdr:cNvPr id="308" name="楕円 307">
          <a:extLst>
            <a:ext uri="{FF2B5EF4-FFF2-40B4-BE49-F238E27FC236}">
              <a16:creationId xmlns:a16="http://schemas.microsoft.com/office/drawing/2014/main" id="{704CD34E-4555-4DA8-9960-FE9F43FB8DE2}"/>
            </a:ext>
          </a:extLst>
        </xdr:cNvPr>
        <xdr:cNvSpPr/>
      </xdr:nvSpPr>
      <xdr:spPr>
        <a:xfrm>
          <a:off x="3381375" y="136779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114300</xdr:rowOff>
    </xdr:from>
    <xdr:to>
      <xdr:col>24</xdr:col>
      <xdr:colOff>63500</xdr:colOff>
      <xdr:row>84</xdr:row>
      <xdr:rowOff>133350</xdr:rowOff>
    </xdr:to>
    <xdr:cxnSp macro="">
      <xdr:nvCxnSpPr>
        <xdr:cNvPr id="309" name="直線コネクタ 308">
          <a:extLst>
            <a:ext uri="{FF2B5EF4-FFF2-40B4-BE49-F238E27FC236}">
              <a16:creationId xmlns:a16="http://schemas.microsoft.com/office/drawing/2014/main" id="{244B5A0E-4EF4-4E1A-86D9-8BB6A2815C59}"/>
            </a:ext>
          </a:extLst>
        </xdr:cNvPr>
        <xdr:cNvCxnSpPr/>
      </xdr:nvCxnSpPr>
      <xdr:spPr>
        <a:xfrm>
          <a:off x="3429000" y="13725525"/>
          <a:ext cx="7524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44450</xdr:rowOff>
    </xdr:from>
    <xdr:to>
      <xdr:col>15</xdr:col>
      <xdr:colOff>101600</xdr:colOff>
      <xdr:row>84</xdr:row>
      <xdr:rowOff>146050</xdr:rowOff>
    </xdr:to>
    <xdr:sp macro="" textlink="">
      <xdr:nvSpPr>
        <xdr:cNvPr id="310" name="楕円 309">
          <a:extLst>
            <a:ext uri="{FF2B5EF4-FFF2-40B4-BE49-F238E27FC236}">
              <a16:creationId xmlns:a16="http://schemas.microsoft.com/office/drawing/2014/main" id="{AF784E59-10DB-4FCA-9737-650615BDA452}"/>
            </a:ext>
          </a:extLst>
        </xdr:cNvPr>
        <xdr:cNvSpPr/>
      </xdr:nvSpPr>
      <xdr:spPr>
        <a:xfrm>
          <a:off x="2571750" y="136588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95250</xdr:rowOff>
    </xdr:from>
    <xdr:to>
      <xdr:col>19</xdr:col>
      <xdr:colOff>177800</xdr:colOff>
      <xdr:row>84</xdr:row>
      <xdr:rowOff>114300</xdr:rowOff>
    </xdr:to>
    <xdr:cxnSp macro="">
      <xdr:nvCxnSpPr>
        <xdr:cNvPr id="311" name="直線コネクタ 310">
          <a:extLst>
            <a:ext uri="{FF2B5EF4-FFF2-40B4-BE49-F238E27FC236}">
              <a16:creationId xmlns:a16="http://schemas.microsoft.com/office/drawing/2014/main" id="{B5D0C43A-F794-4DE0-945A-0C82466FE5FC}"/>
            </a:ext>
          </a:extLst>
        </xdr:cNvPr>
        <xdr:cNvCxnSpPr/>
      </xdr:nvCxnSpPr>
      <xdr:spPr>
        <a:xfrm>
          <a:off x="2619375" y="1370647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23495</xdr:rowOff>
    </xdr:from>
    <xdr:to>
      <xdr:col>10</xdr:col>
      <xdr:colOff>165100</xdr:colOff>
      <xdr:row>84</xdr:row>
      <xdr:rowOff>125095</xdr:rowOff>
    </xdr:to>
    <xdr:sp macro="" textlink="">
      <xdr:nvSpPr>
        <xdr:cNvPr id="312" name="楕円 311">
          <a:extLst>
            <a:ext uri="{FF2B5EF4-FFF2-40B4-BE49-F238E27FC236}">
              <a16:creationId xmlns:a16="http://schemas.microsoft.com/office/drawing/2014/main" id="{247FD0E1-F969-47E5-A773-115D970355B5}"/>
            </a:ext>
          </a:extLst>
        </xdr:cNvPr>
        <xdr:cNvSpPr/>
      </xdr:nvSpPr>
      <xdr:spPr>
        <a:xfrm>
          <a:off x="1781175" y="136378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74295</xdr:rowOff>
    </xdr:from>
    <xdr:to>
      <xdr:col>15</xdr:col>
      <xdr:colOff>50800</xdr:colOff>
      <xdr:row>84</xdr:row>
      <xdr:rowOff>95250</xdr:rowOff>
    </xdr:to>
    <xdr:cxnSp macro="">
      <xdr:nvCxnSpPr>
        <xdr:cNvPr id="313" name="直線コネクタ 312">
          <a:extLst>
            <a:ext uri="{FF2B5EF4-FFF2-40B4-BE49-F238E27FC236}">
              <a16:creationId xmlns:a16="http://schemas.microsoft.com/office/drawing/2014/main" id="{1B79996B-7D85-45B4-B9D5-51AAA9053F05}"/>
            </a:ext>
          </a:extLst>
        </xdr:cNvPr>
        <xdr:cNvCxnSpPr/>
      </xdr:nvCxnSpPr>
      <xdr:spPr>
        <a:xfrm>
          <a:off x="1828800" y="13685520"/>
          <a:ext cx="7905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2539</xdr:rowOff>
    </xdr:from>
    <xdr:to>
      <xdr:col>6</xdr:col>
      <xdr:colOff>38100</xdr:colOff>
      <xdr:row>84</xdr:row>
      <xdr:rowOff>104139</xdr:rowOff>
    </xdr:to>
    <xdr:sp macro="" textlink="">
      <xdr:nvSpPr>
        <xdr:cNvPr id="314" name="楕円 313">
          <a:extLst>
            <a:ext uri="{FF2B5EF4-FFF2-40B4-BE49-F238E27FC236}">
              <a16:creationId xmlns:a16="http://schemas.microsoft.com/office/drawing/2014/main" id="{951C4E0C-7579-4D86-81BB-0E0ADDDBDC42}"/>
            </a:ext>
          </a:extLst>
        </xdr:cNvPr>
        <xdr:cNvSpPr/>
      </xdr:nvSpPr>
      <xdr:spPr>
        <a:xfrm>
          <a:off x="981075" y="136137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53339</xdr:rowOff>
    </xdr:from>
    <xdr:to>
      <xdr:col>10</xdr:col>
      <xdr:colOff>114300</xdr:colOff>
      <xdr:row>84</xdr:row>
      <xdr:rowOff>74295</xdr:rowOff>
    </xdr:to>
    <xdr:cxnSp macro="">
      <xdr:nvCxnSpPr>
        <xdr:cNvPr id="315" name="直線コネクタ 314">
          <a:extLst>
            <a:ext uri="{FF2B5EF4-FFF2-40B4-BE49-F238E27FC236}">
              <a16:creationId xmlns:a16="http://schemas.microsoft.com/office/drawing/2014/main" id="{0BAB22D6-6F4A-4B8D-8161-9659E5E5AAED}"/>
            </a:ext>
          </a:extLst>
        </xdr:cNvPr>
        <xdr:cNvCxnSpPr/>
      </xdr:nvCxnSpPr>
      <xdr:spPr>
        <a:xfrm>
          <a:off x="1028700" y="13661389"/>
          <a:ext cx="8001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BC3014D6-2F2B-484D-BC3E-60CCF123A238}"/>
            </a:ext>
          </a:extLst>
        </xdr:cNvPr>
        <xdr:cNvSpPr txBox="1"/>
      </xdr:nvSpPr>
      <xdr:spPr>
        <a:xfrm>
          <a:off x="3239144" y="13288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77D09822-9E23-48E4-BEC1-BAAFFADFB7AB}"/>
            </a:ext>
          </a:extLst>
        </xdr:cNvPr>
        <xdr:cNvSpPr txBox="1"/>
      </xdr:nvSpPr>
      <xdr:spPr>
        <a:xfrm>
          <a:off x="2439044" y="1320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50D3C7F7-7D27-44DC-9220-1C9B697B26DF}"/>
            </a:ext>
          </a:extLst>
        </xdr:cNvPr>
        <xdr:cNvSpPr txBox="1"/>
      </xdr:nvSpPr>
      <xdr:spPr>
        <a:xfrm>
          <a:off x="1648469" y="1314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04A538E4-25CA-4EE7-95C5-B6CD049E78E6}"/>
            </a:ext>
          </a:extLst>
        </xdr:cNvPr>
        <xdr:cNvSpPr txBox="1"/>
      </xdr:nvSpPr>
      <xdr:spPr>
        <a:xfrm>
          <a:off x="848369" y="1311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156227</xdr:rowOff>
    </xdr:from>
    <xdr:ext cx="405111" cy="259045"/>
    <xdr:sp macro="" textlink="">
      <xdr:nvSpPr>
        <xdr:cNvPr id="320" name="n_1mainValue【公営住宅】&#10;有形固定資産減価償却率">
          <a:extLst>
            <a:ext uri="{FF2B5EF4-FFF2-40B4-BE49-F238E27FC236}">
              <a16:creationId xmlns:a16="http://schemas.microsoft.com/office/drawing/2014/main" id="{3DC446F6-3CCC-466E-B000-842DD8E72F90}"/>
            </a:ext>
          </a:extLst>
        </xdr:cNvPr>
        <xdr:cNvSpPr txBox="1"/>
      </xdr:nvSpPr>
      <xdr:spPr>
        <a:xfrm>
          <a:off x="3239144" y="13770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137177</xdr:rowOff>
    </xdr:from>
    <xdr:ext cx="405111" cy="259045"/>
    <xdr:sp macro="" textlink="">
      <xdr:nvSpPr>
        <xdr:cNvPr id="321" name="n_2mainValue【公営住宅】&#10;有形固定資産減価償却率">
          <a:extLst>
            <a:ext uri="{FF2B5EF4-FFF2-40B4-BE49-F238E27FC236}">
              <a16:creationId xmlns:a16="http://schemas.microsoft.com/office/drawing/2014/main" id="{669D1541-BD10-44C8-B847-4F02CAD0EAB9}"/>
            </a:ext>
          </a:extLst>
        </xdr:cNvPr>
        <xdr:cNvSpPr txBox="1"/>
      </xdr:nvSpPr>
      <xdr:spPr>
        <a:xfrm>
          <a:off x="2439044" y="1375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116222</xdr:rowOff>
    </xdr:from>
    <xdr:ext cx="405111" cy="259045"/>
    <xdr:sp macro="" textlink="">
      <xdr:nvSpPr>
        <xdr:cNvPr id="322" name="n_3mainValue【公営住宅】&#10;有形固定資産減価償却率">
          <a:extLst>
            <a:ext uri="{FF2B5EF4-FFF2-40B4-BE49-F238E27FC236}">
              <a16:creationId xmlns:a16="http://schemas.microsoft.com/office/drawing/2014/main" id="{B0C308BD-DBD9-4CB6-894B-CE3A5C10CC4B}"/>
            </a:ext>
          </a:extLst>
        </xdr:cNvPr>
        <xdr:cNvSpPr txBox="1"/>
      </xdr:nvSpPr>
      <xdr:spPr>
        <a:xfrm>
          <a:off x="1648469" y="1372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95266</xdr:rowOff>
    </xdr:from>
    <xdr:ext cx="405111" cy="259045"/>
    <xdr:sp macro="" textlink="">
      <xdr:nvSpPr>
        <xdr:cNvPr id="323" name="n_4mainValue【公営住宅】&#10;有形固定資産減価償却率">
          <a:extLst>
            <a:ext uri="{FF2B5EF4-FFF2-40B4-BE49-F238E27FC236}">
              <a16:creationId xmlns:a16="http://schemas.microsoft.com/office/drawing/2014/main" id="{AD97CDDC-4941-437B-92B0-063F49635979}"/>
            </a:ext>
          </a:extLst>
        </xdr:cNvPr>
        <xdr:cNvSpPr txBox="1"/>
      </xdr:nvSpPr>
      <xdr:spPr>
        <a:xfrm>
          <a:off x="848369" y="13706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7FBDC700-8009-4ECB-87B7-7BC2B5F2658E}"/>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882CC676-6648-4884-8FC9-281B155DB8A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9B4E8F6-126F-4279-9531-9AFDB585839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A275F9B-1E03-4A2C-A6C0-3B1F78B9C023}"/>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79C0ADF-EC62-48BE-B6CB-70BEFBF2E40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13147115-B312-4024-86EB-1AD4E2B01962}"/>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69692E60-44D2-4A68-AC44-F48D036A170B}"/>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78D64B57-52E4-4402-93D7-0C85BB5E05A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A49BFC3D-33FC-4EB4-91E0-84B6208BBFC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6793813-454E-4656-A176-CE1FEE0E37DF}"/>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5226D111-F1EE-46C4-BE8C-AF85E0636AF3}"/>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F7093011-8423-47C8-AD43-4412D0F6E363}"/>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91728BEE-F43C-45B3-AF3B-204CDFC4BC41}"/>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90BEC9AE-41A4-4A33-8B5F-76236CA31279}"/>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5CB1CE11-C7A7-47C6-B8E4-3C6A2C324822}"/>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31A98B1D-A134-48EA-B8E4-1029F836990B}"/>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16096321-DD09-47B2-A021-938F8E2C329F}"/>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1EC3B3A4-7612-4933-90D8-AF530A87F0D8}"/>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DE6767D9-154A-4302-B048-106983E21313}"/>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A8D354F7-5D39-4BFD-B399-A1EA6347F6BB}"/>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1F9749FB-A237-48FD-A0AF-004A1A63595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FEF68F8C-684F-4692-9D31-926B11409887}"/>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449A39DB-09EF-48EE-999C-4DB92D7271D9}"/>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45058CC2-AB1B-4553-8D6D-FD5EC294E92B}"/>
            </a:ext>
          </a:extLst>
        </xdr:cNvPr>
        <xdr:cNvCxnSpPr/>
      </xdr:nvCxnSpPr>
      <xdr:spPr>
        <a:xfrm flipV="1">
          <a:off x="9429115" y="12574524"/>
          <a:ext cx="0" cy="1444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E0754D57-8B07-42E1-B3DA-BDE379C69E53}"/>
            </a:ext>
          </a:extLst>
        </xdr:cNvPr>
        <xdr:cNvSpPr txBox="1"/>
      </xdr:nvSpPr>
      <xdr:spPr>
        <a:xfrm>
          <a:off x="9467850" y="1402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5E7393C7-DDF1-4377-AE8C-453937E7CD82}"/>
            </a:ext>
          </a:extLst>
        </xdr:cNvPr>
        <xdr:cNvCxnSpPr/>
      </xdr:nvCxnSpPr>
      <xdr:spPr>
        <a:xfrm>
          <a:off x="9363075" y="1401902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C9341A3F-BD87-4ECF-AB12-40F5E38E6EA2}"/>
            </a:ext>
          </a:extLst>
        </xdr:cNvPr>
        <xdr:cNvSpPr txBox="1"/>
      </xdr:nvSpPr>
      <xdr:spPr>
        <a:xfrm>
          <a:off x="9467850" y="12362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F5BA215E-68AC-450F-AE24-40C48ED959F2}"/>
            </a:ext>
          </a:extLst>
        </xdr:cNvPr>
        <xdr:cNvCxnSpPr/>
      </xdr:nvCxnSpPr>
      <xdr:spPr>
        <a:xfrm>
          <a:off x="9363075" y="1257452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95266</xdr:rowOff>
    </xdr:from>
    <xdr:ext cx="469744" cy="259045"/>
    <xdr:sp macro="" textlink="">
      <xdr:nvSpPr>
        <xdr:cNvPr id="352" name="【公営住宅】&#10;一人当たり面積平均値テキスト">
          <a:extLst>
            <a:ext uri="{FF2B5EF4-FFF2-40B4-BE49-F238E27FC236}">
              <a16:creationId xmlns:a16="http://schemas.microsoft.com/office/drawing/2014/main" id="{5ACFD4D8-9731-4311-8643-56D1E1810E40}"/>
            </a:ext>
          </a:extLst>
        </xdr:cNvPr>
        <xdr:cNvSpPr txBox="1"/>
      </xdr:nvSpPr>
      <xdr:spPr>
        <a:xfrm>
          <a:off x="9467850" y="137064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5B32BC7D-C91D-47F3-9E9D-D3B80A3525D4}"/>
            </a:ext>
          </a:extLst>
        </xdr:cNvPr>
        <xdr:cNvSpPr/>
      </xdr:nvSpPr>
      <xdr:spPr>
        <a:xfrm>
          <a:off x="9401175" y="1372806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217AA482-D6D6-467B-99AE-03CE17C8ADF0}"/>
            </a:ext>
          </a:extLst>
        </xdr:cNvPr>
        <xdr:cNvSpPr/>
      </xdr:nvSpPr>
      <xdr:spPr>
        <a:xfrm>
          <a:off x="8639175" y="137242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26DE5ED4-D601-4A94-B7EB-D3547BF2E115}"/>
            </a:ext>
          </a:extLst>
        </xdr:cNvPr>
        <xdr:cNvSpPr/>
      </xdr:nvSpPr>
      <xdr:spPr>
        <a:xfrm>
          <a:off x="7839075" y="1371485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33171471-D4FD-43AE-B55A-AFD0D3856D17}"/>
            </a:ext>
          </a:extLst>
        </xdr:cNvPr>
        <xdr:cNvSpPr/>
      </xdr:nvSpPr>
      <xdr:spPr>
        <a:xfrm>
          <a:off x="7029450" y="1371638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DEF6E390-9148-43D7-AB96-B6BEC9032D0F}"/>
            </a:ext>
          </a:extLst>
        </xdr:cNvPr>
        <xdr:cNvSpPr/>
      </xdr:nvSpPr>
      <xdr:spPr>
        <a:xfrm>
          <a:off x="6238875" y="137234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C6EEACC-074E-4A3A-B247-7A07704C02EC}"/>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5748EB2-B3EE-48EA-85C7-C258926D0568}"/>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BA343E2-C730-42EC-9A1E-C85BE3337174}"/>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63EF2B5-E04C-4DC9-8412-7F2595D105DD}"/>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F9E1B31-33CC-47FD-A7B2-869BA775FFE9}"/>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116839</xdr:rowOff>
    </xdr:from>
    <xdr:to>
      <xdr:col>55</xdr:col>
      <xdr:colOff>50800</xdr:colOff>
      <xdr:row>84</xdr:row>
      <xdr:rowOff>46989</xdr:rowOff>
    </xdr:to>
    <xdr:sp macro="" textlink="">
      <xdr:nvSpPr>
        <xdr:cNvPr id="363" name="楕円 362">
          <a:extLst>
            <a:ext uri="{FF2B5EF4-FFF2-40B4-BE49-F238E27FC236}">
              <a16:creationId xmlns:a16="http://schemas.microsoft.com/office/drawing/2014/main" id="{5A7E8825-91D3-4AD4-BD55-D2B8A4B6A07E}"/>
            </a:ext>
          </a:extLst>
        </xdr:cNvPr>
        <xdr:cNvSpPr/>
      </xdr:nvSpPr>
      <xdr:spPr>
        <a:xfrm>
          <a:off x="9401175" y="1356613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139716</xdr:rowOff>
    </xdr:from>
    <xdr:ext cx="469744" cy="259045"/>
    <xdr:sp macro="" textlink="">
      <xdr:nvSpPr>
        <xdr:cNvPr id="364" name="【公営住宅】&#10;一人当たり面積該当値テキスト">
          <a:extLst>
            <a:ext uri="{FF2B5EF4-FFF2-40B4-BE49-F238E27FC236}">
              <a16:creationId xmlns:a16="http://schemas.microsoft.com/office/drawing/2014/main" id="{A7BA54B2-3E68-4304-AD37-ADF3A80FD8F1}"/>
            </a:ext>
          </a:extLst>
        </xdr:cNvPr>
        <xdr:cNvSpPr txBox="1"/>
      </xdr:nvSpPr>
      <xdr:spPr>
        <a:xfrm>
          <a:off x="9467850" y="1343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126746</xdr:rowOff>
    </xdr:from>
    <xdr:to>
      <xdr:col>50</xdr:col>
      <xdr:colOff>165100</xdr:colOff>
      <xdr:row>84</xdr:row>
      <xdr:rowOff>56896</xdr:rowOff>
    </xdr:to>
    <xdr:sp macro="" textlink="">
      <xdr:nvSpPr>
        <xdr:cNvPr id="365" name="楕円 364">
          <a:extLst>
            <a:ext uri="{FF2B5EF4-FFF2-40B4-BE49-F238E27FC236}">
              <a16:creationId xmlns:a16="http://schemas.microsoft.com/office/drawing/2014/main" id="{3D035CE3-78EA-4794-ACEF-D9B5A6D0F9FB}"/>
            </a:ext>
          </a:extLst>
        </xdr:cNvPr>
        <xdr:cNvSpPr/>
      </xdr:nvSpPr>
      <xdr:spPr>
        <a:xfrm>
          <a:off x="8639175" y="135728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167639</xdr:rowOff>
    </xdr:from>
    <xdr:to>
      <xdr:col>55</xdr:col>
      <xdr:colOff>0</xdr:colOff>
      <xdr:row>84</xdr:row>
      <xdr:rowOff>6096</xdr:rowOff>
    </xdr:to>
    <xdr:cxnSp macro="">
      <xdr:nvCxnSpPr>
        <xdr:cNvPr id="366" name="直線コネクタ 365">
          <a:extLst>
            <a:ext uri="{FF2B5EF4-FFF2-40B4-BE49-F238E27FC236}">
              <a16:creationId xmlns:a16="http://schemas.microsoft.com/office/drawing/2014/main" id="{2FE3980F-2A74-40C9-90C2-18F459161808}"/>
            </a:ext>
          </a:extLst>
        </xdr:cNvPr>
        <xdr:cNvCxnSpPr/>
      </xdr:nvCxnSpPr>
      <xdr:spPr>
        <a:xfrm flipV="1">
          <a:off x="8686800" y="13613764"/>
          <a:ext cx="742950" cy="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134747</xdr:rowOff>
    </xdr:from>
    <xdr:to>
      <xdr:col>46</xdr:col>
      <xdr:colOff>38100</xdr:colOff>
      <xdr:row>84</xdr:row>
      <xdr:rowOff>64897</xdr:rowOff>
    </xdr:to>
    <xdr:sp macro="" textlink="">
      <xdr:nvSpPr>
        <xdr:cNvPr id="367" name="楕円 366">
          <a:extLst>
            <a:ext uri="{FF2B5EF4-FFF2-40B4-BE49-F238E27FC236}">
              <a16:creationId xmlns:a16="http://schemas.microsoft.com/office/drawing/2014/main" id="{93FB9508-E6F0-4FE1-9EA1-045B83F65E68}"/>
            </a:ext>
          </a:extLst>
        </xdr:cNvPr>
        <xdr:cNvSpPr/>
      </xdr:nvSpPr>
      <xdr:spPr>
        <a:xfrm>
          <a:off x="7839075" y="135840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6096</xdr:rowOff>
    </xdr:from>
    <xdr:to>
      <xdr:col>50</xdr:col>
      <xdr:colOff>114300</xdr:colOff>
      <xdr:row>84</xdr:row>
      <xdr:rowOff>14097</xdr:rowOff>
    </xdr:to>
    <xdr:cxnSp macro="">
      <xdr:nvCxnSpPr>
        <xdr:cNvPr id="368" name="直線コネクタ 367">
          <a:extLst>
            <a:ext uri="{FF2B5EF4-FFF2-40B4-BE49-F238E27FC236}">
              <a16:creationId xmlns:a16="http://schemas.microsoft.com/office/drawing/2014/main" id="{8B883408-B02F-47FA-8D21-9ACCFFB7245B}"/>
            </a:ext>
          </a:extLst>
        </xdr:cNvPr>
        <xdr:cNvCxnSpPr/>
      </xdr:nvCxnSpPr>
      <xdr:spPr>
        <a:xfrm flipV="1">
          <a:off x="7886700" y="13620496"/>
          <a:ext cx="8001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142367</xdr:rowOff>
    </xdr:from>
    <xdr:to>
      <xdr:col>41</xdr:col>
      <xdr:colOff>101600</xdr:colOff>
      <xdr:row>84</xdr:row>
      <xdr:rowOff>72517</xdr:rowOff>
    </xdr:to>
    <xdr:sp macro="" textlink="">
      <xdr:nvSpPr>
        <xdr:cNvPr id="369" name="楕円 368">
          <a:extLst>
            <a:ext uri="{FF2B5EF4-FFF2-40B4-BE49-F238E27FC236}">
              <a16:creationId xmlns:a16="http://schemas.microsoft.com/office/drawing/2014/main" id="{1BEBA291-1BB2-4E68-9E23-532D7B399A6A}"/>
            </a:ext>
          </a:extLst>
        </xdr:cNvPr>
        <xdr:cNvSpPr/>
      </xdr:nvSpPr>
      <xdr:spPr>
        <a:xfrm>
          <a:off x="7029450" y="1359484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14097</xdr:rowOff>
    </xdr:from>
    <xdr:to>
      <xdr:col>45</xdr:col>
      <xdr:colOff>177800</xdr:colOff>
      <xdr:row>84</xdr:row>
      <xdr:rowOff>21717</xdr:rowOff>
    </xdr:to>
    <xdr:cxnSp macro="">
      <xdr:nvCxnSpPr>
        <xdr:cNvPr id="370" name="直線コネクタ 369">
          <a:extLst>
            <a:ext uri="{FF2B5EF4-FFF2-40B4-BE49-F238E27FC236}">
              <a16:creationId xmlns:a16="http://schemas.microsoft.com/office/drawing/2014/main" id="{009DA28F-36BC-4540-9D96-6CA7E99A9D45}"/>
            </a:ext>
          </a:extLst>
        </xdr:cNvPr>
        <xdr:cNvCxnSpPr/>
      </xdr:nvCxnSpPr>
      <xdr:spPr>
        <a:xfrm flipV="1">
          <a:off x="7077075" y="13622147"/>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170942</xdr:rowOff>
    </xdr:from>
    <xdr:to>
      <xdr:col>36</xdr:col>
      <xdr:colOff>165100</xdr:colOff>
      <xdr:row>84</xdr:row>
      <xdr:rowOff>101092</xdr:rowOff>
    </xdr:to>
    <xdr:sp macro="" textlink="">
      <xdr:nvSpPr>
        <xdr:cNvPr id="371" name="楕円 370">
          <a:extLst>
            <a:ext uri="{FF2B5EF4-FFF2-40B4-BE49-F238E27FC236}">
              <a16:creationId xmlns:a16="http://schemas.microsoft.com/office/drawing/2014/main" id="{FE33001E-877F-4D38-BD39-F55DDB241C7E}"/>
            </a:ext>
          </a:extLst>
        </xdr:cNvPr>
        <xdr:cNvSpPr/>
      </xdr:nvSpPr>
      <xdr:spPr>
        <a:xfrm>
          <a:off x="6238875" y="1361071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21717</xdr:rowOff>
    </xdr:from>
    <xdr:to>
      <xdr:col>41</xdr:col>
      <xdr:colOff>50800</xdr:colOff>
      <xdr:row>84</xdr:row>
      <xdr:rowOff>50292</xdr:rowOff>
    </xdr:to>
    <xdr:cxnSp macro="">
      <xdr:nvCxnSpPr>
        <xdr:cNvPr id="372" name="直線コネクタ 371">
          <a:extLst>
            <a:ext uri="{FF2B5EF4-FFF2-40B4-BE49-F238E27FC236}">
              <a16:creationId xmlns:a16="http://schemas.microsoft.com/office/drawing/2014/main" id="{C4652504-80E8-41F7-9876-31B0CB5E34AF}"/>
            </a:ext>
          </a:extLst>
        </xdr:cNvPr>
        <xdr:cNvCxnSpPr/>
      </xdr:nvCxnSpPr>
      <xdr:spPr>
        <a:xfrm flipV="1">
          <a:off x="6286500" y="13632942"/>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34307</xdr:rowOff>
    </xdr:from>
    <xdr:ext cx="469744" cy="259045"/>
    <xdr:sp macro="" textlink="">
      <xdr:nvSpPr>
        <xdr:cNvPr id="373" name="n_1aveValue【公営住宅】&#10;一人当たり面積">
          <a:extLst>
            <a:ext uri="{FF2B5EF4-FFF2-40B4-BE49-F238E27FC236}">
              <a16:creationId xmlns:a16="http://schemas.microsoft.com/office/drawing/2014/main" id="{DC5FD374-6FBF-4648-853E-BFF713440A3A}"/>
            </a:ext>
          </a:extLst>
        </xdr:cNvPr>
        <xdr:cNvSpPr txBox="1"/>
      </xdr:nvSpPr>
      <xdr:spPr>
        <a:xfrm>
          <a:off x="8458277" y="1380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21734</xdr:rowOff>
    </xdr:from>
    <xdr:ext cx="469744" cy="259045"/>
    <xdr:sp macro="" textlink="">
      <xdr:nvSpPr>
        <xdr:cNvPr id="374" name="n_2aveValue【公営住宅】&#10;一人当たり面積">
          <a:extLst>
            <a:ext uri="{FF2B5EF4-FFF2-40B4-BE49-F238E27FC236}">
              <a16:creationId xmlns:a16="http://schemas.microsoft.com/office/drawing/2014/main" id="{8D7D6732-567F-4D81-B4FE-ACD0D44B6C24}"/>
            </a:ext>
          </a:extLst>
        </xdr:cNvPr>
        <xdr:cNvSpPr txBox="1"/>
      </xdr:nvSpPr>
      <xdr:spPr>
        <a:xfrm>
          <a:off x="7677227" y="13794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23258</xdr:rowOff>
    </xdr:from>
    <xdr:ext cx="469744" cy="259045"/>
    <xdr:sp macro="" textlink="">
      <xdr:nvSpPr>
        <xdr:cNvPr id="375" name="n_3aveValue【公営住宅】&#10;一人当たり面積">
          <a:extLst>
            <a:ext uri="{FF2B5EF4-FFF2-40B4-BE49-F238E27FC236}">
              <a16:creationId xmlns:a16="http://schemas.microsoft.com/office/drawing/2014/main" id="{97BE371A-6B0E-4F3E-A85A-038E113E9E92}"/>
            </a:ext>
          </a:extLst>
        </xdr:cNvPr>
        <xdr:cNvSpPr txBox="1"/>
      </xdr:nvSpPr>
      <xdr:spPr>
        <a:xfrm>
          <a:off x="6867602" y="1379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76" name="n_4aveValue【公営住宅】&#10;一人当たり面積">
          <a:extLst>
            <a:ext uri="{FF2B5EF4-FFF2-40B4-BE49-F238E27FC236}">
              <a16:creationId xmlns:a16="http://schemas.microsoft.com/office/drawing/2014/main" id="{F43D709F-ABB8-4C94-A4DF-E4A208E43E1E}"/>
            </a:ext>
          </a:extLst>
        </xdr:cNvPr>
        <xdr:cNvSpPr txBox="1"/>
      </xdr:nvSpPr>
      <xdr:spPr>
        <a:xfrm>
          <a:off x="6067502" y="13803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73423</xdr:rowOff>
    </xdr:from>
    <xdr:ext cx="469744" cy="259045"/>
    <xdr:sp macro="" textlink="">
      <xdr:nvSpPr>
        <xdr:cNvPr id="377" name="n_1mainValue【公営住宅】&#10;一人当たり面積">
          <a:extLst>
            <a:ext uri="{FF2B5EF4-FFF2-40B4-BE49-F238E27FC236}">
              <a16:creationId xmlns:a16="http://schemas.microsoft.com/office/drawing/2014/main" id="{2A081613-C17D-4D7D-9139-64CF9CC07D18}"/>
            </a:ext>
          </a:extLst>
        </xdr:cNvPr>
        <xdr:cNvSpPr txBox="1"/>
      </xdr:nvSpPr>
      <xdr:spPr>
        <a:xfrm>
          <a:off x="8458277" y="133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81424</xdr:rowOff>
    </xdr:from>
    <xdr:ext cx="469744" cy="259045"/>
    <xdr:sp macro="" textlink="">
      <xdr:nvSpPr>
        <xdr:cNvPr id="378" name="n_2mainValue【公営住宅】&#10;一人当たり面積">
          <a:extLst>
            <a:ext uri="{FF2B5EF4-FFF2-40B4-BE49-F238E27FC236}">
              <a16:creationId xmlns:a16="http://schemas.microsoft.com/office/drawing/2014/main" id="{D86755A2-1394-4436-B9FB-56C7A27B882B}"/>
            </a:ext>
          </a:extLst>
        </xdr:cNvPr>
        <xdr:cNvSpPr txBox="1"/>
      </xdr:nvSpPr>
      <xdr:spPr>
        <a:xfrm>
          <a:off x="7677227" y="1337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89044</xdr:rowOff>
    </xdr:from>
    <xdr:ext cx="469744" cy="259045"/>
    <xdr:sp macro="" textlink="">
      <xdr:nvSpPr>
        <xdr:cNvPr id="379" name="n_3mainValue【公営住宅】&#10;一人当たり面積">
          <a:extLst>
            <a:ext uri="{FF2B5EF4-FFF2-40B4-BE49-F238E27FC236}">
              <a16:creationId xmlns:a16="http://schemas.microsoft.com/office/drawing/2014/main" id="{13FA69E4-EEA3-4CE3-8671-4832B5326BA1}"/>
            </a:ext>
          </a:extLst>
        </xdr:cNvPr>
        <xdr:cNvSpPr txBox="1"/>
      </xdr:nvSpPr>
      <xdr:spPr>
        <a:xfrm>
          <a:off x="6867602" y="13373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117619</xdr:rowOff>
    </xdr:from>
    <xdr:ext cx="469744" cy="259045"/>
    <xdr:sp macro="" textlink="">
      <xdr:nvSpPr>
        <xdr:cNvPr id="380" name="n_4mainValue【公営住宅】&#10;一人当たり面積">
          <a:extLst>
            <a:ext uri="{FF2B5EF4-FFF2-40B4-BE49-F238E27FC236}">
              <a16:creationId xmlns:a16="http://schemas.microsoft.com/office/drawing/2014/main" id="{B42ACC55-03F6-4DBB-BFDC-34C809810218}"/>
            </a:ext>
          </a:extLst>
        </xdr:cNvPr>
        <xdr:cNvSpPr txBox="1"/>
      </xdr:nvSpPr>
      <xdr:spPr>
        <a:xfrm>
          <a:off x="6067502" y="1340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A5116186-3ADC-46A1-A354-943C8BD661F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F0ABCB9D-9A2F-4EB4-855B-E32F98932F3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DBCC99EA-7490-49B4-A98D-28A4B813005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1F21BC10-D318-478A-9D6A-1481E25AE1BF}"/>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AB0B54D6-17D2-4836-85A3-E67F0495312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59D68EC7-8E9E-4D2A-A765-AF7DF3227B0B}"/>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D9BA05FF-DF13-44E0-AB1B-0A92C8E9EDC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FCAADDFF-EEA3-489E-B804-9B3FE584D6A4}"/>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3D88721A-EB8C-4259-9E4F-9E05CCBD288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32FB7C07-9FB4-4AE8-B0FE-ECEF31B1C67D}"/>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60C11E90-9128-412A-887F-4D9C264C864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D6857D77-BF1F-439F-BB04-771AC4BBE29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F1F9DD4E-5001-41A8-9C02-B1B0B5746C64}"/>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21539012-4367-408E-AD7C-6FDF29E2FA1E}"/>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8FC6AC3F-3924-493D-86F8-E362FEF9125A}"/>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9B59147C-E39B-47BF-A667-1BD8D8BE1412}"/>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8520684-D012-46C1-BF13-1B72C65D934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A6443224-BD18-46C8-B7DF-26EAC7A90165}"/>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78497794-920E-4A37-AAFF-2C8BEB141EA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A3986B5A-0A62-456C-9A86-52BBC7F6F5E9}"/>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350B4C19-890E-4CCB-8A32-6F3AC7F6D38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6B5BEF45-71E4-4864-AC3F-74F4B10DF4C1}"/>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9453093E-1E69-4B3F-90D4-22719FF9E651}"/>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ABC0077D-2260-49E6-9387-D6864F6A0CB0}"/>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5D783049-95E7-48F8-A877-A83CB9558167}"/>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117725E3-979C-4E15-AE80-D909456AF92C}"/>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9FC1FF6F-C734-4198-9F98-14BB567D175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876145C6-A337-44AE-B543-8CEC108A0BD3}"/>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B212E91A-4F95-4ACF-A77C-0137CCDA5779}"/>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F3D79449-122A-43A5-8B03-04E293E3FA58}"/>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B6C4706E-F0C8-4453-82A3-C8E51CBBCF9D}"/>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FD1D0952-798C-4466-A682-D76016B27B7D}"/>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BCD6EC48-7F3F-4E1C-91AD-5ECDA3D9EDA8}"/>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B1B6FA4A-0226-4FAE-8B96-1EB908BFD775}"/>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D0ACE30-AB70-454B-BAF7-67D0E3692469}"/>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E94E5F28-B3C8-4AB8-859F-7610BE43D494}"/>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58C12A00-EC1D-4002-8BD3-5EC3CAA66168}"/>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7669F825-BBB4-435F-8DE7-4C12CFD8150E}"/>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A4B69169-19E3-42B5-BE12-CC7F7FEA42B1}"/>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E30C6615-AF41-49B2-8FB0-CABF616D53D8}"/>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55DDE066-39C4-46A0-8A47-0C2FC83D19C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136A5AC8-6AA0-46D6-9FB5-019847E975BF}"/>
            </a:ext>
          </a:extLst>
        </xdr:cNvPr>
        <xdr:cNvCxnSpPr/>
      </xdr:nvCxnSpPr>
      <xdr:spPr>
        <a:xfrm flipV="1">
          <a:off x="14696439" y="5456918"/>
          <a:ext cx="0" cy="1445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2C7C76D2-E4F3-4B43-895B-804C3997BF11}"/>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FC339028-E4F8-47BB-8BC1-14309939F159}"/>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A83918CB-9D6D-47B6-8267-F3C1D8C24F2D}"/>
            </a:ext>
          </a:extLst>
        </xdr:cNvPr>
        <xdr:cNvSpPr txBox="1"/>
      </xdr:nvSpPr>
      <xdr:spPr>
        <a:xfrm>
          <a:off x="14735175" y="52416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1583EFA9-EF4F-4A4C-9B94-D12AAD7BD260}"/>
            </a:ext>
          </a:extLst>
        </xdr:cNvPr>
        <xdr:cNvCxnSpPr/>
      </xdr:nvCxnSpPr>
      <xdr:spPr>
        <a:xfrm>
          <a:off x="14611350" y="54569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F3D0E0F5-D0D3-4B44-A8F3-52192248CB8E}"/>
            </a:ext>
          </a:extLst>
        </xdr:cNvPr>
        <xdr:cNvSpPr txBox="1"/>
      </xdr:nvSpPr>
      <xdr:spPr>
        <a:xfrm>
          <a:off x="14735175" y="60392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E48BFE6E-8F43-4BD3-A676-5526B00CC7B0}"/>
            </a:ext>
          </a:extLst>
        </xdr:cNvPr>
        <xdr:cNvSpPr/>
      </xdr:nvSpPr>
      <xdr:spPr>
        <a:xfrm>
          <a:off x="14649450" y="617510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D0714BDA-8ED6-4CD3-8E10-5B675BD40A4F}"/>
            </a:ext>
          </a:extLst>
        </xdr:cNvPr>
        <xdr:cNvSpPr/>
      </xdr:nvSpPr>
      <xdr:spPr>
        <a:xfrm>
          <a:off x="13887450" y="61601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DC9CDF7C-6DA8-48B5-BDC5-FCD813641DC5}"/>
            </a:ext>
          </a:extLst>
        </xdr:cNvPr>
        <xdr:cNvSpPr/>
      </xdr:nvSpPr>
      <xdr:spPr>
        <a:xfrm>
          <a:off x="13096875" y="61632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4EBF5918-548F-45AD-BF30-721B8852E4C7}"/>
            </a:ext>
          </a:extLst>
        </xdr:cNvPr>
        <xdr:cNvSpPr/>
      </xdr:nvSpPr>
      <xdr:spPr>
        <a:xfrm>
          <a:off x="12296775" y="61339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8ECF7BD8-E2B8-4BC3-AB25-555875D58F6D}"/>
            </a:ext>
          </a:extLst>
        </xdr:cNvPr>
        <xdr:cNvSpPr/>
      </xdr:nvSpPr>
      <xdr:spPr>
        <a:xfrm>
          <a:off x="11487150" y="6124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D306D23-6A9D-45D5-A402-01121F14EDB5}"/>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C7C0EA2-2C88-47B5-9647-F5E9AC01B5AF}"/>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DFF8C2E-7C80-482E-8D15-6BE1C6B6DE2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969704A5-40F3-43F2-90D7-E304E6F71E85}"/>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17C328CE-AFD3-4517-9FD6-A42E1EB8E4A7}"/>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35197</xdr:rowOff>
    </xdr:from>
    <xdr:to>
      <xdr:col>85</xdr:col>
      <xdr:colOff>177800</xdr:colOff>
      <xdr:row>40</xdr:row>
      <xdr:rowOff>136797</xdr:rowOff>
    </xdr:to>
    <xdr:sp macro="" textlink="">
      <xdr:nvSpPr>
        <xdr:cNvPr id="438" name="楕円 437">
          <a:extLst>
            <a:ext uri="{FF2B5EF4-FFF2-40B4-BE49-F238E27FC236}">
              <a16:creationId xmlns:a16="http://schemas.microsoft.com/office/drawing/2014/main" id="{CF9528A3-AF2B-4501-B2B5-30241D7FDA50}"/>
            </a:ext>
          </a:extLst>
        </xdr:cNvPr>
        <xdr:cNvSpPr/>
      </xdr:nvSpPr>
      <xdr:spPr>
        <a:xfrm>
          <a:off x="14649450" y="652172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13624</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FC5333A5-F94A-4314-8F13-C6FF4B05CE52}"/>
            </a:ext>
          </a:extLst>
        </xdr:cNvPr>
        <xdr:cNvSpPr txBox="1"/>
      </xdr:nvSpPr>
      <xdr:spPr>
        <a:xfrm>
          <a:off x="14735175" y="6496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907</xdr:rowOff>
    </xdr:from>
    <xdr:to>
      <xdr:col>81</xdr:col>
      <xdr:colOff>101600</xdr:colOff>
      <xdr:row>40</xdr:row>
      <xdr:rowOff>102507</xdr:rowOff>
    </xdr:to>
    <xdr:sp macro="" textlink="">
      <xdr:nvSpPr>
        <xdr:cNvPr id="440" name="楕円 439">
          <a:extLst>
            <a:ext uri="{FF2B5EF4-FFF2-40B4-BE49-F238E27FC236}">
              <a16:creationId xmlns:a16="http://schemas.microsoft.com/office/drawing/2014/main" id="{D294BD5B-0871-474B-AA58-DE6AA2623537}"/>
            </a:ext>
          </a:extLst>
        </xdr:cNvPr>
        <xdr:cNvSpPr/>
      </xdr:nvSpPr>
      <xdr:spPr>
        <a:xfrm>
          <a:off x="13887450" y="64874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51707</xdr:rowOff>
    </xdr:from>
    <xdr:to>
      <xdr:col>85</xdr:col>
      <xdr:colOff>127000</xdr:colOff>
      <xdr:row>40</xdr:row>
      <xdr:rowOff>85997</xdr:rowOff>
    </xdr:to>
    <xdr:cxnSp macro="">
      <xdr:nvCxnSpPr>
        <xdr:cNvPr id="441" name="直線コネクタ 440">
          <a:extLst>
            <a:ext uri="{FF2B5EF4-FFF2-40B4-BE49-F238E27FC236}">
              <a16:creationId xmlns:a16="http://schemas.microsoft.com/office/drawing/2014/main" id="{1ED0FB69-55B7-458E-A1ED-001C5D6600CE}"/>
            </a:ext>
          </a:extLst>
        </xdr:cNvPr>
        <xdr:cNvCxnSpPr/>
      </xdr:nvCxnSpPr>
      <xdr:spPr>
        <a:xfrm>
          <a:off x="13935075" y="6535057"/>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138067</xdr:rowOff>
    </xdr:from>
    <xdr:to>
      <xdr:col>76</xdr:col>
      <xdr:colOff>165100</xdr:colOff>
      <xdr:row>40</xdr:row>
      <xdr:rowOff>68217</xdr:rowOff>
    </xdr:to>
    <xdr:sp macro="" textlink="">
      <xdr:nvSpPr>
        <xdr:cNvPr id="442" name="楕円 441">
          <a:extLst>
            <a:ext uri="{FF2B5EF4-FFF2-40B4-BE49-F238E27FC236}">
              <a16:creationId xmlns:a16="http://schemas.microsoft.com/office/drawing/2014/main" id="{5BBD8B95-1537-4982-9C4C-0AB40CD738AE}"/>
            </a:ext>
          </a:extLst>
        </xdr:cNvPr>
        <xdr:cNvSpPr/>
      </xdr:nvSpPr>
      <xdr:spPr>
        <a:xfrm>
          <a:off x="13096875" y="646584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17417</xdr:rowOff>
    </xdr:from>
    <xdr:to>
      <xdr:col>81</xdr:col>
      <xdr:colOff>50800</xdr:colOff>
      <xdr:row>40</xdr:row>
      <xdr:rowOff>51707</xdr:rowOff>
    </xdr:to>
    <xdr:cxnSp macro="">
      <xdr:nvCxnSpPr>
        <xdr:cNvPr id="443" name="直線コネクタ 442">
          <a:extLst>
            <a:ext uri="{FF2B5EF4-FFF2-40B4-BE49-F238E27FC236}">
              <a16:creationId xmlns:a16="http://schemas.microsoft.com/office/drawing/2014/main" id="{9E4F8D11-12D6-4AA9-99E1-D288C1E7C23A}"/>
            </a:ext>
          </a:extLst>
        </xdr:cNvPr>
        <xdr:cNvCxnSpPr/>
      </xdr:nvCxnSpPr>
      <xdr:spPr>
        <a:xfrm>
          <a:off x="13144500" y="6503942"/>
          <a:ext cx="7905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108676</xdr:rowOff>
    </xdr:from>
    <xdr:to>
      <xdr:col>72</xdr:col>
      <xdr:colOff>38100</xdr:colOff>
      <xdr:row>40</xdr:row>
      <xdr:rowOff>38826</xdr:rowOff>
    </xdr:to>
    <xdr:sp macro="" textlink="">
      <xdr:nvSpPr>
        <xdr:cNvPr id="444" name="楕円 443">
          <a:extLst>
            <a:ext uri="{FF2B5EF4-FFF2-40B4-BE49-F238E27FC236}">
              <a16:creationId xmlns:a16="http://schemas.microsoft.com/office/drawing/2014/main" id="{6459B468-BC26-4FC1-8BF1-9DD9481CF75E}"/>
            </a:ext>
          </a:extLst>
        </xdr:cNvPr>
        <xdr:cNvSpPr/>
      </xdr:nvSpPr>
      <xdr:spPr>
        <a:xfrm>
          <a:off x="12296775" y="64301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159476</xdr:rowOff>
    </xdr:from>
    <xdr:to>
      <xdr:col>76</xdr:col>
      <xdr:colOff>114300</xdr:colOff>
      <xdr:row>40</xdr:row>
      <xdr:rowOff>17417</xdr:rowOff>
    </xdr:to>
    <xdr:cxnSp macro="">
      <xdr:nvCxnSpPr>
        <xdr:cNvPr id="445" name="直線コネクタ 444">
          <a:extLst>
            <a:ext uri="{FF2B5EF4-FFF2-40B4-BE49-F238E27FC236}">
              <a16:creationId xmlns:a16="http://schemas.microsoft.com/office/drawing/2014/main" id="{2DD0E645-2C0D-4CE8-80DC-8D222EAD0E2C}"/>
            </a:ext>
          </a:extLst>
        </xdr:cNvPr>
        <xdr:cNvCxnSpPr/>
      </xdr:nvCxnSpPr>
      <xdr:spPr>
        <a:xfrm>
          <a:off x="12344400" y="6487251"/>
          <a:ext cx="800100" cy="1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93980</xdr:rowOff>
    </xdr:from>
    <xdr:to>
      <xdr:col>67</xdr:col>
      <xdr:colOff>101600</xdr:colOff>
      <xdr:row>40</xdr:row>
      <xdr:rowOff>24130</xdr:rowOff>
    </xdr:to>
    <xdr:sp macro="" textlink="">
      <xdr:nvSpPr>
        <xdr:cNvPr id="446" name="楕円 445">
          <a:extLst>
            <a:ext uri="{FF2B5EF4-FFF2-40B4-BE49-F238E27FC236}">
              <a16:creationId xmlns:a16="http://schemas.microsoft.com/office/drawing/2014/main" id="{B318DE38-4FBD-4BFB-9F18-615D96AFEC41}"/>
            </a:ext>
          </a:extLst>
        </xdr:cNvPr>
        <xdr:cNvSpPr/>
      </xdr:nvSpPr>
      <xdr:spPr>
        <a:xfrm>
          <a:off x="11487150" y="64185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144780</xdr:rowOff>
    </xdr:from>
    <xdr:to>
      <xdr:col>71</xdr:col>
      <xdr:colOff>177800</xdr:colOff>
      <xdr:row>39</xdr:row>
      <xdr:rowOff>159476</xdr:rowOff>
    </xdr:to>
    <xdr:cxnSp macro="">
      <xdr:nvCxnSpPr>
        <xdr:cNvPr id="447" name="直線コネクタ 446">
          <a:extLst>
            <a:ext uri="{FF2B5EF4-FFF2-40B4-BE49-F238E27FC236}">
              <a16:creationId xmlns:a16="http://schemas.microsoft.com/office/drawing/2014/main" id="{C3F3F7CC-7F37-4104-B46C-B872B7AD1D44}"/>
            </a:ext>
          </a:extLst>
        </xdr:cNvPr>
        <xdr:cNvCxnSpPr/>
      </xdr:nvCxnSpPr>
      <xdr:spPr>
        <a:xfrm>
          <a:off x="11534775" y="6466205"/>
          <a:ext cx="809625" cy="2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6857A949-E0E8-45A4-BD0D-E7693BB581A6}"/>
            </a:ext>
          </a:extLst>
        </xdr:cNvPr>
        <xdr:cNvSpPr txBox="1"/>
      </xdr:nvSpPr>
      <xdr:spPr>
        <a:xfrm>
          <a:off x="13745219"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398A6083-8DC3-411C-8870-248693324752}"/>
            </a:ext>
          </a:extLst>
        </xdr:cNvPr>
        <xdr:cNvSpPr txBox="1"/>
      </xdr:nvSpPr>
      <xdr:spPr>
        <a:xfrm>
          <a:off x="12964169" y="5941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5A13A53C-88EE-44AA-90CE-A4DA4516A125}"/>
            </a:ext>
          </a:extLst>
        </xdr:cNvPr>
        <xdr:cNvSpPr txBox="1"/>
      </xdr:nvSpPr>
      <xdr:spPr>
        <a:xfrm>
          <a:off x="12164069" y="5921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99E2F637-74AC-4308-B01E-9BBFF7C4B4DE}"/>
            </a:ext>
          </a:extLst>
        </xdr:cNvPr>
        <xdr:cNvSpPr txBox="1"/>
      </xdr:nvSpPr>
      <xdr:spPr>
        <a:xfrm>
          <a:off x="11354444" y="5912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93634</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4E68CD34-D84D-4049-9749-21B42A11B13D}"/>
            </a:ext>
          </a:extLst>
        </xdr:cNvPr>
        <xdr:cNvSpPr txBox="1"/>
      </xdr:nvSpPr>
      <xdr:spPr>
        <a:xfrm>
          <a:off x="13745219" y="658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59344</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471A728A-9D5B-4075-B3B0-251EE298355D}"/>
            </a:ext>
          </a:extLst>
        </xdr:cNvPr>
        <xdr:cNvSpPr txBox="1"/>
      </xdr:nvSpPr>
      <xdr:spPr>
        <a:xfrm>
          <a:off x="12964169" y="6545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29953</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E8021180-9AAA-44A7-BD2F-792446BC4005}"/>
            </a:ext>
          </a:extLst>
        </xdr:cNvPr>
        <xdr:cNvSpPr txBox="1"/>
      </xdr:nvSpPr>
      <xdr:spPr>
        <a:xfrm>
          <a:off x="12164069" y="651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15257</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6F31A194-6835-400A-9453-C28D1BA46423}"/>
            </a:ext>
          </a:extLst>
        </xdr:cNvPr>
        <xdr:cNvSpPr txBox="1"/>
      </xdr:nvSpPr>
      <xdr:spPr>
        <a:xfrm>
          <a:off x="11354444" y="649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31706C3E-1C4F-407F-A494-77DF759D4DB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A83293C1-D412-4BE5-9778-9336887A7CA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CBD0485A-29CB-4338-B604-0C4632C19078}"/>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3920AD57-CD35-41D8-88F7-F5846C3600E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4B92E757-788C-48E0-B1E6-CDDAD175A07C}"/>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6714E5F3-92A4-460A-9ED3-CD7A0D92E1F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34FFA2A9-D3F2-4781-8FA0-6860D0375B5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EE2A214A-D059-4A64-B7F4-30EFA26DB8A2}"/>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13079B8B-7F3A-4888-99C8-F4309E5176A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C6D6B823-CA6B-487D-BA50-B5019C304E72}"/>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AFD316E2-BE54-47A3-B0F9-6F29C18DB3C2}"/>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C935B034-09F8-4BFC-822D-D1D763A36203}"/>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847EECA0-5644-49F4-86DC-FE5549DFAF61}"/>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E79B6749-4732-4575-938A-BD7B09FEBB4D}"/>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06ABA07-EB89-4B9E-989E-BCDC9F03362C}"/>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9E1ED0D6-EE19-46D4-ABAE-77E880697630}"/>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9D9B37E-660E-4B10-8EE4-EE3ED22D7FC4}"/>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9190C029-BB68-4B1E-A3B1-293EA4CF73FA}"/>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ADB336CC-68D7-4C88-8C60-CF9F35BAA054}"/>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1B57ECED-8655-413F-866B-7D654DDC7241}"/>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CCBBC898-A915-4AA0-AD0C-81D4BC493F6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8AC7C8F4-134E-4DAC-81A0-6626F488B637}"/>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2937C2F8-162D-4E05-8318-9A71E0E5928A}"/>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1965011C-7296-4A9D-9C16-008632E10C3F}"/>
            </a:ext>
          </a:extLst>
        </xdr:cNvPr>
        <xdr:cNvCxnSpPr/>
      </xdr:nvCxnSpPr>
      <xdr:spPr>
        <a:xfrm flipV="1">
          <a:off x="19954239" y="5639435"/>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421F8D65-D92C-45B1-B3A9-EC23765A64D3}"/>
            </a:ext>
          </a:extLst>
        </xdr:cNvPr>
        <xdr:cNvSpPr txBox="1"/>
      </xdr:nvSpPr>
      <xdr:spPr>
        <a:xfrm>
          <a:off x="19992975"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4B6AC2BA-A62E-4FF9-8AEC-0FAB6CE64E3B}"/>
            </a:ext>
          </a:extLst>
        </xdr:cNvPr>
        <xdr:cNvCxnSpPr/>
      </xdr:nvCxnSpPr>
      <xdr:spPr>
        <a:xfrm>
          <a:off x="19878675"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BDF8A251-85F8-4125-B4C3-9061FC5E64A8}"/>
            </a:ext>
          </a:extLst>
        </xdr:cNvPr>
        <xdr:cNvSpPr txBox="1"/>
      </xdr:nvSpPr>
      <xdr:spPr>
        <a:xfrm>
          <a:off x="19992975" y="542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CD815FF2-689A-4A05-8328-DF8D2E64F06C}"/>
            </a:ext>
          </a:extLst>
        </xdr:cNvPr>
        <xdr:cNvCxnSpPr/>
      </xdr:nvCxnSpPr>
      <xdr:spPr>
        <a:xfrm>
          <a:off x="19878675" y="5639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5CCBAA65-8685-41D9-913A-E270CE2BE191}"/>
            </a:ext>
          </a:extLst>
        </xdr:cNvPr>
        <xdr:cNvSpPr txBox="1"/>
      </xdr:nvSpPr>
      <xdr:spPr>
        <a:xfrm>
          <a:off x="19992975" y="6315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EE942DE4-2051-4283-9164-74F297AF169C}"/>
            </a:ext>
          </a:extLst>
        </xdr:cNvPr>
        <xdr:cNvSpPr/>
      </xdr:nvSpPr>
      <xdr:spPr>
        <a:xfrm>
          <a:off x="19897725" y="64547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3D6CEB57-1590-4DE7-9914-A43C6D0DB872}"/>
            </a:ext>
          </a:extLst>
        </xdr:cNvPr>
        <xdr:cNvSpPr/>
      </xdr:nvSpPr>
      <xdr:spPr>
        <a:xfrm>
          <a:off x="19154775" y="64477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3B5AE817-B281-477F-AF2D-C8ABA964539C}"/>
            </a:ext>
          </a:extLst>
        </xdr:cNvPr>
        <xdr:cNvSpPr/>
      </xdr:nvSpPr>
      <xdr:spPr>
        <a:xfrm>
          <a:off x="18345150" y="64477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3CF19196-4A60-4C3D-85E0-8595CAA2E893}"/>
            </a:ext>
          </a:extLst>
        </xdr:cNvPr>
        <xdr:cNvSpPr/>
      </xdr:nvSpPr>
      <xdr:spPr>
        <a:xfrm>
          <a:off x="17554575" y="64496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473A00E3-E689-4EF2-90DD-C7371A792C95}"/>
            </a:ext>
          </a:extLst>
        </xdr:cNvPr>
        <xdr:cNvSpPr/>
      </xdr:nvSpPr>
      <xdr:spPr>
        <a:xfrm>
          <a:off x="16754475" y="64668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1DFE538D-6329-4A77-B0E5-B2606C14070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DC0394D2-706B-4AA1-80E6-9569F4AFCEDF}"/>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248414B1-3D12-466A-B26C-3346589BDB2C}"/>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1AF13E20-99A3-46F3-A9E6-D99988FCD6E9}"/>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9DE0C1D-91E7-4E4D-9F00-8FAAF0C82B6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61595</xdr:rowOff>
    </xdr:from>
    <xdr:to>
      <xdr:col>116</xdr:col>
      <xdr:colOff>114300</xdr:colOff>
      <xdr:row>40</xdr:row>
      <xdr:rowOff>163195</xdr:rowOff>
    </xdr:to>
    <xdr:sp macro="" textlink="">
      <xdr:nvSpPr>
        <xdr:cNvPr id="495" name="楕円 494">
          <a:extLst>
            <a:ext uri="{FF2B5EF4-FFF2-40B4-BE49-F238E27FC236}">
              <a16:creationId xmlns:a16="http://schemas.microsoft.com/office/drawing/2014/main" id="{BB26B838-7AB6-4BDB-9FB0-C3B8C0DEA0A0}"/>
            </a:ext>
          </a:extLst>
        </xdr:cNvPr>
        <xdr:cNvSpPr/>
      </xdr:nvSpPr>
      <xdr:spPr>
        <a:xfrm>
          <a:off x="19897725" y="65512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40022</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6F4A544E-6224-4779-8FD4-DC41B05AA116}"/>
            </a:ext>
          </a:extLst>
        </xdr:cNvPr>
        <xdr:cNvSpPr txBox="1"/>
      </xdr:nvSpPr>
      <xdr:spPr>
        <a:xfrm>
          <a:off x="19992975" y="652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67310</xdr:rowOff>
    </xdr:from>
    <xdr:to>
      <xdr:col>112</xdr:col>
      <xdr:colOff>38100</xdr:colOff>
      <xdr:row>40</xdr:row>
      <xdr:rowOff>168910</xdr:rowOff>
    </xdr:to>
    <xdr:sp macro="" textlink="">
      <xdr:nvSpPr>
        <xdr:cNvPr id="497" name="楕円 496">
          <a:extLst>
            <a:ext uri="{FF2B5EF4-FFF2-40B4-BE49-F238E27FC236}">
              <a16:creationId xmlns:a16="http://schemas.microsoft.com/office/drawing/2014/main" id="{534147AF-2DB7-4F31-9E50-3D4E5BA0F72F}"/>
            </a:ext>
          </a:extLst>
        </xdr:cNvPr>
        <xdr:cNvSpPr/>
      </xdr:nvSpPr>
      <xdr:spPr>
        <a:xfrm>
          <a:off x="19154775" y="65506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112395</xdr:rowOff>
    </xdr:from>
    <xdr:to>
      <xdr:col>116</xdr:col>
      <xdr:colOff>63500</xdr:colOff>
      <xdr:row>40</xdr:row>
      <xdr:rowOff>118110</xdr:rowOff>
    </xdr:to>
    <xdr:cxnSp macro="">
      <xdr:nvCxnSpPr>
        <xdr:cNvPr id="498" name="直線コネクタ 497">
          <a:extLst>
            <a:ext uri="{FF2B5EF4-FFF2-40B4-BE49-F238E27FC236}">
              <a16:creationId xmlns:a16="http://schemas.microsoft.com/office/drawing/2014/main" id="{F0B65086-F3E9-4538-9B29-76CE6C482B47}"/>
            </a:ext>
          </a:extLst>
        </xdr:cNvPr>
        <xdr:cNvCxnSpPr/>
      </xdr:nvCxnSpPr>
      <xdr:spPr>
        <a:xfrm flipV="1">
          <a:off x="19202400" y="6598920"/>
          <a:ext cx="7524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73025</xdr:rowOff>
    </xdr:from>
    <xdr:to>
      <xdr:col>107</xdr:col>
      <xdr:colOff>101600</xdr:colOff>
      <xdr:row>41</xdr:row>
      <xdr:rowOff>3175</xdr:rowOff>
    </xdr:to>
    <xdr:sp macro="" textlink="">
      <xdr:nvSpPr>
        <xdr:cNvPr id="499" name="楕円 498">
          <a:extLst>
            <a:ext uri="{FF2B5EF4-FFF2-40B4-BE49-F238E27FC236}">
              <a16:creationId xmlns:a16="http://schemas.microsoft.com/office/drawing/2014/main" id="{B3DB57A4-8005-4C89-8A9B-C39721BB567D}"/>
            </a:ext>
          </a:extLst>
        </xdr:cNvPr>
        <xdr:cNvSpPr/>
      </xdr:nvSpPr>
      <xdr:spPr>
        <a:xfrm>
          <a:off x="18345150" y="65595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118110</xdr:rowOff>
    </xdr:from>
    <xdr:to>
      <xdr:col>111</xdr:col>
      <xdr:colOff>177800</xdr:colOff>
      <xdr:row>40</xdr:row>
      <xdr:rowOff>123825</xdr:rowOff>
    </xdr:to>
    <xdr:cxnSp macro="">
      <xdr:nvCxnSpPr>
        <xdr:cNvPr id="500" name="直線コネクタ 499">
          <a:extLst>
            <a:ext uri="{FF2B5EF4-FFF2-40B4-BE49-F238E27FC236}">
              <a16:creationId xmlns:a16="http://schemas.microsoft.com/office/drawing/2014/main" id="{9FA904BA-0FEB-462E-8B31-1E3B983AB4EB}"/>
            </a:ext>
          </a:extLst>
        </xdr:cNvPr>
        <xdr:cNvCxnSpPr/>
      </xdr:nvCxnSpPr>
      <xdr:spPr>
        <a:xfrm flipV="1">
          <a:off x="18392775" y="660781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76835</xdr:rowOff>
    </xdr:from>
    <xdr:to>
      <xdr:col>102</xdr:col>
      <xdr:colOff>165100</xdr:colOff>
      <xdr:row>41</xdr:row>
      <xdr:rowOff>6985</xdr:rowOff>
    </xdr:to>
    <xdr:sp macro="" textlink="">
      <xdr:nvSpPr>
        <xdr:cNvPr id="501" name="楕円 500">
          <a:extLst>
            <a:ext uri="{FF2B5EF4-FFF2-40B4-BE49-F238E27FC236}">
              <a16:creationId xmlns:a16="http://schemas.microsoft.com/office/drawing/2014/main" id="{6E2E534A-B508-4841-9872-23C4B09C5CAD}"/>
            </a:ext>
          </a:extLst>
        </xdr:cNvPr>
        <xdr:cNvSpPr/>
      </xdr:nvSpPr>
      <xdr:spPr>
        <a:xfrm>
          <a:off x="17554575" y="65633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123825</xdr:rowOff>
    </xdr:from>
    <xdr:to>
      <xdr:col>107</xdr:col>
      <xdr:colOff>50800</xdr:colOff>
      <xdr:row>40</xdr:row>
      <xdr:rowOff>127635</xdr:rowOff>
    </xdr:to>
    <xdr:cxnSp macro="">
      <xdr:nvCxnSpPr>
        <xdr:cNvPr id="502" name="直線コネクタ 501">
          <a:extLst>
            <a:ext uri="{FF2B5EF4-FFF2-40B4-BE49-F238E27FC236}">
              <a16:creationId xmlns:a16="http://schemas.microsoft.com/office/drawing/2014/main" id="{63E30D05-3193-43C5-B8BB-733BA920185B}"/>
            </a:ext>
          </a:extLst>
        </xdr:cNvPr>
        <xdr:cNvCxnSpPr/>
      </xdr:nvCxnSpPr>
      <xdr:spPr>
        <a:xfrm flipV="1">
          <a:off x="17602200" y="6607175"/>
          <a:ext cx="7905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63500</xdr:rowOff>
    </xdr:from>
    <xdr:to>
      <xdr:col>98</xdr:col>
      <xdr:colOff>38100</xdr:colOff>
      <xdr:row>40</xdr:row>
      <xdr:rowOff>165100</xdr:rowOff>
    </xdr:to>
    <xdr:sp macro="" textlink="">
      <xdr:nvSpPr>
        <xdr:cNvPr id="503" name="楕円 502">
          <a:extLst>
            <a:ext uri="{FF2B5EF4-FFF2-40B4-BE49-F238E27FC236}">
              <a16:creationId xmlns:a16="http://schemas.microsoft.com/office/drawing/2014/main" id="{4E0ABDF4-869B-4933-8DD7-27F336191D5A}"/>
            </a:ext>
          </a:extLst>
        </xdr:cNvPr>
        <xdr:cNvSpPr/>
      </xdr:nvSpPr>
      <xdr:spPr>
        <a:xfrm>
          <a:off x="16754475" y="6553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114300</xdr:rowOff>
    </xdr:from>
    <xdr:to>
      <xdr:col>102</xdr:col>
      <xdr:colOff>114300</xdr:colOff>
      <xdr:row>40</xdr:row>
      <xdr:rowOff>127635</xdr:rowOff>
    </xdr:to>
    <xdr:cxnSp macro="">
      <xdr:nvCxnSpPr>
        <xdr:cNvPr id="504" name="直線コネクタ 503">
          <a:extLst>
            <a:ext uri="{FF2B5EF4-FFF2-40B4-BE49-F238E27FC236}">
              <a16:creationId xmlns:a16="http://schemas.microsoft.com/office/drawing/2014/main" id="{076617D6-8727-4F3F-B73D-88E5011CBD16}"/>
            </a:ext>
          </a:extLst>
        </xdr:cNvPr>
        <xdr:cNvCxnSpPr/>
      </xdr:nvCxnSpPr>
      <xdr:spPr>
        <a:xfrm>
          <a:off x="16802100" y="6600825"/>
          <a:ext cx="8001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61BA9CC3-370C-48DE-9E88-BDC3C8B7272F}"/>
            </a:ext>
          </a:extLst>
        </xdr:cNvPr>
        <xdr:cNvSpPr txBox="1"/>
      </xdr:nvSpPr>
      <xdr:spPr>
        <a:xfrm>
          <a:off x="18983402"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F01A0E56-AABF-458E-8290-46E5216BB3E1}"/>
            </a:ext>
          </a:extLst>
        </xdr:cNvPr>
        <xdr:cNvSpPr txBox="1"/>
      </xdr:nvSpPr>
      <xdr:spPr>
        <a:xfrm>
          <a:off x="18183302"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CC1FB034-A308-42E5-8E28-B206A79A9442}"/>
            </a:ext>
          </a:extLst>
        </xdr:cNvPr>
        <xdr:cNvSpPr txBox="1"/>
      </xdr:nvSpPr>
      <xdr:spPr>
        <a:xfrm>
          <a:off x="17383202" y="623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2EF639C4-2AF5-4E83-A144-D66F059E5607}"/>
            </a:ext>
          </a:extLst>
        </xdr:cNvPr>
        <xdr:cNvSpPr txBox="1"/>
      </xdr:nvSpPr>
      <xdr:spPr>
        <a:xfrm>
          <a:off x="165926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160037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28B10449-80E9-4020-A71A-C277F244FD02}"/>
            </a:ext>
          </a:extLst>
        </xdr:cNvPr>
        <xdr:cNvSpPr txBox="1"/>
      </xdr:nvSpPr>
      <xdr:spPr>
        <a:xfrm>
          <a:off x="18983402" y="664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165752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B28CFCDB-1D74-4B5E-89F5-C99A33532685}"/>
            </a:ext>
          </a:extLst>
        </xdr:cNvPr>
        <xdr:cNvSpPr txBox="1"/>
      </xdr:nvSpPr>
      <xdr:spPr>
        <a:xfrm>
          <a:off x="18183302" y="664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169562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0D3C9451-87D3-4EAB-B5D6-30F17E48C988}"/>
            </a:ext>
          </a:extLst>
        </xdr:cNvPr>
        <xdr:cNvSpPr txBox="1"/>
      </xdr:nvSpPr>
      <xdr:spPr>
        <a:xfrm>
          <a:off x="17383202" y="6646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156227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AAC2DE69-81E1-4ED0-8986-F99D00E21494}"/>
            </a:ext>
          </a:extLst>
        </xdr:cNvPr>
        <xdr:cNvSpPr txBox="1"/>
      </xdr:nvSpPr>
      <xdr:spPr>
        <a:xfrm>
          <a:off x="1659262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A0257371-D340-4BC3-BAE6-AE0E3820B3E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2A413C6C-5CF5-40A8-B873-9F8DFD35AC5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5D8A6E6A-250D-4406-BDBD-B0E3C22F973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194A0427-2FC0-476A-A8FF-1FB72295172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64B01822-A70C-437B-8FE9-C77340930EC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899A7D3-C4A2-439E-8500-58CBCE89678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B42F8F8C-4140-4B54-9434-462B3284FBC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8AEB44CD-B6BC-4EE4-B1B2-CBEF296CB37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CB1CFCCA-6749-4526-85EC-B8BADCA50B8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2A1374B7-A7D9-48C7-BA62-0BBD9E805C0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25AD5563-857C-45BA-99C3-EADA353AA51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DB9F65DC-D4C5-4D48-948C-BDF50EB7BA51}"/>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3CC4B7DD-4E4F-45EA-874E-B2380B15C356}"/>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8A93B4F0-32D5-4A8A-A56E-78FFC092703A}"/>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C3645017-1AA0-400A-A9FA-27B723CE1B8A}"/>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9CB3A9A6-0FE1-4C44-A872-3270B8B447A1}"/>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59D264A6-F21B-47A9-AD55-A079CB4590AB}"/>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1723A793-8762-4FCB-AA33-B999CB167758}"/>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FED4D3C6-CE07-45BE-9325-B0F8D9A11576}"/>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3DC426D8-FB7B-4B29-B4BA-0FE57474522C}"/>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77324455-9204-47CF-B9B3-5A5D3F2094E6}"/>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5052BF96-104A-4606-BF5F-2B7F9907603A}"/>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A1B844F2-37D2-46E2-8A0E-ECDC13A48840}"/>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9990AE08-8B9A-4620-B217-B43513AC961C}"/>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F5B806DF-0AA5-481B-9F13-4A564478EC5C}"/>
            </a:ext>
          </a:extLst>
        </xdr:cNvPr>
        <xdr:cNvCxnSpPr/>
      </xdr:nvCxnSpPr>
      <xdr:spPr>
        <a:xfrm flipV="1">
          <a:off x="14696439" y="9217025"/>
          <a:ext cx="0" cy="1000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792A441C-E1F1-4D58-8664-F49358991927}"/>
            </a:ext>
          </a:extLst>
        </xdr:cNvPr>
        <xdr:cNvSpPr txBox="1"/>
      </xdr:nvSpPr>
      <xdr:spPr>
        <a:xfrm>
          <a:off x="14735175" y="1022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B886590D-5B75-44AA-BC3B-FD9B976E6F38}"/>
            </a:ext>
          </a:extLst>
        </xdr:cNvPr>
        <xdr:cNvCxnSpPr/>
      </xdr:nvCxnSpPr>
      <xdr:spPr>
        <a:xfrm>
          <a:off x="14611350" y="10217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FF11F1F-6985-4DF4-9AEE-66C31BB46203}"/>
            </a:ext>
          </a:extLst>
        </xdr:cNvPr>
        <xdr:cNvSpPr txBox="1"/>
      </xdr:nvSpPr>
      <xdr:spPr>
        <a:xfrm>
          <a:off x="14735175" y="900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D9742ED3-C56F-4723-B63B-95FA42CA1FE5}"/>
            </a:ext>
          </a:extLst>
        </xdr:cNvPr>
        <xdr:cNvCxnSpPr/>
      </xdr:nvCxnSpPr>
      <xdr:spPr>
        <a:xfrm>
          <a:off x="14611350" y="92170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52FE6A13-22BB-4D74-BE93-004673094157}"/>
            </a:ext>
          </a:extLst>
        </xdr:cNvPr>
        <xdr:cNvSpPr txBox="1"/>
      </xdr:nvSpPr>
      <xdr:spPr>
        <a:xfrm>
          <a:off x="14735175" y="9660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67D4D454-DCA7-41AF-AF11-6E3BD72FF869}"/>
            </a:ext>
          </a:extLst>
        </xdr:cNvPr>
        <xdr:cNvSpPr/>
      </xdr:nvSpPr>
      <xdr:spPr>
        <a:xfrm>
          <a:off x="14649450" y="97999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DBB97038-EEB6-4313-9EF7-28FD8129A1AD}"/>
            </a:ext>
          </a:extLst>
        </xdr:cNvPr>
        <xdr:cNvSpPr/>
      </xdr:nvSpPr>
      <xdr:spPr>
        <a:xfrm>
          <a:off x="13887450" y="97917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3C6E5A78-483B-4EF4-8052-EC7B3AB3CD15}"/>
            </a:ext>
          </a:extLst>
        </xdr:cNvPr>
        <xdr:cNvSpPr/>
      </xdr:nvSpPr>
      <xdr:spPr>
        <a:xfrm>
          <a:off x="13096875" y="97790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6899A9FD-5435-4B63-B969-68E4FDABF908}"/>
            </a:ext>
          </a:extLst>
        </xdr:cNvPr>
        <xdr:cNvSpPr/>
      </xdr:nvSpPr>
      <xdr:spPr>
        <a:xfrm>
          <a:off x="12296775" y="9736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C3790925-827D-4948-AD76-4D8A8528B517}"/>
            </a:ext>
          </a:extLst>
        </xdr:cNvPr>
        <xdr:cNvSpPr/>
      </xdr:nvSpPr>
      <xdr:spPr>
        <a:xfrm>
          <a:off x="11487150" y="9726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3C32C0B-A362-4816-BBAC-763A50BBEDBE}"/>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67BF26B-9F74-42DC-B5D9-8FADF046610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0E6FABD-EEF7-4EB1-8F02-92FD822BA3EA}"/>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DFE8D898-9A04-4051-8B85-7AC7D168158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234B99BD-86EA-44F3-961E-407943D571B2}"/>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63500</xdr:rowOff>
    </xdr:from>
    <xdr:to>
      <xdr:col>85</xdr:col>
      <xdr:colOff>177800</xdr:colOff>
      <xdr:row>61</xdr:row>
      <xdr:rowOff>165100</xdr:rowOff>
    </xdr:to>
    <xdr:sp macro="" textlink="">
      <xdr:nvSpPr>
        <xdr:cNvPr id="553" name="楕円 552">
          <a:extLst>
            <a:ext uri="{FF2B5EF4-FFF2-40B4-BE49-F238E27FC236}">
              <a16:creationId xmlns:a16="http://schemas.microsoft.com/office/drawing/2014/main" id="{094C3E11-D25E-4AF8-BF68-0EC515287CB1}"/>
            </a:ext>
          </a:extLst>
        </xdr:cNvPr>
        <xdr:cNvSpPr/>
      </xdr:nvSpPr>
      <xdr:spPr>
        <a:xfrm>
          <a:off x="14649450" y="99536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41927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3910201F-481F-454D-9011-D27D0570C5A4}"/>
            </a:ext>
          </a:extLst>
        </xdr:cNvPr>
        <xdr:cNvSpPr txBox="1"/>
      </xdr:nvSpPr>
      <xdr:spPr>
        <a:xfrm>
          <a:off x="14735175" y="993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33020</xdr:rowOff>
    </xdr:from>
    <xdr:to>
      <xdr:col>81</xdr:col>
      <xdr:colOff>101600</xdr:colOff>
      <xdr:row>61</xdr:row>
      <xdr:rowOff>134620</xdr:rowOff>
    </xdr:to>
    <xdr:sp macro="" textlink="">
      <xdr:nvSpPr>
        <xdr:cNvPr id="555" name="楕円 554">
          <a:extLst>
            <a:ext uri="{FF2B5EF4-FFF2-40B4-BE49-F238E27FC236}">
              <a16:creationId xmlns:a16="http://schemas.microsoft.com/office/drawing/2014/main" id="{95B29543-3248-4B03-88E4-B93F93DE3F09}"/>
            </a:ext>
          </a:extLst>
        </xdr:cNvPr>
        <xdr:cNvSpPr/>
      </xdr:nvSpPr>
      <xdr:spPr>
        <a:xfrm>
          <a:off x="13887450" y="99167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83820</xdr:rowOff>
    </xdr:from>
    <xdr:to>
      <xdr:col>85</xdr:col>
      <xdr:colOff>127000</xdr:colOff>
      <xdr:row>61</xdr:row>
      <xdr:rowOff>114300</xdr:rowOff>
    </xdr:to>
    <xdr:cxnSp macro="">
      <xdr:nvCxnSpPr>
        <xdr:cNvPr id="556" name="直線コネクタ 555">
          <a:extLst>
            <a:ext uri="{FF2B5EF4-FFF2-40B4-BE49-F238E27FC236}">
              <a16:creationId xmlns:a16="http://schemas.microsoft.com/office/drawing/2014/main" id="{6EC90952-6067-492B-B956-ED67D7CE11B9}"/>
            </a:ext>
          </a:extLst>
        </xdr:cNvPr>
        <xdr:cNvCxnSpPr/>
      </xdr:nvCxnSpPr>
      <xdr:spPr>
        <a:xfrm>
          <a:off x="13935075" y="9973945"/>
          <a:ext cx="7620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8255</xdr:rowOff>
    </xdr:from>
    <xdr:to>
      <xdr:col>76</xdr:col>
      <xdr:colOff>165100</xdr:colOff>
      <xdr:row>61</xdr:row>
      <xdr:rowOff>109855</xdr:rowOff>
    </xdr:to>
    <xdr:sp macro="" textlink="">
      <xdr:nvSpPr>
        <xdr:cNvPr id="557" name="楕円 556">
          <a:extLst>
            <a:ext uri="{FF2B5EF4-FFF2-40B4-BE49-F238E27FC236}">
              <a16:creationId xmlns:a16="http://schemas.microsoft.com/office/drawing/2014/main" id="{0CBE969D-4EC9-4BF8-B4D7-F9C9291ECC01}"/>
            </a:ext>
          </a:extLst>
        </xdr:cNvPr>
        <xdr:cNvSpPr/>
      </xdr:nvSpPr>
      <xdr:spPr>
        <a:xfrm>
          <a:off x="13096875" y="98983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59055</xdr:rowOff>
    </xdr:from>
    <xdr:to>
      <xdr:col>81</xdr:col>
      <xdr:colOff>50800</xdr:colOff>
      <xdr:row>61</xdr:row>
      <xdr:rowOff>83820</xdr:rowOff>
    </xdr:to>
    <xdr:cxnSp macro="">
      <xdr:nvCxnSpPr>
        <xdr:cNvPr id="558" name="直線コネクタ 557">
          <a:extLst>
            <a:ext uri="{FF2B5EF4-FFF2-40B4-BE49-F238E27FC236}">
              <a16:creationId xmlns:a16="http://schemas.microsoft.com/office/drawing/2014/main" id="{3271B7D1-7D9D-4DDC-811E-765FF3D63DF7}"/>
            </a:ext>
          </a:extLst>
        </xdr:cNvPr>
        <xdr:cNvCxnSpPr/>
      </xdr:nvCxnSpPr>
      <xdr:spPr>
        <a:xfrm>
          <a:off x="13144500" y="9946005"/>
          <a:ext cx="7905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160655</xdr:rowOff>
    </xdr:from>
    <xdr:to>
      <xdr:col>72</xdr:col>
      <xdr:colOff>38100</xdr:colOff>
      <xdr:row>61</xdr:row>
      <xdr:rowOff>90805</xdr:rowOff>
    </xdr:to>
    <xdr:sp macro="" textlink="">
      <xdr:nvSpPr>
        <xdr:cNvPr id="559" name="楕円 558">
          <a:extLst>
            <a:ext uri="{FF2B5EF4-FFF2-40B4-BE49-F238E27FC236}">
              <a16:creationId xmlns:a16="http://schemas.microsoft.com/office/drawing/2014/main" id="{ECB8DEE7-09A6-4BD1-A475-CB9955EA5D41}"/>
            </a:ext>
          </a:extLst>
        </xdr:cNvPr>
        <xdr:cNvSpPr/>
      </xdr:nvSpPr>
      <xdr:spPr>
        <a:xfrm>
          <a:off x="12296775" y="98888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40005</xdr:rowOff>
    </xdr:from>
    <xdr:to>
      <xdr:col>76</xdr:col>
      <xdr:colOff>114300</xdr:colOff>
      <xdr:row>61</xdr:row>
      <xdr:rowOff>59055</xdr:rowOff>
    </xdr:to>
    <xdr:cxnSp macro="">
      <xdr:nvCxnSpPr>
        <xdr:cNvPr id="560" name="直線コネクタ 559">
          <a:extLst>
            <a:ext uri="{FF2B5EF4-FFF2-40B4-BE49-F238E27FC236}">
              <a16:creationId xmlns:a16="http://schemas.microsoft.com/office/drawing/2014/main" id="{76D6BA1D-CDB6-4F15-9920-B49405EB2BDD}"/>
            </a:ext>
          </a:extLst>
        </xdr:cNvPr>
        <xdr:cNvCxnSpPr/>
      </xdr:nvCxnSpPr>
      <xdr:spPr>
        <a:xfrm>
          <a:off x="12344400" y="992695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118745</xdr:rowOff>
    </xdr:from>
    <xdr:to>
      <xdr:col>67</xdr:col>
      <xdr:colOff>101600</xdr:colOff>
      <xdr:row>61</xdr:row>
      <xdr:rowOff>48895</xdr:rowOff>
    </xdr:to>
    <xdr:sp macro="" textlink="">
      <xdr:nvSpPr>
        <xdr:cNvPr id="561" name="楕円 560">
          <a:extLst>
            <a:ext uri="{FF2B5EF4-FFF2-40B4-BE49-F238E27FC236}">
              <a16:creationId xmlns:a16="http://schemas.microsoft.com/office/drawing/2014/main" id="{517A3BDD-0A89-4502-9F3E-A8A542D6E3AB}"/>
            </a:ext>
          </a:extLst>
        </xdr:cNvPr>
        <xdr:cNvSpPr/>
      </xdr:nvSpPr>
      <xdr:spPr>
        <a:xfrm>
          <a:off x="11487150" y="98469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169545</xdr:rowOff>
    </xdr:from>
    <xdr:to>
      <xdr:col>71</xdr:col>
      <xdr:colOff>177800</xdr:colOff>
      <xdr:row>61</xdr:row>
      <xdr:rowOff>40005</xdr:rowOff>
    </xdr:to>
    <xdr:cxnSp macro="">
      <xdr:nvCxnSpPr>
        <xdr:cNvPr id="562" name="直線コネクタ 561">
          <a:extLst>
            <a:ext uri="{FF2B5EF4-FFF2-40B4-BE49-F238E27FC236}">
              <a16:creationId xmlns:a16="http://schemas.microsoft.com/office/drawing/2014/main" id="{43551E32-F262-4C49-B1D3-77F00743917C}"/>
            </a:ext>
          </a:extLst>
        </xdr:cNvPr>
        <xdr:cNvCxnSpPr/>
      </xdr:nvCxnSpPr>
      <xdr:spPr>
        <a:xfrm>
          <a:off x="11534775" y="9885045"/>
          <a:ext cx="80962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563" name="n_1aveValue【学校施設】&#10;有形固定資産減価償却率">
          <a:extLst>
            <a:ext uri="{FF2B5EF4-FFF2-40B4-BE49-F238E27FC236}">
              <a16:creationId xmlns:a16="http://schemas.microsoft.com/office/drawing/2014/main" id="{AD226AC0-514C-4E38-AE9F-B9F8D5E6C103}"/>
            </a:ext>
          </a:extLst>
        </xdr:cNvPr>
        <xdr:cNvSpPr txBox="1"/>
      </xdr:nvSpPr>
      <xdr:spPr>
        <a:xfrm>
          <a:off x="13745219" y="957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9A77DB33-BA27-4A0E-9DEE-0C964C97D1F8}"/>
            </a:ext>
          </a:extLst>
        </xdr:cNvPr>
        <xdr:cNvSpPr txBox="1"/>
      </xdr:nvSpPr>
      <xdr:spPr>
        <a:xfrm>
          <a:off x="12964169"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8026C7E6-5DA4-449F-BC6F-B53CF6D6651A}"/>
            </a:ext>
          </a:extLst>
        </xdr:cNvPr>
        <xdr:cNvSpPr txBox="1"/>
      </xdr:nvSpPr>
      <xdr:spPr>
        <a:xfrm>
          <a:off x="12164069" y="952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CCD53059-B550-4187-BC14-5D8EB18ACBAB}"/>
            </a:ext>
          </a:extLst>
        </xdr:cNvPr>
        <xdr:cNvSpPr txBox="1"/>
      </xdr:nvSpPr>
      <xdr:spPr>
        <a:xfrm>
          <a:off x="11354444"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125747</xdr:rowOff>
    </xdr:from>
    <xdr:ext cx="405111" cy="259045"/>
    <xdr:sp macro="" textlink="">
      <xdr:nvSpPr>
        <xdr:cNvPr id="567" name="n_1mainValue【学校施設】&#10;有形固定資産減価償却率">
          <a:extLst>
            <a:ext uri="{FF2B5EF4-FFF2-40B4-BE49-F238E27FC236}">
              <a16:creationId xmlns:a16="http://schemas.microsoft.com/office/drawing/2014/main" id="{8B27340A-77A6-45BB-95B8-3E767373A22A}"/>
            </a:ext>
          </a:extLst>
        </xdr:cNvPr>
        <xdr:cNvSpPr txBox="1"/>
      </xdr:nvSpPr>
      <xdr:spPr>
        <a:xfrm>
          <a:off x="13745219"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100982</xdr:rowOff>
    </xdr:from>
    <xdr:ext cx="405111" cy="259045"/>
    <xdr:sp macro="" textlink="">
      <xdr:nvSpPr>
        <xdr:cNvPr id="568" name="n_2mainValue【学校施設】&#10;有形固定資産減価償却率">
          <a:extLst>
            <a:ext uri="{FF2B5EF4-FFF2-40B4-BE49-F238E27FC236}">
              <a16:creationId xmlns:a16="http://schemas.microsoft.com/office/drawing/2014/main" id="{BC0C08FE-1387-4A38-827B-30E12721A76E}"/>
            </a:ext>
          </a:extLst>
        </xdr:cNvPr>
        <xdr:cNvSpPr txBox="1"/>
      </xdr:nvSpPr>
      <xdr:spPr>
        <a:xfrm>
          <a:off x="12964169" y="9991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81932</xdr:rowOff>
    </xdr:from>
    <xdr:ext cx="405111" cy="259045"/>
    <xdr:sp macro="" textlink="">
      <xdr:nvSpPr>
        <xdr:cNvPr id="569" name="n_3mainValue【学校施設】&#10;有形固定資産減価償却率">
          <a:extLst>
            <a:ext uri="{FF2B5EF4-FFF2-40B4-BE49-F238E27FC236}">
              <a16:creationId xmlns:a16="http://schemas.microsoft.com/office/drawing/2014/main" id="{7E05CCC2-0525-49D4-B306-CC90E3C9A46E}"/>
            </a:ext>
          </a:extLst>
        </xdr:cNvPr>
        <xdr:cNvSpPr txBox="1"/>
      </xdr:nvSpPr>
      <xdr:spPr>
        <a:xfrm>
          <a:off x="12164069" y="997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40022</xdr:rowOff>
    </xdr:from>
    <xdr:ext cx="405111" cy="259045"/>
    <xdr:sp macro="" textlink="">
      <xdr:nvSpPr>
        <xdr:cNvPr id="570" name="n_4mainValue【学校施設】&#10;有形固定資産減価償却率">
          <a:extLst>
            <a:ext uri="{FF2B5EF4-FFF2-40B4-BE49-F238E27FC236}">
              <a16:creationId xmlns:a16="http://schemas.microsoft.com/office/drawing/2014/main" id="{6D2C7001-AFD1-4090-ABBE-A1AA0D0678D2}"/>
            </a:ext>
          </a:extLst>
        </xdr:cNvPr>
        <xdr:cNvSpPr txBox="1"/>
      </xdr:nvSpPr>
      <xdr:spPr>
        <a:xfrm>
          <a:off x="11354444" y="9926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347AE6F4-6869-48A1-A560-6F164F3E8838}"/>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A03F7F2B-BDD8-4267-BD0D-09B74A957550}"/>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6956688E-02EA-49D2-8A6F-DA6D98E9974B}"/>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8E36B98E-FC44-4406-A3C2-89BDC1C73BF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89DFF7BB-2CB0-4A41-B5A5-8454B96E978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992E5DEA-15F9-444E-B2EB-3D4B951CCBB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5B35DFF0-2FFF-4D14-B951-517A063A856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352E05BA-AA72-4E43-8900-CE109AD28B7A}"/>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EA050664-5450-4FF7-9031-FAF82AE52F1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12CF7524-3BF1-4797-A20F-542631B739C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67C66E5B-3A1B-4969-BB88-76BDA4BA2E68}"/>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A75B018C-600D-4519-A046-57F2582DEBA5}"/>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5AF1A0FB-7C71-455A-96E9-73119D408145}"/>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B962E1FF-E26D-4D2B-A0FD-1E1283473306}"/>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B6E81812-859A-4E95-B970-C4115D645EFF}"/>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DB3D193A-45C5-4EE1-A1C0-7B6F7DA75C17}"/>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F87B52A0-A310-4E30-A352-112DC886AF1E}"/>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B72C5990-66B3-406A-9EAE-9F83E04C3596}"/>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A4F85AA2-F822-4616-9321-3198423DCA1D}"/>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69A69E17-E5E9-411A-9631-189848EB732E}"/>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F054D3E-6847-4A8C-B681-DFADBC67314A}"/>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94E919F1-36E1-46C5-A013-13D0297FCF04}"/>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9B7DF614-F35E-4296-BB4B-25DCC5B13A81}"/>
            </a:ext>
          </a:extLst>
        </xdr:cNvPr>
        <xdr:cNvCxnSpPr/>
      </xdr:nvCxnSpPr>
      <xdr:spPr>
        <a:xfrm flipV="1">
          <a:off x="19954239" y="9331604"/>
          <a:ext cx="0" cy="98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A091D7C9-9A81-434B-AD20-35B11EBF4434}"/>
            </a:ext>
          </a:extLst>
        </xdr:cNvPr>
        <xdr:cNvSpPr txBox="1"/>
      </xdr:nvSpPr>
      <xdr:spPr>
        <a:xfrm>
          <a:off x="19992975" y="103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F8A20446-D201-4B12-BC5E-86D9BA0A5B77}"/>
            </a:ext>
          </a:extLst>
        </xdr:cNvPr>
        <xdr:cNvCxnSpPr/>
      </xdr:nvCxnSpPr>
      <xdr:spPr>
        <a:xfrm>
          <a:off x="19878675" y="10315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DBF4EA63-F8D3-451C-8B47-E9EB6425CFC2}"/>
            </a:ext>
          </a:extLst>
        </xdr:cNvPr>
        <xdr:cNvSpPr txBox="1"/>
      </xdr:nvSpPr>
      <xdr:spPr>
        <a:xfrm>
          <a:off x="19992975" y="911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F0C5EC6A-0E58-4822-B98A-B7305C7F8F07}"/>
            </a:ext>
          </a:extLst>
        </xdr:cNvPr>
        <xdr:cNvCxnSpPr/>
      </xdr:nvCxnSpPr>
      <xdr:spPr>
        <a:xfrm>
          <a:off x="19878675" y="93316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598" name="【学校施設】&#10;一人当たり面積平均値テキスト">
          <a:extLst>
            <a:ext uri="{FF2B5EF4-FFF2-40B4-BE49-F238E27FC236}">
              <a16:creationId xmlns:a16="http://schemas.microsoft.com/office/drawing/2014/main" id="{2DDD3C29-EDCE-4641-8D84-F60AC1037428}"/>
            </a:ext>
          </a:extLst>
        </xdr:cNvPr>
        <xdr:cNvSpPr txBox="1"/>
      </xdr:nvSpPr>
      <xdr:spPr>
        <a:xfrm>
          <a:off x="19992975" y="9847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965A4A61-36C1-424A-812D-F9BA06FA0550}"/>
            </a:ext>
          </a:extLst>
        </xdr:cNvPr>
        <xdr:cNvSpPr/>
      </xdr:nvSpPr>
      <xdr:spPr>
        <a:xfrm>
          <a:off x="19897725" y="98690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116147A3-2C13-46DB-8DF2-26B7299614A2}"/>
            </a:ext>
          </a:extLst>
        </xdr:cNvPr>
        <xdr:cNvSpPr/>
      </xdr:nvSpPr>
      <xdr:spPr>
        <a:xfrm>
          <a:off x="19154775" y="988999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F98CECC2-8E73-443E-BF83-A14FC39AD55F}"/>
            </a:ext>
          </a:extLst>
        </xdr:cNvPr>
        <xdr:cNvSpPr/>
      </xdr:nvSpPr>
      <xdr:spPr>
        <a:xfrm>
          <a:off x="18345150" y="98899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81208DE2-D649-40AC-87C7-8CEFFED793B2}"/>
            </a:ext>
          </a:extLst>
        </xdr:cNvPr>
        <xdr:cNvSpPr/>
      </xdr:nvSpPr>
      <xdr:spPr>
        <a:xfrm>
          <a:off x="17554575" y="98850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D8F1D6D0-CEBF-4785-8C43-DBE410BF9DB8}"/>
            </a:ext>
          </a:extLst>
        </xdr:cNvPr>
        <xdr:cNvSpPr/>
      </xdr:nvSpPr>
      <xdr:spPr>
        <a:xfrm>
          <a:off x="16754475" y="99143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7D77ADC-8997-4C83-8CAF-5D706E06EB4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9142C88-0248-431F-8696-E6B0390AEA39}"/>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C561094-B610-45FE-ABC4-8B5EB09A6E3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97BA4AA8-59AF-443B-A9DF-1BD7570A9A5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2093C1A9-EC65-483E-8AC2-F1545F33581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83159</xdr:rowOff>
    </xdr:from>
    <xdr:to>
      <xdr:col>116</xdr:col>
      <xdr:colOff>114300</xdr:colOff>
      <xdr:row>61</xdr:row>
      <xdr:rowOff>13309</xdr:rowOff>
    </xdr:to>
    <xdr:sp macro="" textlink="">
      <xdr:nvSpPr>
        <xdr:cNvPr id="609" name="楕円 608">
          <a:extLst>
            <a:ext uri="{FF2B5EF4-FFF2-40B4-BE49-F238E27FC236}">
              <a16:creationId xmlns:a16="http://schemas.microsoft.com/office/drawing/2014/main" id="{4693EBD7-26D3-4596-A43F-6BE345D9CDC5}"/>
            </a:ext>
          </a:extLst>
        </xdr:cNvPr>
        <xdr:cNvSpPr/>
      </xdr:nvSpPr>
      <xdr:spPr>
        <a:xfrm>
          <a:off x="19897725" y="981135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106036</xdr:rowOff>
    </xdr:from>
    <xdr:ext cx="469744" cy="259045"/>
    <xdr:sp macro="" textlink="">
      <xdr:nvSpPr>
        <xdr:cNvPr id="610" name="【学校施設】&#10;一人当たり面積該当値テキスト">
          <a:extLst>
            <a:ext uri="{FF2B5EF4-FFF2-40B4-BE49-F238E27FC236}">
              <a16:creationId xmlns:a16="http://schemas.microsoft.com/office/drawing/2014/main" id="{AE7776C7-E85B-4074-8DDA-04E35CF34CC6}"/>
            </a:ext>
          </a:extLst>
        </xdr:cNvPr>
        <xdr:cNvSpPr txBox="1"/>
      </xdr:nvSpPr>
      <xdr:spPr>
        <a:xfrm>
          <a:off x="19992975" y="966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104648</xdr:rowOff>
    </xdr:from>
    <xdr:to>
      <xdr:col>112</xdr:col>
      <xdr:colOff>38100</xdr:colOff>
      <xdr:row>61</xdr:row>
      <xdr:rowOff>34798</xdr:rowOff>
    </xdr:to>
    <xdr:sp macro="" textlink="">
      <xdr:nvSpPr>
        <xdr:cNvPr id="611" name="楕円 610">
          <a:extLst>
            <a:ext uri="{FF2B5EF4-FFF2-40B4-BE49-F238E27FC236}">
              <a16:creationId xmlns:a16="http://schemas.microsoft.com/office/drawing/2014/main" id="{8D8DF8B9-E6F4-4887-BF27-3FDF18769FF8}"/>
            </a:ext>
          </a:extLst>
        </xdr:cNvPr>
        <xdr:cNvSpPr/>
      </xdr:nvSpPr>
      <xdr:spPr>
        <a:xfrm>
          <a:off x="19154775" y="983284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133959</xdr:rowOff>
    </xdr:from>
    <xdr:to>
      <xdr:col>116</xdr:col>
      <xdr:colOff>63500</xdr:colOff>
      <xdr:row>60</xdr:row>
      <xdr:rowOff>155448</xdr:rowOff>
    </xdr:to>
    <xdr:cxnSp macro="">
      <xdr:nvCxnSpPr>
        <xdr:cNvPr id="612" name="直線コネクタ 611">
          <a:extLst>
            <a:ext uri="{FF2B5EF4-FFF2-40B4-BE49-F238E27FC236}">
              <a16:creationId xmlns:a16="http://schemas.microsoft.com/office/drawing/2014/main" id="{2BA6961F-6ADE-4C34-B30B-94D7477F7B7A}"/>
            </a:ext>
          </a:extLst>
        </xdr:cNvPr>
        <xdr:cNvCxnSpPr/>
      </xdr:nvCxnSpPr>
      <xdr:spPr>
        <a:xfrm flipV="1">
          <a:off x="19202400" y="9858984"/>
          <a:ext cx="752475" cy="2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6350</xdr:rowOff>
    </xdr:from>
    <xdr:to>
      <xdr:col>107</xdr:col>
      <xdr:colOff>101600</xdr:colOff>
      <xdr:row>61</xdr:row>
      <xdr:rowOff>107950</xdr:rowOff>
    </xdr:to>
    <xdr:sp macro="" textlink="">
      <xdr:nvSpPr>
        <xdr:cNvPr id="613" name="楕円 612">
          <a:extLst>
            <a:ext uri="{FF2B5EF4-FFF2-40B4-BE49-F238E27FC236}">
              <a16:creationId xmlns:a16="http://schemas.microsoft.com/office/drawing/2014/main" id="{ACB30613-682B-4596-ACA2-77C74D896088}"/>
            </a:ext>
          </a:extLst>
        </xdr:cNvPr>
        <xdr:cNvSpPr/>
      </xdr:nvSpPr>
      <xdr:spPr>
        <a:xfrm>
          <a:off x="18345150" y="989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155448</xdr:rowOff>
    </xdr:from>
    <xdr:to>
      <xdr:col>111</xdr:col>
      <xdr:colOff>177800</xdr:colOff>
      <xdr:row>61</xdr:row>
      <xdr:rowOff>57150</xdr:rowOff>
    </xdr:to>
    <xdr:cxnSp macro="">
      <xdr:nvCxnSpPr>
        <xdr:cNvPr id="614" name="直線コネクタ 613">
          <a:extLst>
            <a:ext uri="{FF2B5EF4-FFF2-40B4-BE49-F238E27FC236}">
              <a16:creationId xmlns:a16="http://schemas.microsoft.com/office/drawing/2014/main" id="{07F60749-020A-45DD-8660-DC866CE2B28B}"/>
            </a:ext>
          </a:extLst>
        </xdr:cNvPr>
        <xdr:cNvCxnSpPr/>
      </xdr:nvCxnSpPr>
      <xdr:spPr>
        <a:xfrm flipV="1">
          <a:off x="18392775" y="9880473"/>
          <a:ext cx="809625"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21895</xdr:rowOff>
    </xdr:from>
    <xdr:to>
      <xdr:col>102</xdr:col>
      <xdr:colOff>165100</xdr:colOff>
      <xdr:row>61</xdr:row>
      <xdr:rowOff>123495</xdr:rowOff>
    </xdr:to>
    <xdr:sp macro="" textlink="">
      <xdr:nvSpPr>
        <xdr:cNvPr id="615" name="楕円 614">
          <a:extLst>
            <a:ext uri="{FF2B5EF4-FFF2-40B4-BE49-F238E27FC236}">
              <a16:creationId xmlns:a16="http://schemas.microsoft.com/office/drawing/2014/main" id="{C38035D2-4192-4B04-8CA8-87B954741B94}"/>
            </a:ext>
          </a:extLst>
        </xdr:cNvPr>
        <xdr:cNvSpPr/>
      </xdr:nvSpPr>
      <xdr:spPr>
        <a:xfrm>
          <a:off x="17554575" y="99088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57150</xdr:rowOff>
    </xdr:from>
    <xdr:to>
      <xdr:col>107</xdr:col>
      <xdr:colOff>50800</xdr:colOff>
      <xdr:row>61</xdr:row>
      <xdr:rowOff>72695</xdr:rowOff>
    </xdr:to>
    <xdr:cxnSp macro="">
      <xdr:nvCxnSpPr>
        <xdr:cNvPr id="616" name="直線コネクタ 615">
          <a:extLst>
            <a:ext uri="{FF2B5EF4-FFF2-40B4-BE49-F238E27FC236}">
              <a16:creationId xmlns:a16="http://schemas.microsoft.com/office/drawing/2014/main" id="{228E0722-04EA-4A18-BF79-2EC099F757FC}"/>
            </a:ext>
          </a:extLst>
        </xdr:cNvPr>
        <xdr:cNvCxnSpPr/>
      </xdr:nvCxnSpPr>
      <xdr:spPr>
        <a:xfrm flipV="1">
          <a:off x="17602200" y="9944100"/>
          <a:ext cx="790575" cy="12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145338</xdr:rowOff>
    </xdr:from>
    <xdr:to>
      <xdr:col>98</xdr:col>
      <xdr:colOff>38100</xdr:colOff>
      <xdr:row>61</xdr:row>
      <xdr:rowOff>75488</xdr:rowOff>
    </xdr:to>
    <xdr:sp macro="" textlink="">
      <xdr:nvSpPr>
        <xdr:cNvPr id="617" name="楕円 616">
          <a:extLst>
            <a:ext uri="{FF2B5EF4-FFF2-40B4-BE49-F238E27FC236}">
              <a16:creationId xmlns:a16="http://schemas.microsoft.com/office/drawing/2014/main" id="{6E55F112-A568-42F6-9C07-ED4946FAD93E}"/>
            </a:ext>
          </a:extLst>
        </xdr:cNvPr>
        <xdr:cNvSpPr/>
      </xdr:nvSpPr>
      <xdr:spPr>
        <a:xfrm>
          <a:off x="16754475" y="98671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24688</xdr:rowOff>
    </xdr:from>
    <xdr:to>
      <xdr:col>102</xdr:col>
      <xdr:colOff>114300</xdr:colOff>
      <xdr:row>61</xdr:row>
      <xdr:rowOff>72695</xdr:rowOff>
    </xdr:to>
    <xdr:cxnSp macro="">
      <xdr:nvCxnSpPr>
        <xdr:cNvPr id="618" name="直線コネクタ 617">
          <a:extLst>
            <a:ext uri="{FF2B5EF4-FFF2-40B4-BE49-F238E27FC236}">
              <a16:creationId xmlns:a16="http://schemas.microsoft.com/office/drawing/2014/main" id="{F910BF7C-C978-40D8-AB3E-0D67580A313C}"/>
            </a:ext>
          </a:extLst>
        </xdr:cNvPr>
        <xdr:cNvCxnSpPr/>
      </xdr:nvCxnSpPr>
      <xdr:spPr>
        <a:xfrm>
          <a:off x="16802100" y="9914813"/>
          <a:ext cx="800100" cy="4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619" name="n_1aveValue【学校施設】&#10;一人当たり面積">
          <a:extLst>
            <a:ext uri="{FF2B5EF4-FFF2-40B4-BE49-F238E27FC236}">
              <a16:creationId xmlns:a16="http://schemas.microsoft.com/office/drawing/2014/main" id="{5187E3C1-3F21-42A8-A5A1-8B82766181B1}"/>
            </a:ext>
          </a:extLst>
        </xdr:cNvPr>
        <xdr:cNvSpPr txBox="1"/>
      </xdr:nvSpPr>
      <xdr:spPr>
        <a:xfrm>
          <a:off x="18983402" y="997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F43E1985-63B4-47B7-93CE-FD93822A0802}"/>
            </a:ext>
          </a:extLst>
        </xdr:cNvPr>
        <xdr:cNvSpPr txBox="1"/>
      </xdr:nvSpPr>
      <xdr:spPr>
        <a:xfrm>
          <a:off x="18183302" y="966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2C5F3E8F-41F3-4D6D-A84F-BABD8BEB260F}"/>
            </a:ext>
          </a:extLst>
        </xdr:cNvPr>
        <xdr:cNvSpPr txBox="1"/>
      </xdr:nvSpPr>
      <xdr:spPr>
        <a:xfrm>
          <a:off x="17383202" y="967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622" name="n_4aveValue【学校施設】&#10;一人当たり面積">
          <a:extLst>
            <a:ext uri="{FF2B5EF4-FFF2-40B4-BE49-F238E27FC236}">
              <a16:creationId xmlns:a16="http://schemas.microsoft.com/office/drawing/2014/main" id="{55DFC195-FA8C-499E-BD8E-5AD75D87E80B}"/>
            </a:ext>
          </a:extLst>
        </xdr:cNvPr>
        <xdr:cNvSpPr txBox="1"/>
      </xdr:nvSpPr>
      <xdr:spPr>
        <a:xfrm>
          <a:off x="16592627" y="100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51325</xdr:rowOff>
    </xdr:from>
    <xdr:ext cx="469744" cy="259045"/>
    <xdr:sp macro="" textlink="">
      <xdr:nvSpPr>
        <xdr:cNvPr id="623" name="n_1mainValue【学校施設】&#10;一人当たり面積">
          <a:extLst>
            <a:ext uri="{FF2B5EF4-FFF2-40B4-BE49-F238E27FC236}">
              <a16:creationId xmlns:a16="http://schemas.microsoft.com/office/drawing/2014/main" id="{5DEC891A-E711-4760-8201-E10510242195}"/>
            </a:ext>
          </a:extLst>
        </xdr:cNvPr>
        <xdr:cNvSpPr txBox="1"/>
      </xdr:nvSpPr>
      <xdr:spPr>
        <a:xfrm>
          <a:off x="18983402" y="961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99077</xdr:rowOff>
    </xdr:from>
    <xdr:ext cx="469744" cy="259045"/>
    <xdr:sp macro="" textlink="">
      <xdr:nvSpPr>
        <xdr:cNvPr id="624" name="n_2mainValue【学校施設】&#10;一人当たり面積">
          <a:extLst>
            <a:ext uri="{FF2B5EF4-FFF2-40B4-BE49-F238E27FC236}">
              <a16:creationId xmlns:a16="http://schemas.microsoft.com/office/drawing/2014/main" id="{53E61A3A-611B-497A-8F11-B39CC56F31C3}"/>
            </a:ext>
          </a:extLst>
        </xdr:cNvPr>
        <xdr:cNvSpPr txBox="1"/>
      </xdr:nvSpPr>
      <xdr:spPr>
        <a:xfrm>
          <a:off x="18183302" y="998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114622</xdr:rowOff>
    </xdr:from>
    <xdr:ext cx="469744" cy="259045"/>
    <xdr:sp macro="" textlink="">
      <xdr:nvSpPr>
        <xdr:cNvPr id="625" name="n_3mainValue【学校施設】&#10;一人当たり面積">
          <a:extLst>
            <a:ext uri="{FF2B5EF4-FFF2-40B4-BE49-F238E27FC236}">
              <a16:creationId xmlns:a16="http://schemas.microsoft.com/office/drawing/2014/main" id="{D27EC94B-5F3F-49FF-9376-15F17DF6270F}"/>
            </a:ext>
          </a:extLst>
        </xdr:cNvPr>
        <xdr:cNvSpPr txBox="1"/>
      </xdr:nvSpPr>
      <xdr:spPr>
        <a:xfrm>
          <a:off x="17383202" y="10001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92015</xdr:rowOff>
    </xdr:from>
    <xdr:ext cx="469744" cy="259045"/>
    <xdr:sp macro="" textlink="">
      <xdr:nvSpPr>
        <xdr:cNvPr id="626" name="n_4mainValue【学校施設】&#10;一人当たり面積">
          <a:extLst>
            <a:ext uri="{FF2B5EF4-FFF2-40B4-BE49-F238E27FC236}">
              <a16:creationId xmlns:a16="http://schemas.microsoft.com/office/drawing/2014/main" id="{011950AF-D8AF-45BF-A6EB-262E6E60DC24}"/>
            </a:ext>
          </a:extLst>
        </xdr:cNvPr>
        <xdr:cNvSpPr txBox="1"/>
      </xdr:nvSpPr>
      <xdr:spPr>
        <a:xfrm>
          <a:off x="16592627" y="9651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3F8AFACD-A35E-45C8-8515-8FB011BEB9CC}"/>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21638D6-8891-407D-9449-2C7283E0FC63}"/>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55A0F041-8CD1-43C8-9E91-649A7230E663}"/>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81A178F4-9FC4-4D28-83AB-5097F631AE1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BAE5E976-9B1C-4052-85CD-05C7FA9897C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4FE62126-99E8-48B9-870A-238C22398DF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7A4F3F9E-6FED-4374-8EEB-95C95E9B66D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BC5859AF-6F16-4DAE-95B3-731A618F738F}"/>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3F10A567-A2D0-448F-ADE9-059806DF928E}"/>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A0330599-FA1B-4879-B7B6-01F64184C94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B765998C-3BA9-4E94-BBDD-E1CEA36CA9CB}"/>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4B2CD554-0EA8-404D-96C3-8FFE45C19D02}"/>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CC6C06DF-FD7D-464B-8B4D-CC8C639EF418}"/>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317DE06A-4167-4E87-A3A1-CC5ACC00C393}"/>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0A27FD06-B8E1-459F-86DF-D15E33A43159}"/>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89E02311-65B7-4211-B257-0588E24CB7B8}"/>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16EF7B5F-F7F8-4330-9B2B-F12B005B8A5A}"/>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4F26E7B5-E05F-484C-941E-97A9BB2B1CFA}"/>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D5C40CCB-E09D-49DA-AB25-33321BB01374}"/>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6518D8E9-D8FB-4284-AB61-D27F6F719042}"/>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B4371C4E-E1EB-47BD-ABAE-6921C2B9C902}"/>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3C86F197-A708-47D8-8BE4-A94B42F517D7}"/>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9075349A-A786-43DA-8396-A83D86A015FE}"/>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91888C6C-1D32-4A40-9709-52DB5CFBE3F9}"/>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89BBDDE2-AFF4-45AB-98AE-25044D3C4F3E}"/>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DB6FC087-4056-45D9-AC32-B1E81A06EC97}"/>
            </a:ext>
          </a:extLst>
        </xdr:cNvPr>
        <xdr:cNvCxnSpPr/>
      </xdr:nvCxnSpPr>
      <xdr:spPr>
        <a:xfrm flipV="1">
          <a:off x="14696439" y="12636773"/>
          <a:ext cx="0" cy="1457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76B2DA83-A062-45B0-998C-9C06049D5051}"/>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25734D53-714F-470A-A8F1-F8509E02B7A7}"/>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BF9D5B3D-3B9F-427E-9EA0-D29C1D3336C3}"/>
            </a:ext>
          </a:extLst>
        </xdr:cNvPr>
        <xdr:cNvSpPr txBox="1"/>
      </xdr:nvSpPr>
      <xdr:spPr>
        <a:xfrm>
          <a:off x="14735175" y="124215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9D627B61-5241-42BF-98CD-9A16631770AB}"/>
            </a:ext>
          </a:extLst>
        </xdr:cNvPr>
        <xdr:cNvCxnSpPr/>
      </xdr:nvCxnSpPr>
      <xdr:spPr>
        <a:xfrm>
          <a:off x="14611350" y="126367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657" name="【児童館】&#10;有形固定資産減価償却率平均値テキスト">
          <a:extLst>
            <a:ext uri="{FF2B5EF4-FFF2-40B4-BE49-F238E27FC236}">
              <a16:creationId xmlns:a16="http://schemas.microsoft.com/office/drawing/2014/main" id="{75007C62-72D2-4D0C-B730-6B45FE248593}"/>
            </a:ext>
          </a:extLst>
        </xdr:cNvPr>
        <xdr:cNvSpPr txBox="1"/>
      </xdr:nvSpPr>
      <xdr:spPr>
        <a:xfrm>
          <a:off x="14735175" y="13220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D4792D2A-A93F-4133-92D4-8FA3AA34AFE1}"/>
            </a:ext>
          </a:extLst>
        </xdr:cNvPr>
        <xdr:cNvSpPr/>
      </xdr:nvSpPr>
      <xdr:spPr>
        <a:xfrm>
          <a:off x="14649450" y="1335640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3EEAE719-98AF-4899-BCAD-38C705D6659A}"/>
            </a:ext>
          </a:extLst>
        </xdr:cNvPr>
        <xdr:cNvSpPr/>
      </xdr:nvSpPr>
      <xdr:spPr>
        <a:xfrm>
          <a:off x="13887450" y="13364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6A636D6E-E215-4304-AF25-A6C7E73C47A0}"/>
            </a:ext>
          </a:extLst>
        </xdr:cNvPr>
        <xdr:cNvSpPr/>
      </xdr:nvSpPr>
      <xdr:spPr>
        <a:xfrm>
          <a:off x="13096875" y="13336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92EEF08E-1CE5-4025-A468-95771C2FCFCB}"/>
            </a:ext>
          </a:extLst>
        </xdr:cNvPr>
        <xdr:cNvSpPr/>
      </xdr:nvSpPr>
      <xdr:spPr>
        <a:xfrm>
          <a:off x="12296775" y="132974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8F021D25-886E-42BF-BFBF-9395EC88A281}"/>
            </a:ext>
          </a:extLst>
        </xdr:cNvPr>
        <xdr:cNvSpPr/>
      </xdr:nvSpPr>
      <xdr:spPr>
        <a:xfrm>
          <a:off x="11487150" y="132793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70E680D1-56B4-45CE-91F0-1FC56951046A}"/>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4D287465-C769-49B2-A7C1-4AFB36A139C8}"/>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645AED3C-A39F-40E2-A3B6-BF31BEA25959}"/>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15F6785E-0D3D-4A34-9F30-99E4FB437FCE}"/>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A2CA6274-C073-4A24-9BB0-60A8DB35976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158750</xdr:rowOff>
    </xdr:from>
    <xdr:to>
      <xdr:col>85</xdr:col>
      <xdr:colOff>177800</xdr:colOff>
      <xdr:row>86</xdr:row>
      <xdr:rowOff>88900</xdr:rowOff>
    </xdr:to>
    <xdr:sp macro="" textlink="">
      <xdr:nvSpPr>
        <xdr:cNvPr id="668" name="楕円 667">
          <a:extLst>
            <a:ext uri="{FF2B5EF4-FFF2-40B4-BE49-F238E27FC236}">
              <a16:creationId xmlns:a16="http://schemas.microsoft.com/office/drawing/2014/main" id="{A431499D-DFB6-41B7-84D2-92FFA625684D}"/>
            </a:ext>
          </a:extLst>
        </xdr:cNvPr>
        <xdr:cNvSpPr/>
      </xdr:nvSpPr>
      <xdr:spPr>
        <a:xfrm>
          <a:off x="14649450" y="139350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137177</xdr:rowOff>
    </xdr:from>
    <xdr:ext cx="405111" cy="259045"/>
    <xdr:sp macro="" textlink="">
      <xdr:nvSpPr>
        <xdr:cNvPr id="669" name="【児童館】&#10;有形固定資産減価償却率該当値テキスト">
          <a:extLst>
            <a:ext uri="{FF2B5EF4-FFF2-40B4-BE49-F238E27FC236}">
              <a16:creationId xmlns:a16="http://schemas.microsoft.com/office/drawing/2014/main" id="{492EE48C-456A-4DEF-8329-1118678BBCFC}"/>
            </a:ext>
          </a:extLst>
        </xdr:cNvPr>
        <xdr:cNvSpPr txBox="1"/>
      </xdr:nvSpPr>
      <xdr:spPr>
        <a:xfrm>
          <a:off x="14735175" y="13913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113030</xdr:rowOff>
    </xdr:from>
    <xdr:to>
      <xdr:col>81</xdr:col>
      <xdr:colOff>101600</xdr:colOff>
      <xdr:row>86</xdr:row>
      <xdr:rowOff>43180</xdr:rowOff>
    </xdr:to>
    <xdr:sp macro="" textlink="">
      <xdr:nvSpPr>
        <xdr:cNvPr id="670" name="楕円 669">
          <a:extLst>
            <a:ext uri="{FF2B5EF4-FFF2-40B4-BE49-F238E27FC236}">
              <a16:creationId xmlns:a16="http://schemas.microsoft.com/office/drawing/2014/main" id="{10BB10F6-21A0-4EF6-A32B-186FD336598F}"/>
            </a:ext>
          </a:extLst>
        </xdr:cNvPr>
        <xdr:cNvSpPr/>
      </xdr:nvSpPr>
      <xdr:spPr>
        <a:xfrm>
          <a:off x="13887450" y="138861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163830</xdr:rowOff>
    </xdr:from>
    <xdr:to>
      <xdr:col>85</xdr:col>
      <xdr:colOff>127000</xdr:colOff>
      <xdr:row>86</xdr:row>
      <xdr:rowOff>38100</xdr:rowOff>
    </xdr:to>
    <xdr:cxnSp macro="">
      <xdr:nvCxnSpPr>
        <xdr:cNvPr id="671" name="直線コネクタ 670">
          <a:extLst>
            <a:ext uri="{FF2B5EF4-FFF2-40B4-BE49-F238E27FC236}">
              <a16:creationId xmlns:a16="http://schemas.microsoft.com/office/drawing/2014/main" id="{0138D8BF-8908-4264-A423-32E72607D37B}"/>
            </a:ext>
          </a:extLst>
        </xdr:cNvPr>
        <xdr:cNvCxnSpPr/>
      </xdr:nvCxnSpPr>
      <xdr:spPr>
        <a:xfrm>
          <a:off x="13935075" y="13933805"/>
          <a:ext cx="762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99968</xdr:rowOff>
    </xdr:from>
    <xdr:to>
      <xdr:col>76</xdr:col>
      <xdr:colOff>165100</xdr:colOff>
      <xdr:row>86</xdr:row>
      <xdr:rowOff>30118</xdr:rowOff>
    </xdr:to>
    <xdr:sp macro="" textlink="">
      <xdr:nvSpPr>
        <xdr:cNvPr id="672" name="楕円 671">
          <a:extLst>
            <a:ext uri="{FF2B5EF4-FFF2-40B4-BE49-F238E27FC236}">
              <a16:creationId xmlns:a16="http://schemas.microsoft.com/office/drawing/2014/main" id="{E4ABFCF5-B881-44AF-B7C4-BC834BE50874}"/>
            </a:ext>
          </a:extLst>
        </xdr:cNvPr>
        <xdr:cNvSpPr/>
      </xdr:nvSpPr>
      <xdr:spPr>
        <a:xfrm>
          <a:off x="13096875" y="1387629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150768</xdr:rowOff>
    </xdr:from>
    <xdr:to>
      <xdr:col>81</xdr:col>
      <xdr:colOff>50800</xdr:colOff>
      <xdr:row>85</xdr:row>
      <xdr:rowOff>163830</xdr:rowOff>
    </xdr:to>
    <xdr:cxnSp macro="">
      <xdr:nvCxnSpPr>
        <xdr:cNvPr id="673" name="直線コネクタ 672">
          <a:extLst>
            <a:ext uri="{FF2B5EF4-FFF2-40B4-BE49-F238E27FC236}">
              <a16:creationId xmlns:a16="http://schemas.microsoft.com/office/drawing/2014/main" id="{962B1DA9-285D-4A77-8A84-BE536574E534}"/>
            </a:ext>
          </a:extLst>
        </xdr:cNvPr>
        <xdr:cNvCxnSpPr/>
      </xdr:nvCxnSpPr>
      <xdr:spPr>
        <a:xfrm>
          <a:off x="13144500" y="13923918"/>
          <a:ext cx="790575"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142421</xdr:rowOff>
    </xdr:from>
    <xdr:to>
      <xdr:col>72</xdr:col>
      <xdr:colOff>38100</xdr:colOff>
      <xdr:row>86</xdr:row>
      <xdr:rowOff>72571</xdr:rowOff>
    </xdr:to>
    <xdr:sp macro="" textlink="">
      <xdr:nvSpPr>
        <xdr:cNvPr id="674" name="楕円 673">
          <a:extLst>
            <a:ext uri="{FF2B5EF4-FFF2-40B4-BE49-F238E27FC236}">
              <a16:creationId xmlns:a16="http://schemas.microsoft.com/office/drawing/2014/main" id="{84FDA95A-0FC8-4215-AD45-698A7C25BE2F}"/>
            </a:ext>
          </a:extLst>
        </xdr:cNvPr>
        <xdr:cNvSpPr/>
      </xdr:nvSpPr>
      <xdr:spPr>
        <a:xfrm>
          <a:off x="12296775" y="1391874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150768</xdr:rowOff>
    </xdr:from>
    <xdr:to>
      <xdr:col>76</xdr:col>
      <xdr:colOff>114300</xdr:colOff>
      <xdr:row>86</xdr:row>
      <xdr:rowOff>21771</xdr:rowOff>
    </xdr:to>
    <xdr:cxnSp macro="">
      <xdr:nvCxnSpPr>
        <xdr:cNvPr id="675" name="直線コネクタ 674">
          <a:extLst>
            <a:ext uri="{FF2B5EF4-FFF2-40B4-BE49-F238E27FC236}">
              <a16:creationId xmlns:a16="http://schemas.microsoft.com/office/drawing/2014/main" id="{752891FE-C699-4605-80D0-77F858D2E612}"/>
            </a:ext>
          </a:extLst>
        </xdr:cNvPr>
        <xdr:cNvCxnSpPr/>
      </xdr:nvCxnSpPr>
      <xdr:spPr>
        <a:xfrm flipV="1">
          <a:off x="12344400" y="13923918"/>
          <a:ext cx="800100" cy="3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137523</xdr:rowOff>
    </xdr:from>
    <xdr:to>
      <xdr:col>67</xdr:col>
      <xdr:colOff>101600</xdr:colOff>
      <xdr:row>86</xdr:row>
      <xdr:rowOff>67673</xdr:rowOff>
    </xdr:to>
    <xdr:sp macro="" textlink="">
      <xdr:nvSpPr>
        <xdr:cNvPr id="676" name="楕円 675">
          <a:extLst>
            <a:ext uri="{FF2B5EF4-FFF2-40B4-BE49-F238E27FC236}">
              <a16:creationId xmlns:a16="http://schemas.microsoft.com/office/drawing/2014/main" id="{EEE36B82-5281-4DAD-BBAE-0DC32DA19FE0}"/>
            </a:ext>
          </a:extLst>
        </xdr:cNvPr>
        <xdr:cNvSpPr/>
      </xdr:nvSpPr>
      <xdr:spPr>
        <a:xfrm>
          <a:off x="11487150" y="139138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16873</xdr:rowOff>
    </xdr:from>
    <xdr:to>
      <xdr:col>71</xdr:col>
      <xdr:colOff>177800</xdr:colOff>
      <xdr:row>86</xdr:row>
      <xdr:rowOff>21771</xdr:rowOff>
    </xdr:to>
    <xdr:cxnSp macro="">
      <xdr:nvCxnSpPr>
        <xdr:cNvPr id="677" name="直線コネクタ 676">
          <a:extLst>
            <a:ext uri="{FF2B5EF4-FFF2-40B4-BE49-F238E27FC236}">
              <a16:creationId xmlns:a16="http://schemas.microsoft.com/office/drawing/2014/main" id="{966409E4-8D06-4289-9746-3D7F892507A5}"/>
            </a:ext>
          </a:extLst>
        </xdr:cNvPr>
        <xdr:cNvCxnSpPr/>
      </xdr:nvCxnSpPr>
      <xdr:spPr>
        <a:xfrm>
          <a:off x="11534775" y="13951948"/>
          <a:ext cx="809625"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678" name="n_1aveValue【児童館】&#10;有形固定資産減価償却率">
          <a:extLst>
            <a:ext uri="{FF2B5EF4-FFF2-40B4-BE49-F238E27FC236}">
              <a16:creationId xmlns:a16="http://schemas.microsoft.com/office/drawing/2014/main" id="{03F171DE-37B6-4C6D-93E4-0AE3FD66FA04}"/>
            </a:ext>
          </a:extLst>
        </xdr:cNvPr>
        <xdr:cNvSpPr txBox="1"/>
      </xdr:nvSpPr>
      <xdr:spPr>
        <a:xfrm>
          <a:off x="13745219" y="13152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679" name="n_2aveValue【児童館】&#10;有形固定資産減価償却率">
          <a:extLst>
            <a:ext uri="{FF2B5EF4-FFF2-40B4-BE49-F238E27FC236}">
              <a16:creationId xmlns:a16="http://schemas.microsoft.com/office/drawing/2014/main" id="{0C557F99-D874-4757-8E13-EA95EFD43F23}"/>
            </a:ext>
          </a:extLst>
        </xdr:cNvPr>
        <xdr:cNvSpPr txBox="1"/>
      </xdr:nvSpPr>
      <xdr:spPr>
        <a:xfrm>
          <a:off x="12964169" y="131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0" name="n_3aveValue【児童館】&#10;有形固定資産減価償却率">
          <a:extLst>
            <a:ext uri="{FF2B5EF4-FFF2-40B4-BE49-F238E27FC236}">
              <a16:creationId xmlns:a16="http://schemas.microsoft.com/office/drawing/2014/main" id="{BF5C2484-8315-4B9B-8C86-E941C574122E}"/>
            </a:ext>
          </a:extLst>
        </xdr:cNvPr>
        <xdr:cNvSpPr txBox="1"/>
      </xdr:nvSpPr>
      <xdr:spPr>
        <a:xfrm>
          <a:off x="12164069" y="13085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681" name="n_4aveValue【児童館】&#10;有形固定資産減価償却率">
          <a:extLst>
            <a:ext uri="{FF2B5EF4-FFF2-40B4-BE49-F238E27FC236}">
              <a16:creationId xmlns:a16="http://schemas.microsoft.com/office/drawing/2014/main" id="{FCE4DF5A-E26B-45DD-9F88-15BE11E1CD09}"/>
            </a:ext>
          </a:extLst>
        </xdr:cNvPr>
        <xdr:cNvSpPr txBox="1"/>
      </xdr:nvSpPr>
      <xdr:spPr>
        <a:xfrm>
          <a:off x="11354444" y="13067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34307</xdr:rowOff>
    </xdr:from>
    <xdr:ext cx="405111" cy="259045"/>
    <xdr:sp macro="" textlink="">
      <xdr:nvSpPr>
        <xdr:cNvPr id="682" name="n_1mainValue【児童館】&#10;有形固定資産減価償却率">
          <a:extLst>
            <a:ext uri="{FF2B5EF4-FFF2-40B4-BE49-F238E27FC236}">
              <a16:creationId xmlns:a16="http://schemas.microsoft.com/office/drawing/2014/main" id="{E443A344-B27F-4979-8043-9AF60313DD26}"/>
            </a:ext>
          </a:extLst>
        </xdr:cNvPr>
        <xdr:cNvSpPr txBox="1"/>
      </xdr:nvSpPr>
      <xdr:spPr>
        <a:xfrm>
          <a:off x="13745219"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21245</xdr:rowOff>
    </xdr:from>
    <xdr:ext cx="405111" cy="259045"/>
    <xdr:sp macro="" textlink="">
      <xdr:nvSpPr>
        <xdr:cNvPr id="683" name="n_2mainValue【児童館】&#10;有形固定資産減価償却率">
          <a:extLst>
            <a:ext uri="{FF2B5EF4-FFF2-40B4-BE49-F238E27FC236}">
              <a16:creationId xmlns:a16="http://schemas.microsoft.com/office/drawing/2014/main" id="{48E4884D-3D4E-45D7-8DDE-0FEB4E8CBAA2}"/>
            </a:ext>
          </a:extLst>
        </xdr:cNvPr>
        <xdr:cNvSpPr txBox="1"/>
      </xdr:nvSpPr>
      <xdr:spPr>
        <a:xfrm>
          <a:off x="12964169" y="1395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63698</xdr:rowOff>
    </xdr:from>
    <xdr:ext cx="405111" cy="259045"/>
    <xdr:sp macro="" textlink="">
      <xdr:nvSpPr>
        <xdr:cNvPr id="684" name="n_3mainValue【児童館】&#10;有形固定資産減価償却率">
          <a:extLst>
            <a:ext uri="{FF2B5EF4-FFF2-40B4-BE49-F238E27FC236}">
              <a16:creationId xmlns:a16="http://schemas.microsoft.com/office/drawing/2014/main" id="{10AD436A-F993-4BCF-970F-B986D6AA599F}"/>
            </a:ext>
          </a:extLst>
        </xdr:cNvPr>
        <xdr:cNvSpPr txBox="1"/>
      </xdr:nvSpPr>
      <xdr:spPr>
        <a:xfrm>
          <a:off x="12164069" y="14001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58800</xdr:rowOff>
    </xdr:from>
    <xdr:ext cx="405111" cy="259045"/>
    <xdr:sp macro="" textlink="">
      <xdr:nvSpPr>
        <xdr:cNvPr id="685" name="n_4mainValue【児童館】&#10;有形固定資産減価償却率">
          <a:extLst>
            <a:ext uri="{FF2B5EF4-FFF2-40B4-BE49-F238E27FC236}">
              <a16:creationId xmlns:a16="http://schemas.microsoft.com/office/drawing/2014/main" id="{E8F4345A-7A90-4C17-9250-E5D809B65236}"/>
            </a:ext>
          </a:extLst>
        </xdr:cNvPr>
        <xdr:cNvSpPr txBox="1"/>
      </xdr:nvSpPr>
      <xdr:spPr>
        <a:xfrm>
          <a:off x="11354444" y="13993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59D278D9-A2B2-45E6-8F3A-8998EC8B00B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A2BB9E9E-5458-4F36-8AF7-A1ED7E01A6B0}"/>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CFD2468A-F166-43E7-88F9-9D7B47407D1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756CF013-9D75-4A2F-BF19-53FB2A850B1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31BDD297-023F-42C0-B398-73750241FA6F}"/>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B213DE7A-FDFC-4FE5-B16A-4C1ED473EC5C}"/>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76D263BD-639C-4F1F-B9D7-0433669CE10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B594308F-F50D-4B6C-81F7-356985A1B88A}"/>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8ABF62A6-C231-41B5-B126-BC9ABAF4955D}"/>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787733C1-8752-4764-AF5C-01CB36A4DBA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52B0AB1B-B7A7-4C84-B512-BF57E03E0C6D}"/>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2EECC503-E2E3-4BAD-9963-55AA0274DA83}"/>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73A693EE-690E-490B-A5F5-CCF286D9949D}"/>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9B45C8CD-FC71-4E2D-8173-C9BD001AEC2F}"/>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A99A9398-7235-48C9-A03E-638F37879D5C}"/>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95EC3EEE-D51C-4D7D-9DE4-78617607AF0E}"/>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F2D8F8B3-74A3-43FD-B9F6-C80671790AC7}"/>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D0785D4B-57F9-436C-9BE2-4FEAF3B09EBF}"/>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B6873642-37C8-4AE6-ABAA-36EE0D432C5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3E3B4EFB-F68C-47AE-BF82-28D8443911E5}"/>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1DB83D0A-C268-4F2C-A284-D538BE920F9B}"/>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AA1C1147-BA9F-470F-8AE8-6ACABBE0ABB1}"/>
            </a:ext>
          </a:extLst>
        </xdr:cNvPr>
        <xdr:cNvCxnSpPr/>
      </xdr:nvCxnSpPr>
      <xdr:spPr>
        <a:xfrm flipV="1">
          <a:off x="19954239" y="12849733"/>
          <a:ext cx="0" cy="1097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AF17FC1E-FA0D-4526-84EC-B8C8167D86F7}"/>
            </a:ext>
          </a:extLst>
        </xdr:cNvPr>
        <xdr:cNvSpPr txBox="1"/>
      </xdr:nvSpPr>
      <xdr:spPr>
        <a:xfrm>
          <a:off x="19992975" y="1395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E72082B2-CCD9-4E67-B7BE-96098CA1A252}"/>
            </a:ext>
          </a:extLst>
        </xdr:cNvPr>
        <xdr:cNvCxnSpPr/>
      </xdr:nvCxnSpPr>
      <xdr:spPr>
        <a:xfrm>
          <a:off x="19878675" y="13947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627B28B4-FC91-4EAB-8943-DEFFC09A6ADB}"/>
            </a:ext>
          </a:extLst>
        </xdr:cNvPr>
        <xdr:cNvSpPr txBox="1"/>
      </xdr:nvSpPr>
      <xdr:spPr>
        <a:xfrm>
          <a:off x="19992975" y="1263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86E9A0A6-D886-46B0-A31F-48C3A22782E6}"/>
            </a:ext>
          </a:extLst>
        </xdr:cNvPr>
        <xdr:cNvCxnSpPr/>
      </xdr:nvCxnSpPr>
      <xdr:spPr>
        <a:xfrm>
          <a:off x="19878675" y="12849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712" name="【児童館】&#10;一人当たり面積平均値テキスト">
          <a:extLst>
            <a:ext uri="{FF2B5EF4-FFF2-40B4-BE49-F238E27FC236}">
              <a16:creationId xmlns:a16="http://schemas.microsoft.com/office/drawing/2014/main" id="{3CBE1614-5E98-454C-9676-C563A14CE149}"/>
            </a:ext>
          </a:extLst>
        </xdr:cNvPr>
        <xdr:cNvSpPr txBox="1"/>
      </xdr:nvSpPr>
      <xdr:spPr>
        <a:xfrm>
          <a:off x="19992975" y="136205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FF3A44EA-2044-4C12-A459-99891197BF55}"/>
            </a:ext>
          </a:extLst>
        </xdr:cNvPr>
        <xdr:cNvSpPr/>
      </xdr:nvSpPr>
      <xdr:spPr>
        <a:xfrm>
          <a:off x="19897725" y="137754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04056BC4-D713-4C2F-8437-84CFC31EABBC}"/>
            </a:ext>
          </a:extLst>
        </xdr:cNvPr>
        <xdr:cNvSpPr/>
      </xdr:nvSpPr>
      <xdr:spPr>
        <a:xfrm>
          <a:off x="19154775" y="137718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F64747B5-3A35-4D29-9494-08BCD3799BB0}"/>
            </a:ext>
          </a:extLst>
        </xdr:cNvPr>
        <xdr:cNvSpPr/>
      </xdr:nvSpPr>
      <xdr:spPr>
        <a:xfrm>
          <a:off x="18345150" y="137718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504DA8E2-3DDB-4F11-B820-1BA244DA0B60}"/>
            </a:ext>
          </a:extLst>
        </xdr:cNvPr>
        <xdr:cNvSpPr/>
      </xdr:nvSpPr>
      <xdr:spPr>
        <a:xfrm>
          <a:off x="17554575" y="137718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93EA4DD2-D460-4BB9-A64E-836496ED397A}"/>
            </a:ext>
          </a:extLst>
        </xdr:cNvPr>
        <xdr:cNvSpPr/>
      </xdr:nvSpPr>
      <xdr:spPr>
        <a:xfrm>
          <a:off x="16754475" y="1377543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1F2A3BC-DD0E-4AFB-890E-28176C3B52C9}"/>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61B5966-5559-4FAB-99CE-5F711986A24E}"/>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E359D39-D6DB-410C-AF5C-B7FE01FE9072}"/>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434C41F9-2370-4CE1-8527-AFF80B6ECAAF}"/>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51B6D191-26A2-47D7-AE1C-CE19A4EF8AB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81026</xdr:rowOff>
    </xdr:from>
    <xdr:to>
      <xdr:col>116</xdr:col>
      <xdr:colOff>114300</xdr:colOff>
      <xdr:row>86</xdr:row>
      <xdr:rowOff>11176</xdr:rowOff>
    </xdr:to>
    <xdr:sp macro="" textlink="">
      <xdr:nvSpPr>
        <xdr:cNvPr id="723" name="楕円 722">
          <a:extLst>
            <a:ext uri="{FF2B5EF4-FFF2-40B4-BE49-F238E27FC236}">
              <a16:creationId xmlns:a16="http://schemas.microsoft.com/office/drawing/2014/main" id="{80CFBD43-BBAD-4785-B53C-9E01B15E0C04}"/>
            </a:ext>
          </a:extLst>
        </xdr:cNvPr>
        <xdr:cNvSpPr/>
      </xdr:nvSpPr>
      <xdr:spPr>
        <a:xfrm>
          <a:off x="19897725" y="1385735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167403</xdr:rowOff>
    </xdr:from>
    <xdr:ext cx="469744" cy="259045"/>
    <xdr:sp macro="" textlink="">
      <xdr:nvSpPr>
        <xdr:cNvPr id="724" name="【児童館】&#10;一人当たり面積該当値テキスト">
          <a:extLst>
            <a:ext uri="{FF2B5EF4-FFF2-40B4-BE49-F238E27FC236}">
              <a16:creationId xmlns:a16="http://schemas.microsoft.com/office/drawing/2014/main" id="{4F1C891B-4312-47F3-BEA3-8FD4919FC92F}"/>
            </a:ext>
          </a:extLst>
        </xdr:cNvPr>
        <xdr:cNvSpPr txBox="1"/>
      </xdr:nvSpPr>
      <xdr:spPr>
        <a:xfrm>
          <a:off x="19992975" y="1377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81026</xdr:rowOff>
    </xdr:from>
    <xdr:to>
      <xdr:col>112</xdr:col>
      <xdr:colOff>38100</xdr:colOff>
      <xdr:row>86</xdr:row>
      <xdr:rowOff>11176</xdr:rowOff>
    </xdr:to>
    <xdr:sp macro="" textlink="">
      <xdr:nvSpPr>
        <xdr:cNvPr id="725" name="楕円 724">
          <a:extLst>
            <a:ext uri="{FF2B5EF4-FFF2-40B4-BE49-F238E27FC236}">
              <a16:creationId xmlns:a16="http://schemas.microsoft.com/office/drawing/2014/main" id="{3A2372AC-F8AB-4349-9C1D-EE87332FC6AF}"/>
            </a:ext>
          </a:extLst>
        </xdr:cNvPr>
        <xdr:cNvSpPr/>
      </xdr:nvSpPr>
      <xdr:spPr>
        <a:xfrm>
          <a:off x="19154775" y="1385735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131826</xdr:rowOff>
    </xdr:from>
    <xdr:to>
      <xdr:col>116</xdr:col>
      <xdr:colOff>63500</xdr:colOff>
      <xdr:row>85</xdr:row>
      <xdr:rowOff>131826</xdr:rowOff>
    </xdr:to>
    <xdr:cxnSp macro="">
      <xdr:nvCxnSpPr>
        <xdr:cNvPr id="726" name="直線コネクタ 725">
          <a:extLst>
            <a:ext uri="{FF2B5EF4-FFF2-40B4-BE49-F238E27FC236}">
              <a16:creationId xmlns:a16="http://schemas.microsoft.com/office/drawing/2014/main" id="{231150CB-21A1-4449-AC2D-206C377FA5A1}"/>
            </a:ext>
          </a:extLst>
        </xdr:cNvPr>
        <xdr:cNvCxnSpPr/>
      </xdr:nvCxnSpPr>
      <xdr:spPr>
        <a:xfrm>
          <a:off x="19202400" y="1390497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81026</xdr:rowOff>
    </xdr:from>
    <xdr:to>
      <xdr:col>107</xdr:col>
      <xdr:colOff>101600</xdr:colOff>
      <xdr:row>86</xdr:row>
      <xdr:rowOff>11176</xdr:rowOff>
    </xdr:to>
    <xdr:sp macro="" textlink="">
      <xdr:nvSpPr>
        <xdr:cNvPr id="727" name="楕円 726">
          <a:extLst>
            <a:ext uri="{FF2B5EF4-FFF2-40B4-BE49-F238E27FC236}">
              <a16:creationId xmlns:a16="http://schemas.microsoft.com/office/drawing/2014/main" id="{D4AC072E-6E12-4B30-8E99-5C1B40FDA0C0}"/>
            </a:ext>
          </a:extLst>
        </xdr:cNvPr>
        <xdr:cNvSpPr/>
      </xdr:nvSpPr>
      <xdr:spPr>
        <a:xfrm>
          <a:off x="18345150" y="1385735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131826</xdr:rowOff>
    </xdr:from>
    <xdr:to>
      <xdr:col>111</xdr:col>
      <xdr:colOff>177800</xdr:colOff>
      <xdr:row>85</xdr:row>
      <xdr:rowOff>131826</xdr:rowOff>
    </xdr:to>
    <xdr:cxnSp macro="">
      <xdr:nvCxnSpPr>
        <xdr:cNvPr id="728" name="直線コネクタ 727">
          <a:extLst>
            <a:ext uri="{FF2B5EF4-FFF2-40B4-BE49-F238E27FC236}">
              <a16:creationId xmlns:a16="http://schemas.microsoft.com/office/drawing/2014/main" id="{A91550EE-E28F-46F5-8C54-3828B2EFB70E}"/>
            </a:ext>
          </a:extLst>
        </xdr:cNvPr>
        <xdr:cNvCxnSpPr/>
      </xdr:nvCxnSpPr>
      <xdr:spPr>
        <a:xfrm>
          <a:off x="18392775" y="1390497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85598</xdr:rowOff>
    </xdr:from>
    <xdr:to>
      <xdr:col>102</xdr:col>
      <xdr:colOff>165100</xdr:colOff>
      <xdr:row>86</xdr:row>
      <xdr:rowOff>15748</xdr:rowOff>
    </xdr:to>
    <xdr:sp macro="" textlink="">
      <xdr:nvSpPr>
        <xdr:cNvPr id="729" name="楕円 728">
          <a:extLst>
            <a:ext uri="{FF2B5EF4-FFF2-40B4-BE49-F238E27FC236}">
              <a16:creationId xmlns:a16="http://schemas.microsoft.com/office/drawing/2014/main" id="{5639956D-1B04-455C-83F1-A9E2803DB502}"/>
            </a:ext>
          </a:extLst>
        </xdr:cNvPr>
        <xdr:cNvSpPr/>
      </xdr:nvSpPr>
      <xdr:spPr>
        <a:xfrm>
          <a:off x="17554575" y="1386192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131826</xdr:rowOff>
    </xdr:from>
    <xdr:to>
      <xdr:col>107</xdr:col>
      <xdr:colOff>50800</xdr:colOff>
      <xdr:row>85</xdr:row>
      <xdr:rowOff>136398</xdr:rowOff>
    </xdr:to>
    <xdr:cxnSp macro="">
      <xdr:nvCxnSpPr>
        <xdr:cNvPr id="730" name="直線コネクタ 729">
          <a:extLst>
            <a:ext uri="{FF2B5EF4-FFF2-40B4-BE49-F238E27FC236}">
              <a16:creationId xmlns:a16="http://schemas.microsoft.com/office/drawing/2014/main" id="{8B54AB06-4304-4A20-A70F-9415883DB52C}"/>
            </a:ext>
          </a:extLst>
        </xdr:cNvPr>
        <xdr:cNvCxnSpPr/>
      </xdr:nvCxnSpPr>
      <xdr:spPr>
        <a:xfrm flipV="1">
          <a:off x="17602200" y="13904976"/>
          <a:ext cx="7905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85598</xdr:rowOff>
    </xdr:from>
    <xdr:to>
      <xdr:col>98</xdr:col>
      <xdr:colOff>38100</xdr:colOff>
      <xdr:row>86</xdr:row>
      <xdr:rowOff>15748</xdr:rowOff>
    </xdr:to>
    <xdr:sp macro="" textlink="">
      <xdr:nvSpPr>
        <xdr:cNvPr id="731" name="楕円 730">
          <a:extLst>
            <a:ext uri="{FF2B5EF4-FFF2-40B4-BE49-F238E27FC236}">
              <a16:creationId xmlns:a16="http://schemas.microsoft.com/office/drawing/2014/main" id="{7C8D80CD-2478-4A62-AF63-67C7A6971DF3}"/>
            </a:ext>
          </a:extLst>
        </xdr:cNvPr>
        <xdr:cNvSpPr/>
      </xdr:nvSpPr>
      <xdr:spPr>
        <a:xfrm>
          <a:off x="16754475" y="1386192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136398</xdr:rowOff>
    </xdr:from>
    <xdr:to>
      <xdr:col>102</xdr:col>
      <xdr:colOff>114300</xdr:colOff>
      <xdr:row>85</xdr:row>
      <xdr:rowOff>136398</xdr:rowOff>
    </xdr:to>
    <xdr:cxnSp macro="">
      <xdr:nvCxnSpPr>
        <xdr:cNvPr id="732" name="直線コネクタ 731">
          <a:extLst>
            <a:ext uri="{FF2B5EF4-FFF2-40B4-BE49-F238E27FC236}">
              <a16:creationId xmlns:a16="http://schemas.microsoft.com/office/drawing/2014/main" id="{C2F9A6C7-FB54-4DBB-9200-16CB8B44EA54}"/>
            </a:ext>
          </a:extLst>
        </xdr:cNvPr>
        <xdr:cNvCxnSpPr/>
      </xdr:nvCxnSpPr>
      <xdr:spPr>
        <a:xfrm>
          <a:off x="16802100" y="1390954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733" name="n_1aveValue【児童館】&#10;一人当たり面積">
          <a:extLst>
            <a:ext uri="{FF2B5EF4-FFF2-40B4-BE49-F238E27FC236}">
              <a16:creationId xmlns:a16="http://schemas.microsoft.com/office/drawing/2014/main" id="{E964A146-D386-45DC-B48A-E7FEBA8F7F98}"/>
            </a:ext>
          </a:extLst>
        </xdr:cNvPr>
        <xdr:cNvSpPr txBox="1"/>
      </xdr:nvSpPr>
      <xdr:spPr>
        <a:xfrm>
          <a:off x="18983402" y="1356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734" name="n_2aveValue【児童館】&#10;一人当たり面積">
          <a:extLst>
            <a:ext uri="{FF2B5EF4-FFF2-40B4-BE49-F238E27FC236}">
              <a16:creationId xmlns:a16="http://schemas.microsoft.com/office/drawing/2014/main" id="{05A851EF-2BDA-4C20-A4E6-20C580F9039F}"/>
            </a:ext>
          </a:extLst>
        </xdr:cNvPr>
        <xdr:cNvSpPr txBox="1"/>
      </xdr:nvSpPr>
      <xdr:spPr>
        <a:xfrm>
          <a:off x="18183302" y="1356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5" name="n_3aveValue【児童館】&#10;一人当たり面積">
          <a:extLst>
            <a:ext uri="{FF2B5EF4-FFF2-40B4-BE49-F238E27FC236}">
              <a16:creationId xmlns:a16="http://schemas.microsoft.com/office/drawing/2014/main" id="{9F0B9553-3D69-4804-B56A-C49357FE63D5}"/>
            </a:ext>
          </a:extLst>
        </xdr:cNvPr>
        <xdr:cNvSpPr txBox="1"/>
      </xdr:nvSpPr>
      <xdr:spPr>
        <a:xfrm>
          <a:off x="17383202" y="1356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736" name="n_4aveValue【児童館】&#10;一人当たり面積">
          <a:extLst>
            <a:ext uri="{FF2B5EF4-FFF2-40B4-BE49-F238E27FC236}">
              <a16:creationId xmlns:a16="http://schemas.microsoft.com/office/drawing/2014/main" id="{40168A85-1E20-41AD-A359-52B4DBFD6067}"/>
            </a:ext>
          </a:extLst>
        </xdr:cNvPr>
        <xdr:cNvSpPr txBox="1"/>
      </xdr:nvSpPr>
      <xdr:spPr>
        <a:xfrm>
          <a:off x="16592627" y="1355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2303</xdr:rowOff>
    </xdr:from>
    <xdr:ext cx="469744" cy="259045"/>
    <xdr:sp macro="" textlink="">
      <xdr:nvSpPr>
        <xdr:cNvPr id="737" name="n_1mainValue【児童館】&#10;一人当たり面積">
          <a:extLst>
            <a:ext uri="{FF2B5EF4-FFF2-40B4-BE49-F238E27FC236}">
              <a16:creationId xmlns:a16="http://schemas.microsoft.com/office/drawing/2014/main" id="{71983494-0DEA-4B40-8F7D-8C633755F938}"/>
            </a:ext>
          </a:extLst>
        </xdr:cNvPr>
        <xdr:cNvSpPr txBox="1"/>
      </xdr:nvSpPr>
      <xdr:spPr>
        <a:xfrm>
          <a:off x="18983402" y="13937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2303</xdr:rowOff>
    </xdr:from>
    <xdr:ext cx="469744" cy="259045"/>
    <xdr:sp macro="" textlink="">
      <xdr:nvSpPr>
        <xdr:cNvPr id="738" name="n_2mainValue【児童館】&#10;一人当たり面積">
          <a:extLst>
            <a:ext uri="{FF2B5EF4-FFF2-40B4-BE49-F238E27FC236}">
              <a16:creationId xmlns:a16="http://schemas.microsoft.com/office/drawing/2014/main" id="{5AE4A16D-476F-45B7-A359-631997D2CD67}"/>
            </a:ext>
          </a:extLst>
        </xdr:cNvPr>
        <xdr:cNvSpPr txBox="1"/>
      </xdr:nvSpPr>
      <xdr:spPr>
        <a:xfrm>
          <a:off x="18183302" y="13937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6875</xdr:rowOff>
    </xdr:from>
    <xdr:ext cx="469744" cy="259045"/>
    <xdr:sp macro="" textlink="">
      <xdr:nvSpPr>
        <xdr:cNvPr id="739" name="n_3mainValue【児童館】&#10;一人当たり面積">
          <a:extLst>
            <a:ext uri="{FF2B5EF4-FFF2-40B4-BE49-F238E27FC236}">
              <a16:creationId xmlns:a16="http://schemas.microsoft.com/office/drawing/2014/main" id="{DD272DC4-91A4-46B8-962E-598ECFA54BB6}"/>
            </a:ext>
          </a:extLst>
        </xdr:cNvPr>
        <xdr:cNvSpPr txBox="1"/>
      </xdr:nvSpPr>
      <xdr:spPr>
        <a:xfrm>
          <a:off x="17383202" y="13945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6875</xdr:rowOff>
    </xdr:from>
    <xdr:ext cx="469744" cy="259045"/>
    <xdr:sp macro="" textlink="">
      <xdr:nvSpPr>
        <xdr:cNvPr id="740" name="n_4mainValue【児童館】&#10;一人当たり面積">
          <a:extLst>
            <a:ext uri="{FF2B5EF4-FFF2-40B4-BE49-F238E27FC236}">
              <a16:creationId xmlns:a16="http://schemas.microsoft.com/office/drawing/2014/main" id="{D2CFDD0B-0D15-4CBE-BAEB-93029AE12CE4}"/>
            </a:ext>
          </a:extLst>
        </xdr:cNvPr>
        <xdr:cNvSpPr txBox="1"/>
      </xdr:nvSpPr>
      <xdr:spPr>
        <a:xfrm>
          <a:off x="16592627" y="13945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F90C7155-45C2-40F3-A20A-173354299B89}"/>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1C96B8BA-A55C-46DC-919A-166569BF65C2}"/>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1F39B0BA-B2CE-454F-8BDE-2997DC0BA8EE}"/>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1D9E704-F111-4EE5-80D5-878A5BB22CC6}"/>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DF8A8A9B-84D6-4CD7-A9FB-34626318945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EF1A62F2-5778-4BDC-BF17-C1F94A1FF86C}"/>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8C15D9F0-987A-4351-9909-1D2E49F15275}"/>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A4557ADB-0E42-4759-9649-23A93700BEF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B66E63F3-B0A2-429D-BA06-357B8F458EEE}"/>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5C0AD98D-5E16-457D-AB94-3B0342CB655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77A70E5E-7CAB-41C5-B97C-8AD9C9A4228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796F2899-AB8A-4DED-8124-0A528B4DD03E}"/>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CC7B4DE1-0030-451C-B083-874DF87F31AB}"/>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F40AF19A-A3C4-45CD-8AF2-CE18CC472DCB}"/>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8A710436-1366-4D9C-9498-04C522105B04}"/>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3D3F02AC-0116-468B-AB39-AE02840409F4}"/>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4D90C873-F768-49B9-8BA3-17567AFE4FD2}"/>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2089ADAE-1925-42C3-9BB4-E34662A39359}"/>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39896EF2-733B-484F-A664-84CC46BFEFAB}"/>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27ADB54A-D41C-4117-AD93-C649372AB235}"/>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493C196F-F9AE-4C9F-9A29-3A5D1121DD1D}"/>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6E9A6C9-609F-42D3-9F9B-911397426B6D}"/>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71FD3AA8-7301-4109-8387-D452083D26A1}"/>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1C0F9AB4-4161-4F9F-AADF-58868B79A15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8E6144B8-AF86-41A2-B5D9-BDFBD77DDF73}"/>
            </a:ext>
          </a:extLst>
        </xdr:cNvPr>
        <xdr:cNvCxnSpPr/>
      </xdr:nvCxnSpPr>
      <xdr:spPr>
        <a:xfrm flipV="1">
          <a:off x="14696439" y="1634299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AA05CECA-5729-48C4-945B-9CC9F284368A}"/>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B8E128EE-4E7F-4ED8-8EDE-824E92821FDD}"/>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768" name="【公民館】&#10;有形固定資産減価償却率最大値テキスト">
          <a:extLst>
            <a:ext uri="{FF2B5EF4-FFF2-40B4-BE49-F238E27FC236}">
              <a16:creationId xmlns:a16="http://schemas.microsoft.com/office/drawing/2014/main" id="{4FF78CDC-5628-4A59-8FC7-B503C0302146}"/>
            </a:ext>
          </a:extLst>
        </xdr:cNvPr>
        <xdr:cNvSpPr txBox="1"/>
      </xdr:nvSpPr>
      <xdr:spPr>
        <a:xfrm>
          <a:off x="14735175" y="16118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769" name="直線コネクタ 768">
          <a:extLst>
            <a:ext uri="{FF2B5EF4-FFF2-40B4-BE49-F238E27FC236}">
              <a16:creationId xmlns:a16="http://schemas.microsoft.com/office/drawing/2014/main" id="{13216D29-6427-4218-AFA8-4E9ECAC57256}"/>
            </a:ext>
          </a:extLst>
        </xdr:cNvPr>
        <xdr:cNvCxnSpPr/>
      </xdr:nvCxnSpPr>
      <xdr:spPr>
        <a:xfrm>
          <a:off x="14611350" y="163429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770" name="【公民館】&#10;有形固定資産減価償却率平均値テキスト">
          <a:extLst>
            <a:ext uri="{FF2B5EF4-FFF2-40B4-BE49-F238E27FC236}">
              <a16:creationId xmlns:a16="http://schemas.microsoft.com/office/drawing/2014/main" id="{D78AB850-4CCE-4152-AB41-03108A2AC9D2}"/>
            </a:ext>
          </a:extLst>
        </xdr:cNvPr>
        <xdr:cNvSpPr txBox="1"/>
      </xdr:nvSpPr>
      <xdr:spPr>
        <a:xfrm>
          <a:off x="14735175" y="17079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771" name="フローチャート: 判断 770">
          <a:extLst>
            <a:ext uri="{FF2B5EF4-FFF2-40B4-BE49-F238E27FC236}">
              <a16:creationId xmlns:a16="http://schemas.microsoft.com/office/drawing/2014/main" id="{926B0AD2-787F-4774-AA6F-F45ACCC7941C}"/>
            </a:ext>
          </a:extLst>
        </xdr:cNvPr>
        <xdr:cNvSpPr/>
      </xdr:nvSpPr>
      <xdr:spPr>
        <a:xfrm>
          <a:off x="14649450" y="172281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772" name="フローチャート: 判断 771">
          <a:extLst>
            <a:ext uri="{FF2B5EF4-FFF2-40B4-BE49-F238E27FC236}">
              <a16:creationId xmlns:a16="http://schemas.microsoft.com/office/drawing/2014/main" id="{31646670-91F9-4258-85DB-8F9AB9B8FEDC}"/>
            </a:ext>
          </a:extLst>
        </xdr:cNvPr>
        <xdr:cNvSpPr/>
      </xdr:nvSpPr>
      <xdr:spPr>
        <a:xfrm>
          <a:off x="13887450" y="172288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773" name="フローチャート: 判断 772">
          <a:extLst>
            <a:ext uri="{FF2B5EF4-FFF2-40B4-BE49-F238E27FC236}">
              <a16:creationId xmlns:a16="http://schemas.microsoft.com/office/drawing/2014/main" id="{6E09E60B-421E-49BD-B606-E67A398FD933}"/>
            </a:ext>
          </a:extLst>
        </xdr:cNvPr>
        <xdr:cNvSpPr/>
      </xdr:nvSpPr>
      <xdr:spPr>
        <a:xfrm>
          <a:off x="13096875" y="171837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774" name="フローチャート: 判断 773">
          <a:extLst>
            <a:ext uri="{FF2B5EF4-FFF2-40B4-BE49-F238E27FC236}">
              <a16:creationId xmlns:a16="http://schemas.microsoft.com/office/drawing/2014/main" id="{F9CBE8F4-346C-46AF-92C0-9E08DA7E6B5F}"/>
            </a:ext>
          </a:extLst>
        </xdr:cNvPr>
        <xdr:cNvSpPr/>
      </xdr:nvSpPr>
      <xdr:spPr>
        <a:xfrm>
          <a:off x="12296775" y="171754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775" name="フローチャート: 判断 774">
          <a:extLst>
            <a:ext uri="{FF2B5EF4-FFF2-40B4-BE49-F238E27FC236}">
              <a16:creationId xmlns:a16="http://schemas.microsoft.com/office/drawing/2014/main" id="{E00168C5-7397-4180-A8AF-392700369C32}"/>
            </a:ext>
          </a:extLst>
        </xdr:cNvPr>
        <xdr:cNvSpPr/>
      </xdr:nvSpPr>
      <xdr:spPr>
        <a:xfrm>
          <a:off x="11487150" y="171265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BA39850-20B7-4C03-868D-667880A66FC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39ADAF85-6245-47D9-8966-1664D6F895AC}"/>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5919327B-BE92-44EB-BF68-914693EB217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CA788BE0-C892-4AA8-AADA-DE308E3C637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244D3E1-5247-4364-A3DB-3AD75A60916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105411</xdr:rowOff>
    </xdr:from>
    <xdr:to>
      <xdr:col>85</xdr:col>
      <xdr:colOff>177800</xdr:colOff>
      <xdr:row>107</xdr:row>
      <xdr:rowOff>35561</xdr:rowOff>
    </xdr:to>
    <xdr:sp macro="" textlink="">
      <xdr:nvSpPr>
        <xdr:cNvPr id="781" name="楕円 780">
          <a:extLst>
            <a:ext uri="{FF2B5EF4-FFF2-40B4-BE49-F238E27FC236}">
              <a16:creationId xmlns:a16="http://schemas.microsoft.com/office/drawing/2014/main" id="{D09F8C91-EB5C-4842-8F45-8F68E2A24264}"/>
            </a:ext>
          </a:extLst>
        </xdr:cNvPr>
        <xdr:cNvSpPr/>
      </xdr:nvSpPr>
      <xdr:spPr>
        <a:xfrm>
          <a:off x="14649450" y="174186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83838</xdr:rowOff>
    </xdr:from>
    <xdr:ext cx="405111" cy="259045"/>
    <xdr:sp macro="" textlink="">
      <xdr:nvSpPr>
        <xdr:cNvPr id="782" name="【公民館】&#10;有形固定資産減価償却率該当値テキスト">
          <a:extLst>
            <a:ext uri="{FF2B5EF4-FFF2-40B4-BE49-F238E27FC236}">
              <a16:creationId xmlns:a16="http://schemas.microsoft.com/office/drawing/2014/main" id="{0FA16630-CA0A-4E45-B331-117327D7C9B1}"/>
            </a:ext>
          </a:extLst>
        </xdr:cNvPr>
        <xdr:cNvSpPr txBox="1"/>
      </xdr:nvSpPr>
      <xdr:spPr>
        <a:xfrm>
          <a:off x="14735175" y="17403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53975</xdr:rowOff>
    </xdr:from>
    <xdr:to>
      <xdr:col>81</xdr:col>
      <xdr:colOff>101600</xdr:colOff>
      <xdr:row>106</xdr:row>
      <xdr:rowOff>155575</xdr:rowOff>
    </xdr:to>
    <xdr:sp macro="" textlink="">
      <xdr:nvSpPr>
        <xdr:cNvPr id="783" name="楕円 782">
          <a:extLst>
            <a:ext uri="{FF2B5EF4-FFF2-40B4-BE49-F238E27FC236}">
              <a16:creationId xmlns:a16="http://schemas.microsoft.com/office/drawing/2014/main" id="{F6C4C469-9CA2-4189-9B59-077597219EFB}"/>
            </a:ext>
          </a:extLst>
        </xdr:cNvPr>
        <xdr:cNvSpPr/>
      </xdr:nvSpPr>
      <xdr:spPr>
        <a:xfrm>
          <a:off x="13887450" y="173704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104775</xdr:rowOff>
    </xdr:from>
    <xdr:to>
      <xdr:col>85</xdr:col>
      <xdr:colOff>127000</xdr:colOff>
      <xdr:row>106</xdr:row>
      <xdr:rowOff>156211</xdr:rowOff>
    </xdr:to>
    <xdr:cxnSp macro="">
      <xdr:nvCxnSpPr>
        <xdr:cNvPr id="784" name="直線コネクタ 783">
          <a:extLst>
            <a:ext uri="{FF2B5EF4-FFF2-40B4-BE49-F238E27FC236}">
              <a16:creationId xmlns:a16="http://schemas.microsoft.com/office/drawing/2014/main" id="{318DE8CA-2ABF-49BC-9884-40A14C5F6615}"/>
            </a:ext>
          </a:extLst>
        </xdr:cNvPr>
        <xdr:cNvCxnSpPr/>
      </xdr:nvCxnSpPr>
      <xdr:spPr>
        <a:xfrm>
          <a:off x="13935075" y="17418050"/>
          <a:ext cx="762000" cy="5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4445</xdr:rowOff>
    </xdr:from>
    <xdr:to>
      <xdr:col>76</xdr:col>
      <xdr:colOff>165100</xdr:colOff>
      <xdr:row>106</xdr:row>
      <xdr:rowOff>106045</xdr:rowOff>
    </xdr:to>
    <xdr:sp macro="" textlink="">
      <xdr:nvSpPr>
        <xdr:cNvPr id="785" name="楕円 784">
          <a:extLst>
            <a:ext uri="{FF2B5EF4-FFF2-40B4-BE49-F238E27FC236}">
              <a16:creationId xmlns:a16="http://schemas.microsoft.com/office/drawing/2014/main" id="{84B87864-9FE1-49EB-8008-A8513FCF601B}"/>
            </a:ext>
          </a:extLst>
        </xdr:cNvPr>
        <xdr:cNvSpPr/>
      </xdr:nvSpPr>
      <xdr:spPr>
        <a:xfrm>
          <a:off x="13096875" y="173240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55245</xdr:rowOff>
    </xdr:from>
    <xdr:to>
      <xdr:col>81</xdr:col>
      <xdr:colOff>50800</xdr:colOff>
      <xdr:row>106</xdr:row>
      <xdr:rowOff>104775</xdr:rowOff>
    </xdr:to>
    <xdr:cxnSp macro="">
      <xdr:nvCxnSpPr>
        <xdr:cNvPr id="786" name="直線コネクタ 785">
          <a:extLst>
            <a:ext uri="{FF2B5EF4-FFF2-40B4-BE49-F238E27FC236}">
              <a16:creationId xmlns:a16="http://schemas.microsoft.com/office/drawing/2014/main" id="{A62D217D-4685-41BD-9979-4FBDDDA41870}"/>
            </a:ext>
          </a:extLst>
        </xdr:cNvPr>
        <xdr:cNvCxnSpPr/>
      </xdr:nvCxnSpPr>
      <xdr:spPr>
        <a:xfrm>
          <a:off x="13144500" y="17371695"/>
          <a:ext cx="79057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114936</xdr:rowOff>
    </xdr:from>
    <xdr:to>
      <xdr:col>72</xdr:col>
      <xdr:colOff>38100</xdr:colOff>
      <xdr:row>106</xdr:row>
      <xdr:rowOff>45086</xdr:rowOff>
    </xdr:to>
    <xdr:sp macro="" textlink="">
      <xdr:nvSpPr>
        <xdr:cNvPr id="787" name="楕円 786">
          <a:extLst>
            <a:ext uri="{FF2B5EF4-FFF2-40B4-BE49-F238E27FC236}">
              <a16:creationId xmlns:a16="http://schemas.microsoft.com/office/drawing/2014/main" id="{D8AFE29B-4097-458A-A24D-F10D987A41EA}"/>
            </a:ext>
          </a:extLst>
        </xdr:cNvPr>
        <xdr:cNvSpPr/>
      </xdr:nvSpPr>
      <xdr:spPr>
        <a:xfrm>
          <a:off x="12296775" y="172599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165736</xdr:rowOff>
    </xdr:from>
    <xdr:to>
      <xdr:col>76</xdr:col>
      <xdr:colOff>114300</xdr:colOff>
      <xdr:row>106</xdr:row>
      <xdr:rowOff>55245</xdr:rowOff>
    </xdr:to>
    <xdr:cxnSp macro="">
      <xdr:nvCxnSpPr>
        <xdr:cNvPr id="788" name="直線コネクタ 787">
          <a:extLst>
            <a:ext uri="{FF2B5EF4-FFF2-40B4-BE49-F238E27FC236}">
              <a16:creationId xmlns:a16="http://schemas.microsoft.com/office/drawing/2014/main" id="{76AF06C2-703C-4AE1-850E-51694833382B}"/>
            </a:ext>
          </a:extLst>
        </xdr:cNvPr>
        <xdr:cNvCxnSpPr/>
      </xdr:nvCxnSpPr>
      <xdr:spPr>
        <a:xfrm>
          <a:off x="12344400" y="17307561"/>
          <a:ext cx="800100" cy="6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65405</xdr:rowOff>
    </xdr:from>
    <xdr:to>
      <xdr:col>67</xdr:col>
      <xdr:colOff>101600</xdr:colOff>
      <xdr:row>105</xdr:row>
      <xdr:rowOff>167005</xdr:rowOff>
    </xdr:to>
    <xdr:sp macro="" textlink="">
      <xdr:nvSpPr>
        <xdr:cNvPr id="789" name="楕円 788">
          <a:extLst>
            <a:ext uri="{FF2B5EF4-FFF2-40B4-BE49-F238E27FC236}">
              <a16:creationId xmlns:a16="http://schemas.microsoft.com/office/drawing/2014/main" id="{26106571-9A50-44B5-A806-A87BF069D616}"/>
            </a:ext>
          </a:extLst>
        </xdr:cNvPr>
        <xdr:cNvSpPr/>
      </xdr:nvSpPr>
      <xdr:spPr>
        <a:xfrm>
          <a:off x="11487150" y="172135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116205</xdr:rowOff>
    </xdr:from>
    <xdr:to>
      <xdr:col>71</xdr:col>
      <xdr:colOff>177800</xdr:colOff>
      <xdr:row>105</xdr:row>
      <xdr:rowOff>165736</xdr:rowOff>
    </xdr:to>
    <xdr:cxnSp macro="">
      <xdr:nvCxnSpPr>
        <xdr:cNvPr id="790" name="直線コネクタ 789">
          <a:extLst>
            <a:ext uri="{FF2B5EF4-FFF2-40B4-BE49-F238E27FC236}">
              <a16:creationId xmlns:a16="http://schemas.microsoft.com/office/drawing/2014/main" id="{10449D5D-4DCC-403A-90C9-B0861DB88362}"/>
            </a:ext>
          </a:extLst>
        </xdr:cNvPr>
        <xdr:cNvCxnSpPr/>
      </xdr:nvCxnSpPr>
      <xdr:spPr>
        <a:xfrm>
          <a:off x="11534775" y="17261205"/>
          <a:ext cx="809625" cy="46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791" name="n_1aveValue【公民館】&#10;有形固定資産減価償却率">
          <a:extLst>
            <a:ext uri="{FF2B5EF4-FFF2-40B4-BE49-F238E27FC236}">
              <a16:creationId xmlns:a16="http://schemas.microsoft.com/office/drawing/2014/main" id="{FAB8B8BC-CA11-44D8-98E1-1780AAEA7E56}"/>
            </a:ext>
          </a:extLst>
        </xdr:cNvPr>
        <xdr:cNvSpPr txBox="1"/>
      </xdr:nvSpPr>
      <xdr:spPr>
        <a:xfrm>
          <a:off x="13745219" y="1700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792" name="n_2aveValue【公民館】&#10;有形固定資産減価償却率">
          <a:extLst>
            <a:ext uri="{FF2B5EF4-FFF2-40B4-BE49-F238E27FC236}">
              <a16:creationId xmlns:a16="http://schemas.microsoft.com/office/drawing/2014/main" id="{19E56FC2-C271-48CB-82CA-6AAF8FC2720F}"/>
            </a:ext>
          </a:extLst>
        </xdr:cNvPr>
        <xdr:cNvSpPr txBox="1"/>
      </xdr:nvSpPr>
      <xdr:spPr>
        <a:xfrm>
          <a:off x="12964169" y="1696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793" name="n_3aveValue【公民館】&#10;有形固定資産減価償却率">
          <a:extLst>
            <a:ext uri="{FF2B5EF4-FFF2-40B4-BE49-F238E27FC236}">
              <a16:creationId xmlns:a16="http://schemas.microsoft.com/office/drawing/2014/main" id="{311F1C89-F8D0-4148-89F5-D277C81819EB}"/>
            </a:ext>
          </a:extLst>
        </xdr:cNvPr>
        <xdr:cNvSpPr txBox="1"/>
      </xdr:nvSpPr>
      <xdr:spPr>
        <a:xfrm>
          <a:off x="12164069" y="16944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794" name="n_4aveValue【公民館】&#10;有形固定資産減価償却率">
          <a:extLst>
            <a:ext uri="{FF2B5EF4-FFF2-40B4-BE49-F238E27FC236}">
              <a16:creationId xmlns:a16="http://schemas.microsoft.com/office/drawing/2014/main" id="{9F2DAF78-C0C8-4779-932E-A386A83F84AB}"/>
            </a:ext>
          </a:extLst>
        </xdr:cNvPr>
        <xdr:cNvSpPr txBox="1"/>
      </xdr:nvSpPr>
      <xdr:spPr>
        <a:xfrm>
          <a:off x="11354444" y="1690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146702</xdr:rowOff>
    </xdr:from>
    <xdr:ext cx="405111" cy="259045"/>
    <xdr:sp macro="" textlink="">
      <xdr:nvSpPr>
        <xdr:cNvPr id="795" name="n_1mainValue【公民館】&#10;有形固定資産減価償却率">
          <a:extLst>
            <a:ext uri="{FF2B5EF4-FFF2-40B4-BE49-F238E27FC236}">
              <a16:creationId xmlns:a16="http://schemas.microsoft.com/office/drawing/2014/main" id="{4BA09A07-6EA3-43B0-871E-BE3F30DFF50F}"/>
            </a:ext>
          </a:extLst>
        </xdr:cNvPr>
        <xdr:cNvSpPr txBox="1"/>
      </xdr:nvSpPr>
      <xdr:spPr>
        <a:xfrm>
          <a:off x="13745219"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97172</xdr:rowOff>
    </xdr:from>
    <xdr:ext cx="405111" cy="259045"/>
    <xdr:sp macro="" textlink="">
      <xdr:nvSpPr>
        <xdr:cNvPr id="796" name="n_2mainValue【公民館】&#10;有形固定資産減価償却率">
          <a:extLst>
            <a:ext uri="{FF2B5EF4-FFF2-40B4-BE49-F238E27FC236}">
              <a16:creationId xmlns:a16="http://schemas.microsoft.com/office/drawing/2014/main" id="{789AA75B-77E0-4AB7-84B6-8ACFD6FF4F39}"/>
            </a:ext>
          </a:extLst>
        </xdr:cNvPr>
        <xdr:cNvSpPr txBox="1"/>
      </xdr:nvSpPr>
      <xdr:spPr>
        <a:xfrm>
          <a:off x="12964169" y="1741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36213</xdr:rowOff>
    </xdr:from>
    <xdr:ext cx="405111" cy="259045"/>
    <xdr:sp macro="" textlink="">
      <xdr:nvSpPr>
        <xdr:cNvPr id="797" name="n_3mainValue【公民館】&#10;有形固定資産減価償却率">
          <a:extLst>
            <a:ext uri="{FF2B5EF4-FFF2-40B4-BE49-F238E27FC236}">
              <a16:creationId xmlns:a16="http://schemas.microsoft.com/office/drawing/2014/main" id="{1B2D81A6-587F-4035-B3CA-DE694DA23941}"/>
            </a:ext>
          </a:extLst>
        </xdr:cNvPr>
        <xdr:cNvSpPr txBox="1"/>
      </xdr:nvSpPr>
      <xdr:spPr>
        <a:xfrm>
          <a:off x="12164069" y="1735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158132</xdr:rowOff>
    </xdr:from>
    <xdr:ext cx="405111" cy="259045"/>
    <xdr:sp macro="" textlink="">
      <xdr:nvSpPr>
        <xdr:cNvPr id="798" name="n_4mainValue【公民館】&#10;有形固定資産減価償却率">
          <a:extLst>
            <a:ext uri="{FF2B5EF4-FFF2-40B4-BE49-F238E27FC236}">
              <a16:creationId xmlns:a16="http://schemas.microsoft.com/office/drawing/2014/main" id="{172D2A4F-4D7F-428F-B809-EDDDEE150A66}"/>
            </a:ext>
          </a:extLst>
        </xdr:cNvPr>
        <xdr:cNvSpPr txBox="1"/>
      </xdr:nvSpPr>
      <xdr:spPr>
        <a:xfrm>
          <a:off x="11354444" y="1730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3C8B176A-3811-48C5-9660-EBCCEA38AEF2}"/>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CA02CE4C-EEAD-42F2-961B-7FCC3F2DE8C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F7775A78-11B2-4312-8A2F-F9BCD054C82C}"/>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11E8A627-F429-41C9-88CC-FB267858B0C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B4306FC8-B443-432D-BB1B-3C15DCCD52A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0617EEC7-41AE-4ED4-8A28-45A6F321BDC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7B323FD9-D00E-450F-95FD-053C071FE59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4D1F2613-63EE-477B-B956-62164A8F7A87}"/>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AAB983EA-2D4B-4981-A51D-D6ED31D00630}"/>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C394B449-A14B-4AB4-96C7-9946E763CB4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9" name="直線コネクタ 808">
          <a:extLst>
            <a:ext uri="{FF2B5EF4-FFF2-40B4-BE49-F238E27FC236}">
              <a16:creationId xmlns:a16="http://schemas.microsoft.com/office/drawing/2014/main" id="{A49885C8-1196-40A0-ADCA-D989C5E714E0}"/>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0" name="テキスト ボックス 809">
          <a:extLst>
            <a:ext uri="{FF2B5EF4-FFF2-40B4-BE49-F238E27FC236}">
              <a16:creationId xmlns:a16="http://schemas.microsoft.com/office/drawing/2014/main" id="{B268CB45-8B26-4DEE-B2AE-5827091FD087}"/>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1" name="直線コネクタ 810">
          <a:extLst>
            <a:ext uri="{FF2B5EF4-FFF2-40B4-BE49-F238E27FC236}">
              <a16:creationId xmlns:a16="http://schemas.microsoft.com/office/drawing/2014/main" id="{EB418C10-6ACC-4CBB-BB4A-6425E31396CE}"/>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2" name="テキスト ボックス 811">
          <a:extLst>
            <a:ext uri="{FF2B5EF4-FFF2-40B4-BE49-F238E27FC236}">
              <a16:creationId xmlns:a16="http://schemas.microsoft.com/office/drawing/2014/main" id="{D804026F-8E15-4E6D-B730-FA8C1CFBE0BC}"/>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3" name="直線コネクタ 812">
          <a:extLst>
            <a:ext uri="{FF2B5EF4-FFF2-40B4-BE49-F238E27FC236}">
              <a16:creationId xmlns:a16="http://schemas.microsoft.com/office/drawing/2014/main" id="{3478ADE3-C754-448F-8544-AA166F326A95}"/>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4" name="テキスト ボックス 813">
          <a:extLst>
            <a:ext uri="{FF2B5EF4-FFF2-40B4-BE49-F238E27FC236}">
              <a16:creationId xmlns:a16="http://schemas.microsoft.com/office/drawing/2014/main" id="{810AC820-E12F-4875-8317-A106EE5F5115}"/>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5" name="直線コネクタ 814">
          <a:extLst>
            <a:ext uri="{FF2B5EF4-FFF2-40B4-BE49-F238E27FC236}">
              <a16:creationId xmlns:a16="http://schemas.microsoft.com/office/drawing/2014/main" id="{D0B82401-C3D6-41C1-B2F0-FC6ACD3A5E71}"/>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6" name="テキスト ボックス 815">
          <a:extLst>
            <a:ext uri="{FF2B5EF4-FFF2-40B4-BE49-F238E27FC236}">
              <a16:creationId xmlns:a16="http://schemas.microsoft.com/office/drawing/2014/main" id="{67137D74-3380-4682-8E48-6DC5FA5F6223}"/>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627558E4-427B-4759-AA02-C531DCEAB289}"/>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F230C8DD-8572-49A5-94AA-9F27ABCAED31}"/>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8F264164-6A13-454E-B971-E3E9C3595538}"/>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820" name="直線コネクタ 819">
          <a:extLst>
            <a:ext uri="{FF2B5EF4-FFF2-40B4-BE49-F238E27FC236}">
              <a16:creationId xmlns:a16="http://schemas.microsoft.com/office/drawing/2014/main" id="{439903BD-CE20-4C97-BC5E-0D8C64F0D6B8}"/>
            </a:ext>
          </a:extLst>
        </xdr:cNvPr>
        <xdr:cNvCxnSpPr/>
      </xdr:nvCxnSpPr>
      <xdr:spPr>
        <a:xfrm flipV="1">
          <a:off x="19954239" y="16247363"/>
          <a:ext cx="0" cy="1441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821" name="【公民館】&#10;一人当たり面積最小値テキスト">
          <a:extLst>
            <a:ext uri="{FF2B5EF4-FFF2-40B4-BE49-F238E27FC236}">
              <a16:creationId xmlns:a16="http://schemas.microsoft.com/office/drawing/2014/main" id="{6D558840-7E26-45E5-A00A-F191984AA1DC}"/>
            </a:ext>
          </a:extLst>
        </xdr:cNvPr>
        <xdr:cNvSpPr txBox="1"/>
      </xdr:nvSpPr>
      <xdr:spPr>
        <a:xfrm>
          <a:off x="19992975" y="1769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822" name="直線コネクタ 821">
          <a:extLst>
            <a:ext uri="{FF2B5EF4-FFF2-40B4-BE49-F238E27FC236}">
              <a16:creationId xmlns:a16="http://schemas.microsoft.com/office/drawing/2014/main" id="{7A058EEC-C95D-458C-AC59-1EF1B815155C}"/>
            </a:ext>
          </a:extLst>
        </xdr:cNvPr>
        <xdr:cNvCxnSpPr/>
      </xdr:nvCxnSpPr>
      <xdr:spPr>
        <a:xfrm>
          <a:off x="19878675" y="176889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823" name="【公民館】&#10;一人当たり面積最大値テキスト">
          <a:extLst>
            <a:ext uri="{FF2B5EF4-FFF2-40B4-BE49-F238E27FC236}">
              <a16:creationId xmlns:a16="http://schemas.microsoft.com/office/drawing/2014/main" id="{98F0DD1F-A0A0-43E6-A41C-40896149FEF4}"/>
            </a:ext>
          </a:extLst>
        </xdr:cNvPr>
        <xdr:cNvSpPr txBox="1"/>
      </xdr:nvSpPr>
      <xdr:spPr>
        <a:xfrm>
          <a:off x="19992975" y="16022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824" name="直線コネクタ 823">
          <a:extLst>
            <a:ext uri="{FF2B5EF4-FFF2-40B4-BE49-F238E27FC236}">
              <a16:creationId xmlns:a16="http://schemas.microsoft.com/office/drawing/2014/main" id="{23156397-6756-4155-B1A2-1E5631664EDA}"/>
            </a:ext>
          </a:extLst>
        </xdr:cNvPr>
        <xdr:cNvCxnSpPr/>
      </xdr:nvCxnSpPr>
      <xdr:spPr>
        <a:xfrm>
          <a:off x="19878675" y="1624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825" name="【公民館】&#10;一人当たり面積平均値テキスト">
          <a:extLst>
            <a:ext uri="{FF2B5EF4-FFF2-40B4-BE49-F238E27FC236}">
              <a16:creationId xmlns:a16="http://schemas.microsoft.com/office/drawing/2014/main" id="{6EE7E7DD-4EFC-4B76-9D73-C13D83F4C9E5}"/>
            </a:ext>
          </a:extLst>
        </xdr:cNvPr>
        <xdr:cNvSpPr txBox="1"/>
      </xdr:nvSpPr>
      <xdr:spPr>
        <a:xfrm>
          <a:off x="19992975" y="172503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826" name="フローチャート: 判断 825">
          <a:extLst>
            <a:ext uri="{FF2B5EF4-FFF2-40B4-BE49-F238E27FC236}">
              <a16:creationId xmlns:a16="http://schemas.microsoft.com/office/drawing/2014/main" id="{7F27D231-45C1-4B37-AB66-2EC107B470DE}"/>
            </a:ext>
          </a:extLst>
        </xdr:cNvPr>
        <xdr:cNvSpPr/>
      </xdr:nvSpPr>
      <xdr:spPr>
        <a:xfrm>
          <a:off x="19897725" y="172718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827" name="フローチャート: 判断 826">
          <a:extLst>
            <a:ext uri="{FF2B5EF4-FFF2-40B4-BE49-F238E27FC236}">
              <a16:creationId xmlns:a16="http://schemas.microsoft.com/office/drawing/2014/main" id="{811C2177-FFAB-4856-B40C-C001C24A9597}"/>
            </a:ext>
          </a:extLst>
        </xdr:cNvPr>
        <xdr:cNvSpPr/>
      </xdr:nvSpPr>
      <xdr:spPr>
        <a:xfrm>
          <a:off x="19154775" y="172678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8" name="フローチャート: 判断 827">
          <a:extLst>
            <a:ext uri="{FF2B5EF4-FFF2-40B4-BE49-F238E27FC236}">
              <a16:creationId xmlns:a16="http://schemas.microsoft.com/office/drawing/2014/main" id="{2B63ED67-402A-4EEB-A4A5-914EB0ABDA81}"/>
            </a:ext>
          </a:extLst>
        </xdr:cNvPr>
        <xdr:cNvSpPr/>
      </xdr:nvSpPr>
      <xdr:spPr>
        <a:xfrm>
          <a:off x="18345150" y="172618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829" name="フローチャート: 判断 828">
          <a:extLst>
            <a:ext uri="{FF2B5EF4-FFF2-40B4-BE49-F238E27FC236}">
              <a16:creationId xmlns:a16="http://schemas.microsoft.com/office/drawing/2014/main" id="{B84EF729-966B-4F61-893B-B2268440F55B}"/>
            </a:ext>
          </a:extLst>
        </xdr:cNvPr>
        <xdr:cNvSpPr/>
      </xdr:nvSpPr>
      <xdr:spPr>
        <a:xfrm>
          <a:off x="17554575" y="172678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830" name="フローチャート: 判断 829">
          <a:extLst>
            <a:ext uri="{FF2B5EF4-FFF2-40B4-BE49-F238E27FC236}">
              <a16:creationId xmlns:a16="http://schemas.microsoft.com/office/drawing/2014/main" id="{B49C8E94-C9A9-402E-AC62-941D63966175}"/>
            </a:ext>
          </a:extLst>
        </xdr:cNvPr>
        <xdr:cNvSpPr/>
      </xdr:nvSpPr>
      <xdr:spPr>
        <a:xfrm>
          <a:off x="16754475" y="172778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4D3A0E4A-5EE4-4483-868F-CA568DD2C3F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4FB48256-EA0F-481E-8D9D-632A533DF1F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4CE515DC-2112-4291-ACE9-0E86D94BA43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124FF21-6497-48C2-99A8-8A11F5767D5E}"/>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BA4D1C46-0019-4A44-A362-C651D7433C15}"/>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41402</xdr:rowOff>
    </xdr:from>
    <xdr:to>
      <xdr:col>116</xdr:col>
      <xdr:colOff>114300</xdr:colOff>
      <xdr:row>105</xdr:row>
      <xdr:rowOff>143002</xdr:rowOff>
    </xdr:to>
    <xdr:sp macro="" textlink="">
      <xdr:nvSpPr>
        <xdr:cNvPr id="836" name="楕円 835">
          <a:extLst>
            <a:ext uri="{FF2B5EF4-FFF2-40B4-BE49-F238E27FC236}">
              <a16:creationId xmlns:a16="http://schemas.microsoft.com/office/drawing/2014/main" id="{EE32CE27-4C56-4836-8C75-FE7361F208E6}"/>
            </a:ext>
          </a:extLst>
        </xdr:cNvPr>
        <xdr:cNvSpPr/>
      </xdr:nvSpPr>
      <xdr:spPr>
        <a:xfrm>
          <a:off x="19897725" y="171895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64279</xdr:rowOff>
    </xdr:from>
    <xdr:ext cx="469744" cy="259045"/>
    <xdr:sp macro="" textlink="">
      <xdr:nvSpPr>
        <xdr:cNvPr id="837" name="【公民館】&#10;一人当たり面積該当値テキスト">
          <a:extLst>
            <a:ext uri="{FF2B5EF4-FFF2-40B4-BE49-F238E27FC236}">
              <a16:creationId xmlns:a16="http://schemas.microsoft.com/office/drawing/2014/main" id="{1C003B30-ECE0-4F8D-9B2B-FFC39E12A4A6}"/>
            </a:ext>
          </a:extLst>
        </xdr:cNvPr>
        <xdr:cNvSpPr txBox="1"/>
      </xdr:nvSpPr>
      <xdr:spPr>
        <a:xfrm>
          <a:off x="19992975" y="1704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52832</xdr:rowOff>
    </xdr:from>
    <xdr:to>
      <xdr:col>112</xdr:col>
      <xdr:colOff>38100</xdr:colOff>
      <xdr:row>105</xdr:row>
      <xdr:rowOff>154432</xdr:rowOff>
    </xdr:to>
    <xdr:sp macro="" textlink="">
      <xdr:nvSpPr>
        <xdr:cNvPr id="838" name="楕円 837">
          <a:extLst>
            <a:ext uri="{FF2B5EF4-FFF2-40B4-BE49-F238E27FC236}">
              <a16:creationId xmlns:a16="http://schemas.microsoft.com/office/drawing/2014/main" id="{8A5E7E4B-0527-46AB-A11A-7F65946CCD47}"/>
            </a:ext>
          </a:extLst>
        </xdr:cNvPr>
        <xdr:cNvSpPr/>
      </xdr:nvSpPr>
      <xdr:spPr>
        <a:xfrm>
          <a:off x="19154775" y="171946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92202</xdr:rowOff>
    </xdr:from>
    <xdr:to>
      <xdr:col>116</xdr:col>
      <xdr:colOff>63500</xdr:colOff>
      <xdr:row>105</xdr:row>
      <xdr:rowOff>103632</xdr:rowOff>
    </xdr:to>
    <xdr:cxnSp macro="">
      <xdr:nvCxnSpPr>
        <xdr:cNvPr id="839" name="直線コネクタ 838">
          <a:extLst>
            <a:ext uri="{FF2B5EF4-FFF2-40B4-BE49-F238E27FC236}">
              <a16:creationId xmlns:a16="http://schemas.microsoft.com/office/drawing/2014/main" id="{1BB93C2F-3B48-44CF-B086-0CF57726F4E9}"/>
            </a:ext>
          </a:extLst>
        </xdr:cNvPr>
        <xdr:cNvCxnSpPr/>
      </xdr:nvCxnSpPr>
      <xdr:spPr>
        <a:xfrm flipV="1">
          <a:off x="19202400" y="17237202"/>
          <a:ext cx="752475"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64263</xdr:rowOff>
    </xdr:from>
    <xdr:to>
      <xdr:col>107</xdr:col>
      <xdr:colOff>101600</xdr:colOff>
      <xdr:row>105</xdr:row>
      <xdr:rowOff>165863</xdr:rowOff>
    </xdr:to>
    <xdr:sp macro="" textlink="">
      <xdr:nvSpPr>
        <xdr:cNvPr id="840" name="楕円 839">
          <a:extLst>
            <a:ext uri="{FF2B5EF4-FFF2-40B4-BE49-F238E27FC236}">
              <a16:creationId xmlns:a16="http://schemas.microsoft.com/office/drawing/2014/main" id="{54899C57-6440-436E-9620-02A13BB3DE73}"/>
            </a:ext>
          </a:extLst>
        </xdr:cNvPr>
        <xdr:cNvSpPr/>
      </xdr:nvSpPr>
      <xdr:spPr>
        <a:xfrm>
          <a:off x="18345150" y="172124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103632</xdr:rowOff>
    </xdr:from>
    <xdr:to>
      <xdr:col>111</xdr:col>
      <xdr:colOff>177800</xdr:colOff>
      <xdr:row>105</xdr:row>
      <xdr:rowOff>115063</xdr:rowOff>
    </xdr:to>
    <xdr:cxnSp macro="">
      <xdr:nvCxnSpPr>
        <xdr:cNvPr id="841" name="直線コネクタ 840">
          <a:extLst>
            <a:ext uri="{FF2B5EF4-FFF2-40B4-BE49-F238E27FC236}">
              <a16:creationId xmlns:a16="http://schemas.microsoft.com/office/drawing/2014/main" id="{2351A570-432A-45A8-A08E-B4E83C71C84B}"/>
            </a:ext>
          </a:extLst>
        </xdr:cNvPr>
        <xdr:cNvCxnSpPr/>
      </xdr:nvCxnSpPr>
      <xdr:spPr>
        <a:xfrm flipV="1">
          <a:off x="18392775" y="17251807"/>
          <a:ext cx="809625"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71120</xdr:rowOff>
    </xdr:from>
    <xdr:to>
      <xdr:col>102</xdr:col>
      <xdr:colOff>165100</xdr:colOff>
      <xdr:row>106</xdr:row>
      <xdr:rowOff>1270</xdr:rowOff>
    </xdr:to>
    <xdr:sp macro="" textlink="">
      <xdr:nvSpPr>
        <xdr:cNvPr id="842" name="楕円 841">
          <a:extLst>
            <a:ext uri="{FF2B5EF4-FFF2-40B4-BE49-F238E27FC236}">
              <a16:creationId xmlns:a16="http://schemas.microsoft.com/office/drawing/2014/main" id="{C8F2D3D6-97E7-4DBA-977A-FFEA0BAD7782}"/>
            </a:ext>
          </a:extLst>
        </xdr:cNvPr>
        <xdr:cNvSpPr/>
      </xdr:nvSpPr>
      <xdr:spPr>
        <a:xfrm>
          <a:off x="17554575" y="172129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115063</xdr:rowOff>
    </xdr:from>
    <xdr:to>
      <xdr:col>107</xdr:col>
      <xdr:colOff>50800</xdr:colOff>
      <xdr:row>105</xdr:row>
      <xdr:rowOff>121920</xdr:rowOff>
    </xdr:to>
    <xdr:cxnSp macro="">
      <xdr:nvCxnSpPr>
        <xdr:cNvPr id="843" name="直線コネクタ 842">
          <a:extLst>
            <a:ext uri="{FF2B5EF4-FFF2-40B4-BE49-F238E27FC236}">
              <a16:creationId xmlns:a16="http://schemas.microsoft.com/office/drawing/2014/main" id="{8FFF1F8D-5D69-4DC1-9435-43EFB61FA283}"/>
            </a:ext>
          </a:extLst>
        </xdr:cNvPr>
        <xdr:cNvCxnSpPr/>
      </xdr:nvCxnSpPr>
      <xdr:spPr>
        <a:xfrm flipV="1">
          <a:off x="17602200" y="17260063"/>
          <a:ext cx="790575" cy="1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80263</xdr:rowOff>
    </xdr:from>
    <xdr:to>
      <xdr:col>98</xdr:col>
      <xdr:colOff>38100</xdr:colOff>
      <xdr:row>106</xdr:row>
      <xdr:rowOff>10413</xdr:rowOff>
    </xdr:to>
    <xdr:sp macro="" textlink="">
      <xdr:nvSpPr>
        <xdr:cNvPr id="844" name="楕円 843">
          <a:extLst>
            <a:ext uri="{FF2B5EF4-FFF2-40B4-BE49-F238E27FC236}">
              <a16:creationId xmlns:a16="http://schemas.microsoft.com/office/drawing/2014/main" id="{DC6D4B57-EF0C-447E-9319-FE7609F3B4F0}"/>
            </a:ext>
          </a:extLst>
        </xdr:cNvPr>
        <xdr:cNvSpPr/>
      </xdr:nvSpPr>
      <xdr:spPr>
        <a:xfrm>
          <a:off x="16754475" y="172284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121920</xdr:rowOff>
    </xdr:from>
    <xdr:to>
      <xdr:col>102</xdr:col>
      <xdr:colOff>114300</xdr:colOff>
      <xdr:row>105</xdr:row>
      <xdr:rowOff>131063</xdr:rowOff>
    </xdr:to>
    <xdr:cxnSp macro="">
      <xdr:nvCxnSpPr>
        <xdr:cNvPr id="845" name="直線コネクタ 844">
          <a:extLst>
            <a:ext uri="{FF2B5EF4-FFF2-40B4-BE49-F238E27FC236}">
              <a16:creationId xmlns:a16="http://schemas.microsoft.com/office/drawing/2014/main" id="{B2CF7524-1853-4FDA-8D0D-4E9D6FB3C887}"/>
            </a:ext>
          </a:extLst>
        </xdr:cNvPr>
        <xdr:cNvCxnSpPr/>
      </xdr:nvCxnSpPr>
      <xdr:spPr>
        <a:xfrm flipV="1">
          <a:off x="16802100" y="17270095"/>
          <a:ext cx="800100"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846" name="n_1aveValue【公民館】&#10;一人当たり面積">
          <a:extLst>
            <a:ext uri="{FF2B5EF4-FFF2-40B4-BE49-F238E27FC236}">
              <a16:creationId xmlns:a16="http://schemas.microsoft.com/office/drawing/2014/main" id="{2DB7A118-6D43-4C85-A78A-B08942F3A16F}"/>
            </a:ext>
          </a:extLst>
        </xdr:cNvPr>
        <xdr:cNvSpPr txBox="1"/>
      </xdr:nvSpPr>
      <xdr:spPr>
        <a:xfrm>
          <a:off x="18983402" y="1736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47" name="n_2aveValue【公民館】&#10;一人当たり面積">
          <a:extLst>
            <a:ext uri="{FF2B5EF4-FFF2-40B4-BE49-F238E27FC236}">
              <a16:creationId xmlns:a16="http://schemas.microsoft.com/office/drawing/2014/main" id="{E164B6E9-D692-4A0A-AF72-91B5929DE3CD}"/>
            </a:ext>
          </a:extLst>
        </xdr:cNvPr>
        <xdr:cNvSpPr txBox="1"/>
      </xdr:nvSpPr>
      <xdr:spPr>
        <a:xfrm>
          <a:off x="18183302" y="17354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848" name="n_3aveValue【公民館】&#10;一人当たり面積">
          <a:extLst>
            <a:ext uri="{FF2B5EF4-FFF2-40B4-BE49-F238E27FC236}">
              <a16:creationId xmlns:a16="http://schemas.microsoft.com/office/drawing/2014/main" id="{F0429BC1-334A-4500-B69D-83DB00B1E325}"/>
            </a:ext>
          </a:extLst>
        </xdr:cNvPr>
        <xdr:cNvSpPr txBox="1"/>
      </xdr:nvSpPr>
      <xdr:spPr>
        <a:xfrm>
          <a:off x="17383202" y="1736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849" name="n_4aveValue【公民館】&#10;一人当たり面積">
          <a:extLst>
            <a:ext uri="{FF2B5EF4-FFF2-40B4-BE49-F238E27FC236}">
              <a16:creationId xmlns:a16="http://schemas.microsoft.com/office/drawing/2014/main" id="{45986ED4-94D5-4C29-8408-DB700EE72B5C}"/>
            </a:ext>
          </a:extLst>
        </xdr:cNvPr>
        <xdr:cNvSpPr txBox="1"/>
      </xdr:nvSpPr>
      <xdr:spPr>
        <a:xfrm>
          <a:off x="16592627" y="1737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170959</xdr:rowOff>
    </xdr:from>
    <xdr:ext cx="469744" cy="259045"/>
    <xdr:sp macro="" textlink="">
      <xdr:nvSpPr>
        <xdr:cNvPr id="850" name="n_1mainValue【公民館】&#10;一人当たり面積">
          <a:extLst>
            <a:ext uri="{FF2B5EF4-FFF2-40B4-BE49-F238E27FC236}">
              <a16:creationId xmlns:a16="http://schemas.microsoft.com/office/drawing/2014/main" id="{8B8714FA-8C1E-4FFA-A67B-6446759252C3}"/>
            </a:ext>
          </a:extLst>
        </xdr:cNvPr>
        <xdr:cNvSpPr txBox="1"/>
      </xdr:nvSpPr>
      <xdr:spPr>
        <a:xfrm>
          <a:off x="18983402" y="1697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10940</xdr:rowOff>
    </xdr:from>
    <xdr:ext cx="469744" cy="259045"/>
    <xdr:sp macro="" textlink="">
      <xdr:nvSpPr>
        <xdr:cNvPr id="851" name="n_2mainValue【公民館】&#10;一人当たり面積">
          <a:extLst>
            <a:ext uri="{FF2B5EF4-FFF2-40B4-BE49-F238E27FC236}">
              <a16:creationId xmlns:a16="http://schemas.microsoft.com/office/drawing/2014/main" id="{B103606C-5486-4716-B442-C2AF6A2195EF}"/>
            </a:ext>
          </a:extLst>
        </xdr:cNvPr>
        <xdr:cNvSpPr txBox="1"/>
      </xdr:nvSpPr>
      <xdr:spPr>
        <a:xfrm>
          <a:off x="18183302" y="1698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17797</xdr:rowOff>
    </xdr:from>
    <xdr:ext cx="469744" cy="259045"/>
    <xdr:sp macro="" textlink="">
      <xdr:nvSpPr>
        <xdr:cNvPr id="852" name="n_3mainValue【公民館】&#10;一人当たり面積">
          <a:extLst>
            <a:ext uri="{FF2B5EF4-FFF2-40B4-BE49-F238E27FC236}">
              <a16:creationId xmlns:a16="http://schemas.microsoft.com/office/drawing/2014/main" id="{23ACF74A-533D-49E9-8B77-2B6844D18725}"/>
            </a:ext>
          </a:extLst>
        </xdr:cNvPr>
        <xdr:cNvSpPr txBox="1"/>
      </xdr:nvSpPr>
      <xdr:spPr>
        <a:xfrm>
          <a:off x="17383202" y="1699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26940</xdr:rowOff>
    </xdr:from>
    <xdr:ext cx="469744" cy="259045"/>
    <xdr:sp macro="" textlink="">
      <xdr:nvSpPr>
        <xdr:cNvPr id="853" name="n_4mainValue【公民館】&#10;一人当たり面積">
          <a:extLst>
            <a:ext uri="{FF2B5EF4-FFF2-40B4-BE49-F238E27FC236}">
              <a16:creationId xmlns:a16="http://schemas.microsoft.com/office/drawing/2014/main" id="{8DFD0386-081F-4671-A7E3-85D09C4726A9}"/>
            </a:ext>
          </a:extLst>
        </xdr:cNvPr>
        <xdr:cNvSpPr txBox="1"/>
      </xdr:nvSpPr>
      <xdr:spPr>
        <a:xfrm>
          <a:off x="16592627" y="17003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B3EE86A9-7E62-408C-94C5-069EA205F4C1}"/>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ADE9759A-C622-47E6-94FF-9D50D225F30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AF1DEB0D-3881-4542-95EA-65D633D37785}"/>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・類似団体と比較して、特に有形固定資産減価償却率が高くなっている施設は、児童館、認定こども園・幼稚園・保育所、公民館、公営住宅である。</a:t>
          </a:r>
        </a:p>
        <a:p>
          <a:r>
            <a:rPr kumimoji="1" lang="ja-JP" altLang="en-US" sz="1300">
              <a:latin typeface="ＭＳ Ｐゴシック" panose="020B0600070205080204" pitchFamily="50" charset="-128"/>
              <a:ea typeface="ＭＳ Ｐゴシック" panose="020B0600070205080204" pitchFamily="50" charset="-128"/>
            </a:rPr>
            <a:t>・保育園等については、未就学児童の人口減少や施設の老朽化などを踏まえ、今後の在り方を検討する。</a:t>
          </a:r>
        </a:p>
        <a:p>
          <a:r>
            <a:rPr kumimoji="1" lang="ja-JP" altLang="en-US" sz="1300">
              <a:latin typeface="ＭＳ Ｐゴシック" panose="020B0600070205080204" pitchFamily="50" charset="-128"/>
              <a:ea typeface="ＭＳ Ｐゴシック" panose="020B0600070205080204" pitchFamily="50" charset="-128"/>
            </a:rPr>
            <a:t>・公営住宅については、公営住宅等長寿命化計画を令和２年度に策定し、老朽化が進んだ住宅については、予防保全的な観点から修繕や改善の計画を定め、計画的な移転・用途廃止等に取り組む。</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C8FA879-A896-4CFF-A645-0351CB745E1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4463641-C2CF-4D9A-920D-96586636773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1B7EB32-09F2-40AB-B421-0F4256FE733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09F7EAF-9BF8-4841-8606-87E6DA79158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宮城県白石市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84B1DB9-9B68-48F4-9605-07B7BB3E725E}"/>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C87AF90-0E49-4102-8BFA-9C926DBCF5F5}"/>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4BF0BB4-63EF-4D7B-B797-C0E930A0874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3A11301-B1DE-4C5E-ADBF-B9F69B7B006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75EE2E0-D9FD-4374-844F-EA2369B6CAF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2448E1B-108D-4616-AF94-2C2ACE8A67C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30,569
30,245
286.48
19,241,050
18,602,674
531,135
9,890,184
10,328,073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F481B60-399F-4040-A4CF-8DAE50F9AF5B}"/>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2E9389C-5666-4129-B037-775DF79A690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73B2126-57F2-46DA-9373-26306EC1836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46E92BA-3E7D-417D-9FCF-C6806753520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7AECE54-BD51-42AC-A262-434DBAF0BACB}"/>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3837A94-1F01-41BB-97BA-2CAC04D459C6}"/>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925A052-C3AD-41BE-8ACE-BD0CA67C967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5B33B09-8085-4888-AFE6-F18E95144A5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3E7EEC0-B2C7-4788-BDC6-199AEC84474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6DB72D5-85F8-49D9-9F78-25A9F58FC6E4}"/>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DB93CDB-A9C8-4D7F-BFFA-876C051E6F77}"/>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9330E31-8027-40EE-B950-B3D727B5140E}"/>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E17D71F-80B2-40C5-ADE5-55582032BB1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E288BCA-E6B5-435E-8376-C37566E7A44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3582527-9C50-40DD-9FA7-E746AF6AC1D8}"/>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05521CB-A3D6-4706-9E39-48E96BA8162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5AB0534-B51E-4E3D-89FC-4B1430B64A8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2CBA472-89B9-4D94-8D55-40FA67D5766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E40C15E-E31A-40F1-B2FB-3D7FAC39A25D}"/>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F709AE3-B875-4FF2-B52A-E066F6E04AB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2248A7A-9189-4DAF-8FE5-DB08EE7DE29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C19EB43-55A6-42F8-80C6-BE4C573235B2}"/>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19A02B1-793E-4ED1-AF35-1031A3F8D1C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DF06480-5264-4C1D-9204-FFC5A8BEC91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9563C99-9110-4FBF-BDC2-9DEB769424AB}"/>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8AC981F-44B3-4357-9C26-0097030E2F0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C43C4D6-36DD-4EFA-B209-EC6BA9109F4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389E118-0A0C-4E8C-8520-186396587CD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AC2BF75-C1E0-4F37-86A8-3D7C691C5F19}"/>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4CC593A-0FFC-43D4-8C13-253444CC2B55}"/>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E8DD2C6-C7A3-4ABE-A327-2B8A0D680A8A}"/>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C3F7168-2FEE-4772-B20E-7DB4813F2A99}"/>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ECE197F-D903-48E5-B425-B359B7C2D163}"/>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20F25A6-136F-4CA3-A64C-D6F3BA0F86C5}"/>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FCCBB5E-21E8-4B0D-933F-D897B255CE7C}"/>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FA5A732-DE4A-4529-9942-32DF737B8867}"/>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246AB38-E6A4-453E-8CD4-29E54B15115F}"/>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B2641F5-7ECF-4A0C-A1D5-31F6560E05FD}"/>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5A308A7-4AC6-4B1B-A1D8-7773ED6F8D32}"/>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A49F7C4-365F-4517-BA4E-120AB7BAE5DC}"/>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7FB55CF-A4F7-46FB-88ED-5927F8782D02}"/>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CBE3431-7B3A-447C-A278-0511F4719A19}"/>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DBD7C22-B5E0-4B04-BD43-FB4E051F7D0C}"/>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45AD33A-B0EE-479A-A39B-D0BF5C1F3E01}"/>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1ED4815-26D6-4AC3-BB93-AE06C5C979D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0DC00B0-8618-4E93-8746-94E8A10B6483}"/>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AFACD562-A382-4445-A7DB-BF91A0F36026}"/>
            </a:ext>
          </a:extLst>
        </xdr:cNvPr>
        <xdr:cNvCxnSpPr/>
      </xdr:nvCxnSpPr>
      <xdr:spPr>
        <a:xfrm flipV="1">
          <a:off x="4180840" y="5408023"/>
          <a:ext cx="0" cy="1494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CF3A0BA-F3B2-42D1-A078-29D62A634555}"/>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CFE422FA-D3C0-45D1-9592-36263D847F34}"/>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F9530A1F-0563-49A2-AA26-43F9F0287D6F}"/>
            </a:ext>
          </a:extLst>
        </xdr:cNvPr>
        <xdr:cNvSpPr txBox="1"/>
      </xdr:nvSpPr>
      <xdr:spPr>
        <a:xfrm>
          <a:off x="4219575" y="51927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F97360BD-F309-4764-B199-E07DA688DBEF}"/>
            </a:ext>
          </a:extLst>
        </xdr:cNvPr>
        <xdr:cNvCxnSpPr/>
      </xdr:nvCxnSpPr>
      <xdr:spPr>
        <a:xfrm>
          <a:off x="4105275" y="5408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6592D62D-F5CF-45EB-A085-5CE4B35DFF77}"/>
            </a:ext>
          </a:extLst>
        </xdr:cNvPr>
        <xdr:cNvSpPr txBox="1"/>
      </xdr:nvSpPr>
      <xdr:spPr>
        <a:xfrm>
          <a:off x="4219575" y="59148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E141DCD1-D0C2-4712-BEEC-EC42D397DA49}"/>
            </a:ext>
          </a:extLst>
        </xdr:cNvPr>
        <xdr:cNvSpPr/>
      </xdr:nvSpPr>
      <xdr:spPr>
        <a:xfrm>
          <a:off x="4124325" y="605073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3385E9E4-E3E5-48B9-85AD-92E3ACCDFF8B}"/>
            </a:ext>
          </a:extLst>
        </xdr:cNvPr>
        <xdr:cNvSpPr/>
      </xdr:nvSpPr>
      <xdr:spPr>
        <a:xfrm>
          <a:off x="3381375" y="603095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E4772EB6-845E-47D2-8BD9-A540FAAF4B05}"/>
            </a:ext>
          </a:extLst>
        </xdr:cNvPr>
        <xdr:cNvSpPr/>
      </xdr:nvSpPr>
      <xdr:spPr>
        <a:xfrm>
          <a:off x="2571750" y="60767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D268C6F1-93B1-4F08-BF31-408F542746AF}"/>
            </a:ext>
          </a:extLst>
        </xdr:cNvPr>
        <xdr:cNvSpPr/>
      </xdr:nvSpPr>
      <xdr:spPr>
        <a:xfrm>
          <a:off x="1781175" y="610770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EE77D163-D69D-4E88-B7AE-E70D46C1A274}"/>
            </a:ext>
          </a:extLst>
        </xdr:cNvPr>
        <xdr:cNvSpPr/>
      </xdr:nvSpPr>
      <xdr:spPr>
        <a:xfrm>
          <a:off x="981075" y="6084842"/>
          <a:ext cx="85725"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B0E1892-A32A-40BC-93C0-94DA3065370F}"/>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5E75E54-B33D-4692-8B97-93439AF8C68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D612849-65E5-47E4-9406-3807365C745A}"/>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56B8225-7843-4D38-84E5-F7F95A9631A9}"/>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66870FD-1258-4119-8EFB-D7CF86F99E94}"/>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44994</xdr:rowOff>
    </xdr:from>
    <xdr:to>
      <xdr:col>24</xdr:col>
      <xdr:colOff>114300</xdr:colOff>
      <xdr:row>41</xdr:row>
      <xdr:rowOff>146594</xdr:rowOff>
    </xdr:to>
    <xdr:sp macro="" textlink="">
      <xdr:nvSpPr>
        <xdr:cNvPr id="74" name="楕円 73">
          <a:extLst>
            <a:ext uri="{FF2B5EF4-FFF2-40B4-BE49-F238E27FC236}">
              <a16:creationId xmlns:a16="http://schemas.microsoft.com/office/drawing/2014/main" id="{D9739548-1054-4C6C-9985-CA266C5A5040}"/>
            </a:ext>
          </a:extLst>
        </xdr:cNvPr>
        <xdr:cNvSpPr/>
      </xdr:nvSpPr>
      <xdr:spPr>
        <a:xfrm>
          <a:off x="4124325" y="66966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23421</xdr:rowOff>
    </xdr:from>
    <xdr:ext cx="405111" cy="259045"/>
    <xdr:sp macro="" textlink="">
      <xdr:nvSpPr>
        <xdr:cNvPr id="75" name="【図書館】&#10;有形固定資産減価償却率該当値テキスト">
          <a:extLst>
            <a:ext uri="{FF2B5EF4-FFF2-40B4-BE49-F238E27FC236}">
              <a16:creationId xmlns:a16="http://schemas.microsoft.com/office/drawing/2014/main" id="{9FAC9C04-1EBE-4D7C-9398-1659CF9BE29C}"/>
            </a:ext>
          </a:extLst>
        </xdr:cNvPr>
        <xdr:cNvSpPr txBox="1"/>
      </xdr:nvSpPr>
      <xdr:spPr>
        <a:xfrm>
          <a:off x="4219575" y="6675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58057</xdr:rowOff>
    </xdr:from>
    <xdr:to>
      <xdr:col>20</xdr:col>
      <xdr:colOff>38100</xdr:colOff>
      <xdr:row>41</xdr:row>
      <xdr:rowOff>159657</xdr:rowOff>
    </xdr:to>
    <xdr:sp macro="" textlink="">
      <xdr:nvSpPr>
        <xdr:cNvPr id="76" name="楕円 75">
          <a:extLst>
            <a:ext uri="{FF2B5EF4-FFF2-40B4-BE49-F238E27FC236}">
              <a16:creationId xmlns:a16="http://schemas.microsoft.com/office/drawing/2014/main" id="{D194B1AF-85E1-4428-BA38-025017E0621B}"/>
            </a:ext>
          </a:extLst>
        </xdr:cNvPr>
        <xdr:cNvSpPr/>
      </xdr:nvSpPr>
      <xdr:spPr>
        <a:xfrm>
          <a:off x="3381375" y="67065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95794</xdr:rowOff>
    </xdr:from>
    <xdr:to>
      <xdr:col>24</xdr:col>
      <xdr:colOff>63500</xdr:colOff>
      <xdr:row>41</xdr:row>
      <xdr:rowOff>108857</xdr:rowOff>
    </xdr:to>
    <xdr:cxnSp macro="">
      <xdr:nvCxnSpPr>
        <xdr:cNvPr id="77" name="直線コネクタ 76">
          <a:extLst>
            <a:ext uri="{FF2B5EF4-FFF2-40B4-BE49-F238E27FC236}">
              <a16:creationId xmlns:a16="http://schemas.microsoft.com/office/drawing/2014/main" id="{F250CC99-2E10-4171-A97D-4882C9D63A12}"/>
            </a:ext>
          </a:extLst>
        </xdr:cNvPr>
        <xdr:cNvCxnSpPr/>
      </xdr:nvCxnSpPr>
      <xdr:spPr>
        <a:xfrm flipV="1">
          <a:off x="3429000" y="6744244"/>
          <a:ext cx="752475"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23767</xdr:rowOff>
    </xdr:from>
    <xdr:to>
      <xdr:col>15</xdr:col>
      <xdr:colOff>101600</xdr:colOff>
      <xdr:row>41</xdr:row>
      <xdr:rowOff>125367</xdr:rowOff>
    </xdr:to>
    <xdr:sp macro="" textlink="">
      <xdr:nvSpPr>
        <xdr:cNvPr id="78" name="楕円 77">
          <a:extLst>
            <a:ext uri="{FF2B5EF4-FFF2-40B4-BE49-F238E27FC236}">
              <a16:creationId xmlns:a16="http://schemas.microsoft.com/office/drawing/2014/main" id="{325D48A2-93A1-4599-A359-AEC9955CD7F5}"/>
            </a:ext>
          </a:extLst>
        </xdr:cNvPr>
        <xdr:cNvSpPr/>
      </xdr:nvSpPr>
      <xdr:spPr>
        <a:xfrm>
          <a:off x="2571750" y="66753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74567</xdr:rowOff>
    </xdr:from>
    <xdr:to>
      <xdr:col>19</xdr:col>
      <xdr:colOff>177800</xdr:colOff>
      <xdr:row>41</xdr:row>
      <xdr:rowOff>108857</xdr:rowOff>
    </xdr:to>
    <xdr:cxnSp macro="">
      <xdr:nvCxnSpPr>
        <xdr:cNvPr id="79" name="直線コネクタ 78">
          <a:extLst>
            <a:ext uri="{FF2B5EF4-FFF2-40B4-BE49-F238E27FC236}">
              <a16:creationId xmlns:a16="http://schemas.microsoft.com/office/drawing/2014/main" id="{052D80EB-5951-4D77-947C-EFAF8C687B0A}"/>
            </a:ext>
          </a:extLst>
        </xdr:cNvPr>
        <xdr:cNvCxnSpPr/>
      </xdr:nvCxnSpPr>
      <xdr:spPr>
        <a:xfrm>
          <a:off x="2619375" y="6723017"/>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2540</xdr:rowOff>
    </xdr:from>
    <xdr:to>
      <xdr:col>10</xdr:col>
      <xdr:colOff>165100</xdr:colOff>
      <xdr:row>41</xdr:row>
      <xdr:rowOff>104140</xdr:rowOff>
    </xdr:to>
    <xdr:sp macro="" textlink="">
      <xdr:nvSpPr>
        <xdr:cNvPr id="80" name="楕円 79">
          <a:extLst>
            <a:ext uri="{FF2B5EF4-FFF2-40B4-BE49-F238E27FC236}">
              <a16:creationId xmlns:a16="http://schemas.microsoft.com/office/drawing/2014/main" id="{16F3A6F1-05D7-43F1-AA20-201748F0DC65}"/>
            </a:ext>
          </a:extLst>
        </xdr:cNvPr>
        <xdr:cNvSpPr/>
      </xdr:nvSpPr>
      <xdr:spPr>
        <a:xfrm>
          <a:off x="1781175" y="66509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53340</xdr:rowOff>
    </xdr:from>
    <xdr:to>
      <xdr:col>15</xdr:col>
      <xdr:colOff>50800</xdr:colOff>
      <xdr:row>41</xdr:row>
      <xdr:rowOff>74567</xdr:rowOff>
    </xdr:to>
    <xdr:cxnSp macro="">
      <xdr:nvCxnSpPr>
        <xdr:cNvPr id="81" name="直線コネクタ 80">
          <a:extLst>
            <a:ext uri="{FF2B5EF4-FFF2-40B4-BE49-F238E27FC236}">
              <a16:creationId xmlns:a16="http://schemas.microsoft.com/office/drawing/2014/main" id="{1A45ECBF-73EE-46C9-BB09-0A43CEEE5EB8}"/>
            </a:ext>
          </a:extLst>
        </xdr:cNvPr>
        <xdr:cNvCxnSpPr/>
      </xdr:nvCxnSpPr>
      <xdr:spPr>
        <a:xfrm>
          <a:off x="1828800" y="6698615"/>
          <a:ext cx="790575" cy="2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139700</xdr:rowOff>
    </xdr:from>
    <xdr:to>
      <xdr:col>6</xdr:col>
      <xdr:colOff>38100</xdr:colOff>
      <xdr:row>41</xdr:row>
      <xdr:rowOff>69850</xdr:rowOff>
    </xdr:to>
    <xdr:sp macro="" textlink="">
      <xdr:nvSpPr>
        <xdr:cNvPr id="82" name="楕円 81">
          <a:extLst>
            <a:ext uri="{FF2B5EF4-FFF2-40B4-BE49-F238E27FC236}">
              <a16:creationId xmlns:a16="http://schemas.microsoft.com/office/drawing/2014/main" id="{E524ADBA-5241-428B-B939-08B51DEA1F31}"/>
            </a:ext>
          </a:extLst>
        </xdr:cNvPr>
        <xdr:cNvSpPr/>
      </xdr:nvSpPr>
      <xdr:spPr>
        <a:xfrm>
          <a:off x="981075" y="66294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19050</xdr:rowOff>
    </xdr:from>
    <xdr:to>
      <xdr:col>10</xdr:col>
      <xdr:colOff>114300</xdr:colOff>
      <xdr:row>41</xdr:row>
      <xdr:rowOff>53340</xdr:rowOff>
    </xdr:to>
    <xdr:cxnSp macro="">
      <xdr:nvCxnSpPr>
        <xdr:cNvPr id="83" name="直線コネクタ 82">
          <a:extLst>
            <a:ext uri="{FF2B5EF4-FFF2-40B4-BE49-F238E27FC236}">
              <a16:creationId xmlns:a16="http://schemas.microsoft.com/office/drawing/2014/main" id="{44804DA0-9F30-4D2F-A699-0D47694D6A9B}"/>
            </a:ext>
          </a:extLst>
        </xdr:cNvPr>
        <xdr:cNvCxnSpPr/>
      </xdr:nvCxnSpPr>
      <xdr:spPr>
        <a:xfrm>
          <a:off x="1028700" y="6667500"/>
          <a:ext cx="8001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E3E797CC-DFED-4A38-A2D0-F694C05DEB46}"/>
            </a:ext>
          </a:extLst>
        </xdr:cNvPr>
        <xdr:cNvSpPr txBox="1"/>
      </xdr:nvSpPr>
      <xdr:spPr>
        <a:xfrm>
          <a:off x="3239144" y="5818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6E2F6338-02CA-491B-953E-7DD1490B38AF}"/>
            </a:ext>
          </a:extLst>
        </xdr:cNvPr>
        <xdr:cNvSpPr txBox="1"/>
      </xdr:nvSpPr>
      <xdr:spPr>
        <a:xfrm>
          <a:off x="2439044" y="5864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D13677A5-FF5A-42E4-9FA6-1AB5339BCB98}"/>
            </a:ext>
          </a:extLst>
        </xdr:cNvPr>
        <xdr:cNvSpPr txBox="1"/>
      </xdr:nvSpPr>
      <xdr:spPr>
        <a:xfrm>
          <a:off x="1648469" y="5886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960E4431-FA00-4C55-B069-B64FA13DBA38}"/>
            </a:ext>
          </a:extLst>
        </xdr:cNvPr>
        <xdr:cNvSpPr txBox="1"/>
      </xdr:nvSpPr>
      <xdr:spPr>
        <a:xfrm>
          <a:off x="848369" y="586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150784</xdr:rowOff>
    </xdr:from>
    <xdr:ext cx="405111" cy="259045"/>
    <xdr:sp macro="" textlink="">
      <xdr:nvSpPr>
        <xdr:cNvPr id="88" name="n_1mainValue【図書館】&#10;有形固定資産減価償却率">
          <a:extLst>
            <a:ext uri="{FF2B5EF4-FFF2-40B4-BE49-F238E27FC236}">
              <a16:creationId xmlns:a16="http://schemas.microsoft.com/office/drawing/2014/main" id="{EA970E74-D9ED-41FA-9BAD-89795443560A}"/>
            </a:ext>
          </a:extLst>
        </xdr:cNvPr>
        <xdr:cNvSpPr txBox="1"/>
      </xdr:nvSpPr>
      <xdr:spPr>
        <a:xfrm>
          <a:off x="3239144" y="6799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116494</xdr:rowOff>
    </xdr:from>
    <xdr:ext cx="405111" cy="259045"/>
    <xdr:sp macro="" textlink="">
      <xdr:nvSpPr>
        <xdr:cNvPr id="89" name="n_2mainValue【図書館】&#10;有形固定資産減価償却率">
          <a:extLst>
            <a:ext uri="{FF2B5EF4-FFF2-40B4-BE49-F238E27FC236}">
              <a16:creationId xmlns:a16="http://schemas.microsoft.com/office/drawing/2014/main" id="{0CC3FFD3-333D-46CE-9717-423FFB03434F}"/>
            </a:ext>
          </a:extLst>
        </xdr:cNvPr>
        <xdr:cNvSpPr txBox="1"/>
      </xdr:nvSpPr>
      <xdr:spPr>
        <a:xfrm>
          <a:off x="2439044" y="6764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95267</xdr:rowOff>
    </xdr:from>
    <xdr:ext cx="405111" cy="259045"/>
    <xdr:sp macro="" textlink="">
      <xdr:nvSpPr>
        <xdr:cNvPr id="90" name="n_3mainValue【図書館】&#10;有形固定資産減価償却率">
          <a:extLst>
            <a:ext uri="{FF2B5EF4-FFF2-40B4-BE49-F238E27FC236}">
              <a16:creationId xmlns:a16="http://schemas.microsoft.com/office/drawing/2014/main" id="{C7E17D61-BD97-44E1-A182-94214DEF792F}"/>
            </a:ext>
          </a:extLst>
        </xdr:cNvPr>
        <xdr:cNvSpPr txBox="1"/>
      </xdr:nvSpPr>
      <xdr:spPr>
        <a:xfrm>
          <a:off x="1648469"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60977</xdr:rowOff>
    </xdr:from>
    <xdr:ext cx="405111" cy="259045"/>
    <xdr:sp macro="" textlink="">
      <xdr:nvSpPr>
        <xdr:cNvPr id="91" name="n_4mainValue【図書館】&#10;有形固定資産減価償却率">
          <a:extLst>
            <a:ext uri="{FF2B5EF4-FFF2-40B4-BE49-F238E27FC236}">
              <a16:creationId xmlns:a16="http://schemas.microsoft.com/office/drawing/2014/main" id="{AADAABAA-8552-4F00-B073-F763BFD28826}"/>
            </a:ext>
          </a:extLst>
        </xdr:cNvPr>
        <xdr:cNvSpPr txBox="1"/>
      </xdr:nvSpPr>
      <xdr:spPr>
        <a:xfrm>
          <a:off x="848369" y="671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950E129-F2BE-4FEC-9947-23BB871FED3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5DD433F-19CA-46B3-9948-99AFDC3540E6}"/>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2E2270E-7B88-4C9F-8EAF-80E7E004840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AA13B78-2CC6-4BFA-B96A-032F7268368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E686F2E0-7E3A-4967-B6FE-FCD90F6AC34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9A9F744-5114-4671-99F3-A24887A8C3A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9C4A421-A4DA-4040-B025-B89D474A1CA1}"/>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E3B5396-9351-4D71-A5F0-CA5D985B0A0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A68F4B1-5F10-42E8-8C5A-A04003B1D8E3}"/>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516B4ED-8B2D-432E-9358-9FC4BB759FE8}"/>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F8C56F6-CD87-4E2C-BCAF-F405B604AA46}"/>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D55FB69C-D659-4B52-9F12-01DA54608556}"/>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116A90A-140D-44C5-905A-D04D34C66315}"/>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1DAEE9F-62C6-4E2A-BA3D-C3BEEB468CA7}"/>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9CEA4E2-CCC4-4691-B2EE-99BC2A4DE40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212340F-3BB2-4C4A-921C-3025F7CD2128}"/>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DF3AEC03-322A-4A7C-BE16-BB41A3660EB4}"/>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5412C16-F155-412A-8B83-555D7776E09B}"/>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FB0629B-CA97-4DEC-A201-6B863768EB22}"/>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D5187D4F-8941-4EBD-9E06-A3032E4C44A3}"/>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B9F9221-60BB-4902-995A-472741F1B10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D5C05B7F-4DD1-4A9F-BDAC-2FE2FBAB09E4}"/>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4944E313-02BF-4E8F-B7A7-80477181883D}"/>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687C639F-186C-434F-B63E-03E3D9A9CC26}"/>
            </a:ext>
          </a:extLst>
        </xdr:cNvPr>
        <xdr:cNvCxnSpPr/>
      </xdr:nvCxnSpPr>
      <xdr:spPr>
        <a:xfrm flipV="1">
          <a:off x="9429115" y="5580380"/>
          <a:ext cx="0" cy="1152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1A985D44-EAD8-448A-8D58-56F21FB87B6B}"/>
            </a:ext>
          </a:extLst>
        </xdr:cNvPr>
        <xdr:cNvSpPr txBox="1"/>
      </xdr:nvSpPr>
      <xdr:spPr>
        <a:xfrm>
          <a:off x="9467850"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8C550C55-BF2C-4C2B-AEEB-61CF017312DE}"/>
            </a:ext>
          </a:extLst>
        </xdr:cNvPr>
        <xdr:cNvCxnSpPr/>
      </xdr:nvCxnSpPr>
      <xdr:spPr>
        <a:xfrm>
          <a:off x="9363075" y="67329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353FFF2C-A6F4-4CD2-8683-2E4B3BED1D30}"/>
            </a:ext>
          </a:extLst>
        </xdr:cNvPr>
        <xdr:cNvSpPr txBox="1"/>
      </xdr:nvSpPr>
      <xdr:spPr>
        <a:xfrm>
          <a:off x="9467850" y="536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A48B97F8-6415-4AA5-BE09-DEBAF9C291EA}"/>
            </a:ext>
          </a:extLst>
        </xdr:cNvPr>
        <xdr:cNvCxnSpPr/>
      </xdr:nvCxnSpPr>
      <xdr:spPr>
        <a:xfrm>
          <a:off x="9363075" y="55803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A3598E93-417F-414C-B11B-23A38C9BF890}"/>
            </a:ext>
          </a:extLst>
        </xdr:cNvPr>
        <xdr:cNvSpPr txBox="1"/>
      </xdr:nvSpPr>
      <xdr:spPr>
        <a:xfrm>
          <a:off x="9467850" y="6155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0841858B-D00E-4DC4-AD3B-F5B4CDB5E56E}"/>
            </a:ext>
          </a:extLst>
        </xdr:cNvPr>
        <xdr:cNvSpPr/>
      </xdr:nvSpPr>
      <xdr:spPr>
        <a:xfrm>
          <a:off x="9401175" y="629475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EA85BA3D-EF63-4D14-960D-E13D6175D49A}"/>
            </a:ext>
          </a:extLst>
        </xdr:cNvPr>
        <xdr:cNvSpPr/>
      </xdr:nvSpPr>
      <xdr:spPr>
        <a:xfrm>
          <a:off x="8639175" y="63055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F370584A-4DF1-486C-A80E-47D299A142D3}"/>
            </a:ext>
          </a:extLst>
        </xdr:cNvPr>
        <xdr:cNvSpPr/>
      </xdr:nvSpPr>
      <xdr:spPr>
        <a:xfrm>
          <a:off x="7839075" y="63176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A988EC7A-B4F4-46A2-9A64-603003BE7920}"/>
            </a:ext>
          </a:extLst>
        </xdr:cNvPr>
        <xdr:cNvSpPr/>
      </xdr:nvSpPr>
      <xdr:spPr>
        <a:xfrm>
          <a:off x="7029450" y="6323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BF18E611-AA49-4E57-A427-7144A54146BD}"/>
            </a:ext>
          </a:extLst>
        </xdr:cNvPr>
        <xdr:cNvSpPr/>
      </xdr:nvSpPr>
      <xdr:spPr>
        <a:xfrm>
          <a:off x="6238875" y="6361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2426668-0127-4EA1-897D-92DE81F87C0F}"/>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80FFF50-AD6E-43B2-954C-F5B47137AA1D}"/>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318A8EB-B852-492D-8DFD-D78B11F69FD7}"/>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106F92C-7E5B-4A1F-9631-7B9B405602D8}"/>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855E122-EE66-4C30-A571-8926067B6FF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31" name="楕円 130">
          <a:extLst>
            <a:ext uri="{FF2B5EF4-FFF2-40B4-BE49-F238E27FC236}">
              <a16:creationId xmlns:a16="http://schemas.microsoft.com/office/drawing/2014/main" id="{691B86B3-1A80-4157-9D28-D021A186E482}"/>
            </a:ext>
          </a:extLst>
        </xdr:cNvPr>
        <xdr:cNvSpPr/>
      </xdr:nvSpPr>
      <xdr:spPr>
        <a:xfrm>
          <a:off x="9401175" y="65151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3827</xdr:rowOff>
    </xdr:from>
    <xdr:ext cx="469744" cy="259045"/>
    <xdr:sp macro="" textlink="">
      <xdr:nvSpPr>
        <xdr:cNvPr id="132" name="【図書館】&#10;一人当たり面積該当値テキスト">
          <a:extLst>
            <a:ext uri="{FF2B5EF4-FFF2-40B4-BE49-F238E27FC236}">
              <a16:creationId xmlns:a16="http://schemas.microsoft.com/office/drawing/2014/main" id="{5576F581-68EE-4635-894E-A9E3698700F9}"/>
            </a:ext>
          </a:extLst>
        </xdr:cNvPr>
        <xdr:cNvSpPr txBox="1"/>
      </xdr:nvSpPr>
      <xdr:spPr>
        <a:xfrm>
          <a:off x="9467850"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33020</xdr:rowOff>
    </xdr:from>
    <xdr:to>
      <xdr:col>50</xdr:col>
      <xdr:colOff>165100</xdr:colOff>
      <xdr:row>40</xdr:row>
      <xdr:rowOff>134620</xdr:rowOff>
    </xdr:to>
    <xdr:sp macro="" textlink="">
      <xdr:nvSpPr>
        <xdr:cNvPr id="133" name="楕円 132">
          <a:extLst>
            <a:ext uri="{FF2B5EF4-FFF2-40B4-BE49-F238E27FC236}">
              <a16:creationId xmlns:a16="http://schemas.microsoft.com/office/drawing/2014/main" id="{10FE7B27-0890-421D-9D35-55B41072D231}"/>
            </a:ext>
          </a:extLst>
        </xdr:cNvPr>
        <xdr:cNvSpPr/>
      </xdr:nvSpPr>
      <xdr:spPr>
        <a:xfrm>
          <a:off x="8639175" y="65163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83820</xdr:rowOff>
    </xdr:to>
    <xdr:cxnSp macro="">
      <xdr:nvCxnSpPr>
        <xdr:cNvPr id="134" name="直線コネクタ 133">
          <a:extLst>
            <a:ext uri="{FF2B5EF4-FFF2-40B4-BE49-F238E27FC236}">
              <a16:creationId xmlns:a16="http://schemas.microsoft.com/office/drawing/2014/main" id="{A9D0F7AF-67F3-453F-8A30-214E0F98A629}"/>
            </a:ext>
          </a:extLst>
        </xdr:cNvPr>
        <xdr:cNvCxnSpPr/>
      </xdr:nvCxnSpPr>
      <xdr:spPr>
        <a:xfrm flipV="1">
          <a:off x="8686800" y="6562725"/>
          <a:ext cx="74295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33020</xdr:rowOff>
    </xdr:from>
    <xdr:to>
      <xdr:col>46</xdr:col>
      <xdr:colOff>38100</xdr:colOff>
      <xdr:row>40</xdr:row>
      <xdr:rowOff>134620</xdr:rowOff>
    </xdr:to>
    <xdr:sp macro="" textlink="">
      <xdr:nvSpPr>
        <xdr:cNvPr id="135" name="楕円 134">
          <a:extLst>
            <a:ext uri="{FF2B5EF4-FFF2-40B4-BE49-F238E27FC236}">
              <a16:creationId xmlns:a16="http://schemas.microsoft.com/office/drawing/2014/main" id="{CEA66CA9-402B-4953-A019-AEA3336F0B45}"/>
            </a:ext>
          </a:extLst>
        </xdr:cNvPr>
        <xdr:cNvSpPr/>
      </xdr:nvSpPr>
      <xdr:spPr>
        <a:xfrm>
          <a:off x="7839075" y="65163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83820</xdr:rowOff>
    </xdr:from>
    <xdr:to>
      <xdr:col>50</xdr:col>
      <xdr:colOff>114300</xdr:colOff>
      <xdr:row>40</xdr:row>
      <xdr:rowOff>83820</xdr:rowOff>
    </xdr:to>
    <xdr:cxnSp macro="">
      <xdr:nvCxnSpPr>
        <xdr:cNvPr id="136" name="直線コネクタ 135">
          <a:extLst>
            <a:ext uri="{FF2B5EF4-FFF2-40B4-BE49-F238E27FC236}">
              <a16:creationId xmlns:a16="http://schemas.microsoft.com/office/drawing/2014/main" id="{2FFBAAD2-FDF3-4076-B76C-3E141FD8B0F8}"/>
            </a:ext>
          </a:extLst>
        </xdr:cNvPr>
        <xdr:cNvCxnSpPr/>
      </xdr:nvCxnSpPr>
      <xdr:spPr>
        <a:xfrm>
          <a:off x="7886700" y="657352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40640</xdr:rowOff>
    </xdr:from>
    <xdr:to>
      <xdr:col>41</xdr:col>
      <xdr:colOff>101600</xdr:colOff>
      <xdr:row>40</xdr:row>
      <xdr:rowOff>142240</xdr:rowOff>
    </xdr:to>
    <xdr:sp macro="" textlink="">
      <xdr:nvSpPr>
        <xdr:cNvPr id="137" name="楕円 136">
          <a:extLst>
            <a:ext uri="{FF2B5EF4-FFF2-40B4-BE49-F238E27FC236}">
              <a16:creationId xmlns:a16="http://schemas.microsoft.com/office/drawing/2014/main" id="{5CA39278-F37F-46C9-A848-EB3798926597}"/>
            </a:ext>
          </a:extLst>
        </xdr:cNvPr>
        <xdr:cNvSpPr/>
      </xdr:nvSpPr>
      <xdr:spPr>
        <a:xfrm>
          <a:off x="7029450" y="65271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83820</xdr:rowOff>
    </xdr:from>
    <xdr:to>
      <xdr:col>45</xdr:col>
      <xdr:colOff>177800</xdr:colOff>
      <xdr:row>40</xdr:row>
      <xdr:rowOff>91440</xdr:rowOff>
    </xdr:to>
    <xdr:cxnSp macro="">
      <xdr:nvCxnSpPr>
        <xdr:cNvPr id="138" name="直線コネクタ 137">
          <a:extLst>
            <a:ext uri="{FF2B5EF4-FFF2-40B4-BE49-F238E27FC236}">
              <a16:creationId xmlns:a16="http://schemas.microsoft.com/office/drawing/2014/main" id="{1C52C313-56FF-4DB4-B94B-C9BAF9385D52}"/>
            </a:ext>
          </a:extLst>
        </xdr:cNvPr>
        <xdr:cNvCxnSpPr/>
      </xdr:nvCxnSpPr>
      <xdr:spPr>
        <a:xfrm flipV="1">
          <a:off x="7077075" y="6573520"/>
          <a:ext cx="80962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39" name="楕円 138">
          <a:extLst>
            <a:ext uri="{FF2B5EF4-FFF2-40B4-BE49-F238E27FC236}">
              <a16:creationId xmlns:a16="http://schemas.microsoft.com/office/drawing/2014/main" id="{26AE5889-255B-46E2-99F7-B8D9D65C9EB9}"/>
            </a:ext>
          </a:extLst>
        </xdr:cNvPr>
        <xdr:cNvSpPr/>
      </xdr:nvSpPr>
      <xdr:spPr>
        <a:xfrm>
          <a:off x="6238875" y="65316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91440</xdr:rowOff>
    </xdr:from>
    <xdr:to>
      <xdr:col>41</xdr:col>
      <xdr:colOff>50800</xdr:colOff>
      <xdr:row>40</xdr:row>
      <xdr:rowOff>99060</xdr:rowOff>
    </xdr:to>
    <xdr:cxnSp macro="">
      <xdr:nvCxnSpPr>
        <xdr:cNvPr id="140" name="直線コネクタ 139">
          <a:extLst>
            <a:ext uri="{FF2B5EF4-FFF2-40B4-BE49-F238E27FC236}">
              <a16:creationId xmlns:a16="http://schemas.microsoft.com/office/drawing/2014/main" id="{3CA8E504-620E-46BF-9DAF-323179FF9498}"/>
            </a:ext>
          </a:extLst>
        </xdr:cNvPr>
        <xdr:cNvCxnSpPr/>
      </xdr:nvCxnSpPr>
      <xdr:spPr>
        <a:xfrm flipV="1">
          <a:off x="6286500" y="6574790"/>
          <a:ext cx="79057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15223FB2-FE2A-411D-A19A-1AFEBF5A55A6}"/>
            </a:ext>
          </a:extLst>
        </xdr:cNvPr>
        <xdr:cNvSpPr txBox="1"/>
      </xdr:nvSpPr>
      <xdr:spPr>
        <a:xfrm>
          <a:off x="8458277"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2F36E059-D86D-4C99-802A-32B7051471AE}"/>
            </a:ext>
          </a:extLst>
        </xdr:cNvPr>
        <xdr:cNvSpPr txBox="1"/>
      </xdr:nvSpPr>
      <xdr:spPr>
        <a:xfrm>
          <a:off x="7677227" y="61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D4FDE22F-C82E-4DB0-89CE-EF2DAF6BB73F}"/>
            </a:ext>
          </a:extLst>
        </xdr:cNvPr>
        <xdr:cNvSpPr txBox="1"/>
      </xdr:nvSpPr>
      <xdr:spPr>
        <a:xfrm>
          <a:off x="6867602"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8CC10829-6433-49FD-B9D9-602C4958CE25}"/>
            </a:ext>
          </a:extLst>
        </xdr:cNvPr>
        <xdr:cNvSpPr txBox="1"/>
      </xdr:nvSpPr>
      <xdr:spPr>
        <a:xfrm>
          <a:off x="6067502"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125747</xdr:rowOff>
    </xdr:from>
    <xdr:ext cx="469744" cy="259045"/>
    <xdr:sp macro="" textlink="">
      <xdr:nvSpPr>
        <xdr:cNvPr id="145" name="n_1mainValue【図書館】&#10;一人当たり面積">
          <a:extLst>
            <a:ext uri="{FF2B5EF4-FFF2-40B4-BE49-F238E27FC236}">
              <a16:creationId xmlns:a16="http://schemas.microsoft.com/office/drawing/2014/main" id="{477D68AA-1573-42AE-A702-17ABAB8A074B}"/>
            </a:ext>
          </a:extLst>
        </xdr:cNvPr>
        <xdr:cNvSpPr txBox="1"/>
      </xdr:nvSpPr>
      <xdr:spPr>
        <a:xfrm>
          <a:off x="8458277"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125747</xdr:rowOff>
    </xdr:from>
    <xdr:ext cx="469744" cy="259045"/>
    <xdr:sp macro="" textlink="">
      <xdr:nvSpPr>
        <xdr:cNvPr id="146" name="n_2mainValue【図書館】&#10;一人当たり面積">
          <a:extLst>
            <a:ext uri="{FF2B5EF4-FFF2-40B4-BE49-F238E27FC236}">
              <a16:creationId xmlns:a16="http://schemas.microsoft.com/office/drawing/2014/main" id="{AABC971E-E195-4DF6-A4E8-A188444D2FD7}"/>
            </a:ext>
          </a:extLst>
        </xdr:cNvPr>
        <xdr:cNvSpPr txBox="1"/>
      </xdr:nvSpPr>
      <xdr:spPr>
        <a:xfrm>
          <a:off x="7677227"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133367</xdr:rowOff>
    </xdr:from>
    <xdr:ext cx="469744" cy="259045"/>
    <xdr:sp macro="" textlink="">
      <xdr:nvSpPr>
        <xdr:cNvPr id="147" name="n_3mainValue【図書館】&#10;一人当たり面積">
          <a:extLst>
            <a:ext uri="{FF2B5EF4-FFF2-40B4-BE49-F238E27FC236}">
              <a16:creationId xmlns:a16="http://schemas.microsoft.com/office/drawing/2014/main" id="{EDCAC81B-F1FB-4A81-8557-D6ED9827F658}"/>
            </a:ext>
          </a:extLst>
        </xdr:cNvPr>
        <xdr:cNvSpPr txBox="1"/>
      </xdr:nvSpPr>
      <xdr:spPr>
        <a:xfrm>
          <a:off x="6867602" y="6619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8" name="n_4mainValue【図書館】&#10;一人当たり面積">
          <a:extLst>
            <a:ext uri="{FF2B5EF4-FFF2-40B4-BE49-F238E27FC236}">
              <a16:creationId xmlns:a16="http://schemas.microsoft.com/office/drawing/2014/main" id="{CE67B33F-4292-43CE-963D-52D5035F126C}"/>
            </a:ext>
          </a:extLst>
        </xdr:cNvPr>
        <xdr:cNvSpPr txBox="1"/>
      </xdr:nvSpPr>
      <xdr:spPr>
        <a:xfrm>
          <a:off x="6067502" y="663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179E65D8-E560-4E9B-9584-518921F8FA8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E4EA39B-88E7-441A-B180-C626E7C6E7B7}"/>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1886FB2-A366-4EDD-AF65-460A5B3F967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B966FEF-9FB6-4B01-946D-FFF0AF23E48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710DFFB-5358-4AD1-9D50-1FAD7A26A60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559A9BB-B267-434C-8D76-0BBB8BD2F07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116FAAD9-BEEF-481D-9890-83B6AA9DFC7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387AD23-8A39-47CA-88B6-D1FACF80E55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A6AAB205-E2D5-4AB4-AF52-5ECA665A68B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4F22167-53B1-468A-B2DF-5FF243FFFC45}"/>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73FE76A-B647-419A-B508-0A3E2F8ECF8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3058F137-5EF4-4E6E-B880-DCEAC0721083}"/>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52B1A630-C944-46B1-A0FE-22E248FA1AB0}"/>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522F378-691C-4FBE-BDC0-177BBEE8A057}"/>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3FF9A9AF-11A7-419D-9385-F563795C66B4}"/>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E04D3F83-A2A0-4B38-B788-3F0B3BB07A5D}"/>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963C669-8F66-4BF6-8A75-8A8A6DAECCC6}"/>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9B9D63EA-0F5D-42B9-A11F-26C1ACFD2ACD}"/>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2A1D1516-CD82-4C8D-900F-CFCA7DF4992B}"/>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C03E932-24B9-47D5-B2B0-EEAAFCD2DEF5}"/>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FCA26944-F1DA-42D5-885D-7572CEAFA5EF}"/>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33BC9F7C-91BB-42DD-BE00-66AD1DA993A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75AF462B-76E1-4B1A-BBFC-8C7DEF3B9F4C}"/>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EBEDEF83-877F-43FD-BC0D-361850D5403E}"/>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21C8E0BC-DC96-43F9-A385-AFAB042BFF82}"/>
            </a:ext>
          </a:extLst>
        </xdr:cNvPr>
        <xdr:cNvCxnSpPr/>
      </xdr:nvCxnSpPr>
      <xdr:spPr>
        <a:xfrm flipV="1">
          <a:off x="4180840" y="924179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28A51DC3-F795-42AF-B0DB-1A4D39AE3ACB}"/>
            </a:ext>
          </a:extLst>
        </xdr:cNvPr>
        <xdr:cNvSpPr txBox="1"/>
      </xdr:nvSpPr>
      <xdr:spPr>
        <a:xfrm>
          <a:off x="4219575"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B5B86816-229E-4B22-82F2-F976D8473B35}"/>
            </a:ext>
          </a:extLst>
        </xdr:cNvPr>
        <xdr:cNvCxnSpPr/>
      </xdr:nvCxnSpPr>
      <xdr:spPr>
        <a:xfrm>
          <a:off x="4105275" y="104419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34B66495-9E04-494D-A1AA-4300F4CE9EFC}"/>
            </a:ext>
          </a:extLst>
        </xdr:cNvPr>
        <xdr:cNvSpPr txBox="1"/>
      </xdr:nvSpPr>
      <xdr:spPr>
        <a:xfrm>
          <a:off x="4219575" y="902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66755FB6-A5FF-41C5-BFAA-DB6A6E2CD734}"/>
            </a:ext>
          </a:extLst>
        </xdr:cNvPr>
        <xdr:cNvCxnSpPr/>
      </xdr:nvCxnSpPr>
      <xdr:spPr>
        <a:xfrm>
          <a:off x="4105275" y="9241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31F4EEA2-2D90-4712-9311-D7ACB4EA1F24}"/>
            </a:ext>
          </a:extLst>
        </xdr:cNvPr>
        <xdr:cNvSpPr txBox="1"/>
      </xdr:nvSpPr>
      <xdr:spPr>
        <a:xfrm>
          <a:off x="4219575" y="9667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87F60723-903C-46EB-944A-AB0128F4AD25}"/>
            </a:ext>
          </a:extLst>
        </xdr:cNvPr>
        <xdr:cNvSpPr/>
      </xdr:nvSpPr>
      <xdr:spPr>
        <a:xfrm>
          <a:off x="4124325" y="981265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F1AC9F13-9648-4AF5-ADC8-0FD1B2F9EBFB}"/>
            </a:ext>
          </a:extLst>
        </xdr:cNvPr>
        <xdr:cNvSpPr/>
      </xdr:nvSpPr>
      <xdr:spPr>
        <a:xfrm>
          <a:off x="3381375" y="97929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1A178285-5429-403C-B026-3B3A2E2BA11C}"/>
            </a:ext>
          </a:extLst>
        </xdr:cNvPr>
        <xdr:cNvSpPr/>
      </xdr:nvSpPr>
      <xdr:spPr>
        <a:xfrm>
          <a:off x="2571750" y="98101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CAD7E5AD-30EB-4B4A-8DC9-2AB3E29431AD}"/>
            </a:ext>
          </a:extLst>
        </xdr:cNvPr>
        <xdr:cNvSpPr/>
      </xdr:nvSpPr>
      <xdr:spPr>
        <a:xfrm>
          <a:off x="1781175" y="98018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200BA4DD-3432-434A-BF4A-5DF1456AF66D}"/>
            </a:ext>
          </a:extLst>
        </xdr:cNvPr>
        <xdr:cNvSpPr/>
      </xdr:nvSpPr>
      <xdr:spPr>
        <a:xfrm>
          <a:off x="981075" y="97809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4E813E8-AB27-4030-9EDC-85421097709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6D3E114-DF2F-436B-83D2-FDA982B1B13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240D94F-4E37-419C-8270-82C135186F1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38714EB-50E8-455C-9E89-15492AA5ACBE}"/>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0015305-7AC4-40FA-8C2A-81603447C468}"/>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23495</xdr:rowOff>
    </xdr:from>
    <xdr:to>
      <xdr:col>24</xdr:col>
      <xdr:colOff>114300</xdr:colOff>
      <xdr:row>61</xdr:row>
      <xdr:rowOff>125095</xdr:rowOff>
    </xdr:to>
    <xdr:sp macro="" textlink="">
      <xdr:nvSpPr>
        <xdr:cNvPr id="189" name="楕円 188">
          <a:extLst>
            <a:ext uri="{FF2B5EF4-FFF2-40B4-BE49-F238E27FC236}">
              <a16:creationId xmlns:a16="http://schemas.microsoft.com/office/drawing/2014/main" id="{8307A98F-77DD-4843-952D-10A5F31F515C}"/>
            </a:ext>
          </a:extLst>
        </xdr:cNvPr>
        <xdr:cNvSpPr/>
      </xdr:nvSpPr>
      <xdr:spPr>
        <a:xfrm>
          <a:off x="4124325" y="99136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1922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B8430C4-2BBB-4B1C-A6BA-040E63B36F00}"/>
            </a:ext>
          </a:extLst>
        </xdr:cNvPr>
        <xdr:cNvSpPr txBox="1"/>
      </xdr:nvSpPr>
      <xdr:spPr>
        <a:xfrm>
          <a:off x="4219575" y="988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153035</xdr:rowOff>
    </xdr:from>
    <xdr:to>
      <xdr:col>20</xdr:col>
      <xdr:colOff>38100</xdr:colOff>
      <xdr:row>61</xdr:row>
      <xdr:rowOff>83185</xdr:rowOff>
    </xdr:to>
    <xdr:sp macro="" textlink="">
      <xdr:nvSpPr>
        <xdr:cNvPr id="191" name="楕円 190">
          <a:extLst>
            <a:ext uri="{FF2B5EF4-FFF2-40B4-BE49-F238E27FC236}">
              <a16:creationId xmlns:a16="http://schemas.microsoft.com/office/drawing/2014/main" id="{B1DEDD42-1467-4DD2-90DD-DFCEBDA99EEB}"/>
            </a:ext>
          </a:extLst>
        </xdr:cNvPr>
        <xdr:cNvSpPr/>
      </xdr:nvSpPr>
      <xdr:spPr>
        <a:xfrm>
          <a:off x="3381375" y="98780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32385</xdr:rowOff>
    </xdr:from>
    <xdr:to>
      <xdr:col>24</xdr:col>
      <xdr:colOff>63500</xdr:colOff>
      <xdr:row>61</xdr:row>
      <xdr:rowOff>74295</xdr:rowOff>
    </xdr:to>
    <xdr:cxnSp macro="">
      <xdr:nvCxnSpPr>
        <xdr:cNvPr id="192" name="直線コネクタ 191">
          <a:extLst>
            <a:ext uri="{FF2B5EF4-FFF2-40B4-BE49-F238E27FC236}">
              <a16:creationId xmlns:a16="http://schemas.microsoft.com/office/drawing/2014/main" id="{590F5C66-3F92-43B6-BBC6-918950D09540}"/>
            </a:ext>
          </a:extLst>
        </xdr:cNvPr>
        <xdr:cNvCxnSpPr/>
      </xdr:nvCxnSpPr>
      <xdr:spPr>
        <a:xfrm>
          <a:off x="3429000" y="9916160"/>
          <a:ext cx="75247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111125</xdr:rowOff>
    </xdr:from>
    <xdr:to>
      <xdr:col>15</xdr:col>
      <xdr:colOff>101600</xdr:colOff>
      <xdr:row>61</xdr:row>
      <xdr:rowOff>41275</xdr:rowOff>
    </xdr:to>
    <xdr:sp macro="" textlink="">
      <xdr:nvSpPr>
        <xdr:cNvPr id="193" name="楕円 192">
          <a:extLst>
            <a:ext uri="{FF2B5EF4-FFF2-40B4-BE49-F238E27FC236}">
              <a16:creationId xmlns:a16="http://schemas.microsoft.com/office/drawing/2014/main" id="{E02CA554-701D-461C-AB95-50FB0CE3BB42}"/>
            </a:ext>
          </a:extLst>
        </xdr:cNvPr>
        <xdr:cNvSpPr/>
      </xdr:nvSpPr>
      <xdr:spPr>
        <a:xfrm>
          <a:off x="2571750" y="98361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161925</xdr:rowOff>
    </xdr:from>
    <xdr:to>
      <xdr:col>19</xdr:col>
      <xdr:colOff>177800</xdr:colOff>
      <xdr:row>61</xdr:row>
      <xdr:rowOff>32385</xdr:rowOff>
    </xdr:to>
    <xdr:cxnSp macro="">
      <xdr:nvCxnSpPr>
        <xdr:cNvPr id="194" name="直線コネクタ 193">
          <a:extLst>
            <a:ext uri="{FF2B5EF4-FFF2-40B4-BE49-F238E27FC236}">
              <a16:creationId xmlns:a16="http://schemas.microsoft.com/office/drawing/2014/main" id="{9366D5E7-3217-44CE-A3CE-012A6DA269B0}"/>
            </a:ext>
          </a:extLst>
        </xdr:cNvPr>
        <xdr:cNvCxnSpPr/>
      </xdr:nvCxnSpPr>
      <xdr:spPr>
        <a:xfrm>
          <a:off x="2619375" y="9883775"/>
          <a:ext cx="80962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44450</xdr:rowOff>
    </xdr:from>
    <xdr:to>
      <xdr:col>10</xdr:col>
      <xdr:colOff>165100</xdr:colOff>
      <xdr:row>60</xdr:row>
      <xdr:rowOff>146050</xdr:rowOff>
    </xdr:to>
    <xdr:sp macro="" textlink="">
      <xdr:nvSpPr>
        <xdr:cNvPr id="195" name="楕円 194">
          <a:extLst>
            <a:ext uri="{FF2B5EF4-FFF2-40B4-BE49-F238E27FC236}">
              <a16:creationId xmlns:a16="http://schemas.microsoft.com/office/drawing/2014/main" id="{A03A12D9-E4F3-4DB0-8813-05DFCA31AB28}"/>
            </a:ext>
          </a:extLst>
        </xdr:cNvPr>
        <xdr:cNvSpPr/>
      </xdr:nvSpPr>
      <xdr:spPr>
        <a:xfrm>
          <a:off x="1781175" y="97726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95250</xdr:rowOff>
    </xdr:from>
    <xdr:to>
      <xdr:col>15</xdr:col>
      <xdr:colOff>50800</xdr:colOff>
      <xdr:row>60</xdr:row>
      <xdr:rowOff>161925</xdr:rowOff>
    </xdr:to>
    <xdr:cxnSp macro="">
      <xdr:nvCxnSpPr>
        <xdr:cNvPr id="196" name="直線コネクタ 195">
          <a:extLst>
            <a:ext uri="{FF2B5EF4-FFF2-40B4-BE49-F238E27FC236}">
              <a16:creationId xmlns:a16="http://schemas.microsoft.com/office/drawing/2014/main" id="{A77BA610-E7A6-4771-8727-30F2B5624F46}"/>
            </a:ext>
          </a:extLst>
        </xdr:cNvPr>
        <xdr:cNvCxnSpPr/>
      </xdr:nvCxnSpPr>
      <xdr:spPr>
        <a:xfrm>
          <a:off x="1828800" y="9820275"/>
          <a:ext cx="790575"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86360</xdr:rowOff>
    </xdr:from>
    <xdr:to>
      <xdr:col>6</xdr:col>
      <xdr:colOff>38100</xdr:colOff>
      <xdr:row>61</xdr:row>
      <xdr:rowOff>16510</xdr:rowOff>
    </xdr:to>
    <xdr:sp macro="" textlink="">
      <xdr:nvSpPr>
        <xdr:cNvPr id="197" name="楕円 196">
          <a:extLst>
            <a:ext uri="{FF2B5EF4-FFF2-40B4-BE49-F238E27FC236}">
              <a16:creationId xmlns:a16="http://schemas.microsoft.com/office/drawing/2014/main" id="{AB100D39-E02B-4164-9E65-36B0D51CEB24}"/>
            </a:ext>
          </a:extLst>
        </xdr:cNvPr>
        <xdr:cNvSpPr/>
      </xdr:nvSpPr>
      <xdr:spPr>
        <a:xfrm>
          <a:off x="981075" y="98082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95250</xdr:rowOff>
    </xdr:from>
    <xdr:to>
      <xdr:col>10</xdr:col>
      <xdr:colOff>114300</xdr:colOff>
      <xdr:row>60</xdr:row>
      <xdr:rowOff>137160</xdr:rowOff>
    </xdr:to>
    <xdr:cxnSp macro="">
      <xdr:nvCxnSpPr>
        <xdr:cNvPr id="198" name="直線コネクタ 197">
          <a:extLst>
            <a:ext uri="{FF2B5EF4-FFF2-40B4-BE49-F238E27FC236}">
              <a16:creationId xmlns:a16="http://schemas.microsoft.com/office/drawing/2014/main" id="{AC573226-596D-41A3-84F6-0CF19AFC8416}"/>
            </a:ext>
          </a:extLst>
        </xdr:cNvPr>
        <xdr:cNvCxnSpPr/>
      </xdr:nvCxnSpPr>
      <xdr:spPr>
        <a:xfrm flipV="1">
          <a:off x="1028700" y="9820275"/>
          <a:ext cx="8001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E64DAB81-698F-4BAD-ADB3-FA9C560ABE4B}"/>
            </a:ext>
          </a:extLst>
        </xdr:cNvPr>
        <xdr:cNvSpPr txBox="1"/>
      </xdr:nvSpPr>
      <xdr:spPr>
        <a:xfrm>
          <a:off x="3239144"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FF9EEABC-41B5-4F38-A6D2-0329A2EF6643}"/>
            </a:ext>
          </a:extLst>
        </xdr:cNvPr>
        <xdr:cNvSpPr txBox="1"/>
      </xdr:nvSpPr>
      <xdr:spPr>
        <a:xfrm>
          <a:off x="2439044" y="959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201" name="n_3aveValue【体育館・プール】&#10;有形固定資産減価償却率">
          <a:extLst>
            <a:ext uri="{FF2B5EF4-FFF2-40B4-BE49-F238E27FC236}">
              <a16:creationId xmlns:a16="http://schemas.microsoft.com/office/drawing/2014/main" id="{11B5B181-439A-4E23-9DEA-7B196EFEAE96}"/>
            </a:ext>
          </a:extLst>
        </xdr:cNvPr>
        <xdr:cNvSpPr txBox="1"/>
      </xdr:nvSpPr>
      <xdr:spPr>
        <a:xfrm>
          <a:off x="1648469" y="988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1970BACF-49B3-4040-988C-B1B856B8D17C}"/>
            </a:ext>
          </a:extLst>
        </xdr:cNvPr>
        <xdr:cNvSpPr txBox="1"/>
      </xdr:nvSpPr>
      <xdr:spPr>
        <a:xfrm>
          <a:off x="848369"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74312</xdr:rowOff>
    </xdr:from>
    <xdr:ext cx="405111" cy="259045"/>
    <xdr:sp macro="" textlink="">
      <xdr:nvSpPr>
        <xdr:cNvPr id="203" name="n_1mainValue【体育館・プール】&#10;有形固定資産減価償却率">
          <a:extLst>
            <a:ext uri="{FF2B5EF4-FFF2-40B4-BE49-F238E27FC236}">
              <a16:creationId xmlns:a16="http://schemas.microsoft.com/office/drawing/2014/main" id="{307F2DD2-E512-49EB-AB46-BAE02FF720FC}"/>
            </a:ext>
          </a:extLst>
        </xdr:cNvPr>
        <xdr:cNvSpPr txBox="1"/>
      </xdr:nvSpPr>
      <xdr:spPr>
        <a:xfrm>
          <a:off x="3239144" y="996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32402</xdr:rowOff>
    </xdr:from>
    <xdr:ext cx="405111" cy="259045"/>
    <xdr:sp macro="" textlink="">
      <xdr:nvSpPr>
        <xdr:cNvPr id="204" name="n_2mainValue【体育館・プール】&#10;有形固定資産減価償却率">
          <a:extLst>
            <a:ext uri="{FF2B5EF4-FFF2-40B4-BE49-F238E27FC236}">
              <a16:creationId xmlns:a16="http://schemas.microsoft.com/office/drawing/2014/main" id="{216A55C3-E21C-4C9B-AC72-41A2A4F41521}"/>
            </a:ext>
          </a:extLst>
        </xdr:cNvPr>
        <xdr:cNvSpPr txBox="1"/>
      </xdr:nvSpPr>
      <xdr:spPr>
        <a:xfrm>
          <a:off x="24390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162577</xdr:rowOff>
    </xdr:from>
    <xdr:ext cx="405111" cy="259045"/>
    <xdr:sp macro="" textlink="">
      <xdr:nvSpPr>
        <xdr:cNvPr id="205" name="n_3mainValue【体育館・プール】&#10;有形固定資産減価償却率">
          <a:extLst>
            <a:ext uri="{FF2B5EF4-FFF2-40B4-BE49-F238E27FC236}">
              <a16:creationId xmlns:a16="http://schemas.microsoft.com/office/drawing/2014/main" id="{715D8B52-9530-46BE-A73F-5875CA684E1D}"/>
            </a:ext>
          </a:extLst>
        </xdr:cNvPr>
        <xdr:cNvSpPr txBox="1"/>
      </xdr:nvSpPr>
      <xdr:spPr>
        <a:xfrm>
          <a:off x="1648469" y="956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7637</xdr:rowOff>
    </xdr:from>
    <xdr:ext cx="405111" cy="259045"/>
    <xdr:sp macro="" textlink="">
      <xdr:nvSpPr>
        <xdr:cNvPr id="206" name="n_4mainValue【体育館・プール】&#10;有形固定資産減価償却率">
          <a:extLst>
            <a:ext uri="{FF2B5EF4-FFF2-40B4-BE49-F238E27FC236}">
              <a16:creationId xmlns:a16="http://schemas.microsoft.com/office/drawing/2014/main" id="{96980F94-C905-49C9-85B9-8B56191102EC}"/>
            </a:ext>
          </a:extLst>
        </xdr:cNvPr>
        <xdr:cNvSpPr txBox="1"/>
      </xdr:nvSpPr>
      <xdr:spPr>
        <a:xfrm>
          <a:off x="848369" y="989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A86EC6C-46B5-4427-9B17-491860929A1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6D7ED99-4435-43C1-B617-3DE856E7D6F7}"/>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1541F7F-D7D9-44E5-9FC5-D43DD6E4C6C2}"/>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29785C3-91AC-4956-AA8D-047F133503E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99659DE-6535-4E1D-8B87-10F5D3AFBEE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5F0AC442-DE49-478F-83B7-5CA88CCAB88F}"/>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08494B0-B8F0-4E77-B661-85E3B53B60BE}"/>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8AEBEC8-8C74-4040-9F8D-95B4AEFEA9C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48FFC68-CAC8-4E3C-8CD6-4BAB768BDC9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7F14AAD-446D-480A-B89A-360EBB90815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05EBF6E-1B52-4CD5-B9C0-706407897128}"/>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E9591C18-E988-495D-A5D4-C79AB6ADB066}"/>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CB9138D-9BAA-4F6E-BE9A-10FB65DB310C}"/>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6E930CCE-233C-4233-8C55-A4D101E0BB85}"/>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248531E-009B-408D-AB30-3F92AF460844}"/>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ED51ED87-2821-4E6C-9EBF-ADD6BAF80EC6}"/>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CBD718E-40E9-4ABB-80EE-33D9F2DA275B}"/>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1D594E73-D743-42D7-9A4F-651B10469B09}"/>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F9E0212-012C-48E5-85D7-0F24BD0D25BB}"/>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89B444AE-A915-4EF8-BE33-BE16A8A2A776}"/>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F3938C3-EBD1-421A-B47D-9C76C3AED83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1857EF6F-FFD9-4912-848D-E84D6E8BFCFF}"/>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4A36C529-6F53-495C-A818-AC690631549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08A4913F-4D05-4020-8254-C40D60E6CC28}"/>
            </a:ext>
          </a:extLst>
        </xdr:cNvPr>
        <xdr:cNvCxnSpPr/>
      </xdr:nvCxnSpPr>
      <xdr:spPr>
        <a:xfrm flipV="1">
          <a:off x="9429115" y="9137015"/>
          <a:ext cx="0" cy="1284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E2C970EF-9033-4728-ADEE-2DD7E0B93D6C}"/>
            </a:ext>
          </a:extLst>
        </xdr:cNvPr>
        <xdr:cNvSpPr txBox="1"/>
      </xdr:nvSpPr>
      <xdr:spPr>
        <a:xfrm>
          <a:off x="9467850"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FD61A3B5-0E69-402C-9231-70E085C64664}"/>
            </a:ext>
          </a:extLst>
        </xdr:cNvPr>
        <xdr:cNvCxnSpPr/>
      </xdr:nvCxnSpPr>
      <xdr:spPr>
        <a:xfrm>
          <a:off x="9363075" y="1042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14BAE198-7074-46A9-93E8-853CDD670947}"/>
            </a:ext>
          </a:extLst>
        </xdr:cNvPr>
        <xdr:cNvSpPr txBox="1"/>
      </xdr:nvSpPr>
      <xdr:spPr>
        <a:xfrm>
          <a:off x="9467850" y="8924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18E58FE5-3EDB-4452-A943-270E7F7DB951}"/>
            </a:ext>
          </a:extLst>
        </xdr:cNvPr>
        <xdr:cNvCxnSpPr/>
      </xdr:nvCxnSpPr>
      <xdr:spPr>
        <a:xfrm>
          <a:off x="9363075" y="91370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356D544F-7533-4323-B76B-10B8552ECE49}"/>
            </a:ext>
          </a:extLst>
        </xdr:cNvPr>
        <xdr:cNvSpPr txBox="1"/>
      </xdr:nvSpPr>
      <xdr:spPr>
        <a:xfrm>
          <a:off x="9467850" y="10008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6C228CD4-01ED-4CB9-95BD-DB4C4A06D44B}"/>
            </a:ext>
          </a:extLst>
        </xdr:cNvPr>
        <xdr:cNvSpPr/>
      </xdr:nvSpPr>
      <xdr:spPr>
        <a:xfrm>
          <a:off x="9401175" y="100298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7DBF4789-236A-4D3B-B042-367D08AE9D3D}"/>
            </a:ext>
          </a:extLst>
        </xdr:cNvPr>
        <xdr:cNvSpPr/>
      </xdr:nvSpPr>
      <xdr:spPr>
        <a:xfrm>
          <a:off x="8639175" y="100368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23E2816F-6A86-48B2-830C-AAC2F170F021}"/>
            </a:ext>
          </a:extLst>
        </xdr:cNvPr>
        <xdr:cNvSpPr/>
      </xdr:nvSpPr>
      <xdr:spPr>
        <a:xfrm>
          <a:off x="7839075" y="1004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9E4F98B2-6275-4834-A8D5-E10E9735870F}"/>
            </a:ext>
          </a:extLst>
        </xdr:cNvPr>
        <xdr:cNvSpPr/>
      </xdr:nvSpPr>
      <xdr:spPr>
        <a:xfrm>
          <a:off x="7029450" y="10032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A7D822BF-6142-4983-BF9D-E2AA5E71A1CD}"/>
            </a:ext>
          </a:extLst>
        </xdr:cNvPr>
        <xdr:cNvSpPr/>
      </xdr:nvSpPr>
      <xdr:spPr>
        <a:xfrm>
          <a:off x="6238875" y="100476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6A9DFD7-120C-4396-AAD8-B78C1C89A12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CB5F5F2-F153-48F1-9F78-FA498AF35F2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309F4AA-B4A9-4C1F-90B1-4F76A36DED7D}"/>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A4772EC-7F9B-4D66-8537-CFFB00414FEC}"/>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65711F0-E4BB-4256-AAB1-90F9A0F3DD1F}"/>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107950</xdr:rowOff>
    </xdr:from>
    <xdr:to>
      <xdr:col>55</xdr:col>
      <xdr:colOff>50800</xdr:colOff>
      <xdr:row>59</xdr:row>
      <xdr:rowOff>38100</xdr:rowOff>
    </xdr:to>
    <xdr:sp macro="" textlink="">
      <xdr:nvSpPr>
        <xdr:cNvPr id="246" name="楕円 245">
          <a:extLst>
            <a:ext uri="{FF2B5EF4-FFF2-40B4-BE49-F238E27FC236}">
              <a16:creationId xmlns:a16="http://schemas.microsoft.com/office/drawing/2014/main" id="{61D62DCE-BAA4-44B6-918C-8DB64E15F2BB}"/>
            </a:ext>
          </a:extLst>
        </xdr:cNvPr>
        <xdr:cNvSpPr/>
      </xdr:nvSpPr>
      <xdr:spPr>
        <a:xfrm>
          <a:off x="9401175" y="950595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130827</xdr:rowOff>
    </xdr:from>
    <xdr:ext cx="469744" cy="259045"/>
    <xdr:sp macro="" textlink="">
      <xdr:nvSpPr>
        <xdr:cNvPr id="247" name="【体育館・プール】&#10;一人当たり面積該当値テキスト">
          <a:extLst>
            <a:ext uri="{FF2B5EF4-FFF2-40B4-BE49-F238E27FC236}">
              <a16:creationId xmlns:a16="http://schemas.microsoft.com/office/drawing/2014/main" id="{CFB93F64-F870-4689-AD7E-8A99D085C0BD}"/>
            </a:ext>
          </a:extLst>
        </xdr:cNvPr>
        <xdr:cNvSpPr txBox="1"/>
      </xdr:nvSpPr>
      <xdr:spPr>
        <a:xfrm>
          <a:off x="946785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128270</xdr:rowOff>
    </xdr:from>
    <xdr:to>
      <xdr:col>50</xdr:col>
      <xdr:colOff>165100</xdr:colOff>
      <xdr:row>59</xdr:row>
      <xdr:rowOff>58420</xdr:rowOff>
    </xdr:to>
    <xdr:sp macro="" textlink="">
      <xdr:nvSpPr>
        <xdr:cNvPr id="248" name="楕円 247">
          <a:extLst>
            <a:ext uri="{FF2B5EF4-FFF2-40B4-BE49-F238E27FC236}">
              <a16:creationId xmlns:a16="http://schemas.microsoft.com/office/drawing/2014/main" id="{E8AD8655-DFA1-4464-85D7-A0ED65A52769}"/>
            </a:ext>
          </a:extLst>
        </xdr:cNvPr>
        <xdr:cNvSpPr/>
      </xdr:nvSpPr>
      <xdr:spPr>
        <a:xfrm>
          <a:off x="8639175" y="95262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158750</xdr:rowOff>
    </xdr:from>
    <xdr:to>
      <xdr:col>55</xdr:col>
      <xdr:colOff>0</xdr:colOff>
      <xdr:row>59</xdr:row>
      <xdr:rowOff>7620</xdr:rowOff>
    </xdr:to>
    <xdr:cxnSp macro="">
      <xdr:nvCxnSpPr>
        <xdr:cNvPr id="249" name="直線コネクタ 248">
          <a:extLst>
            <a:ext uri="{FF2B5EF4-FFF2-40B4-BE49-F238E27FC236}">
              <a16:creationId xmlns:a16="http://schemas.microsoft.com/office/drawing/2014/main" id="{60F987BB-603A-4FDF-82C4-D3306C6CFC60}"/>
            </a:ext>
          </a:extLst>
        </xdr:cNvPr>
        <xdr:cNvCxnSpPr/>
      </xdr:nvCxnSpPr>
      <xdr:spPr>
        <a:xfrm flipV="1">
          <a:off x="8686800" y="9563100"/>
          <a:ext cx="74295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149860</xdr:rowOff>
    </xdr:from>
    <xdr:to>
      <xdr:col>46</xdr:col>
      <xdr:colOff>38100</xdr:colOff>
      <xdr:row>59</xdr:row>
      <xdr:rowOff>80010</xdr:rowOff>
    </xdr:to>
    <xdr:sp macro="" textlink="">
      <xdr:nvSpPr>
        <xdr:cNvPr id="250" name="楕円 249">
          <a:extLst>
            <a:ext uri="{FF2B5EF4-FFF2-40B4-BE49-F238E27FC236}">
              <a16:creationId xmlns:a16="http://schemas.microsoft.com/office/drawing/2014/main" id="{5C3B44DE-4F9C-47C1-9D9D-ED164441F07C}"/>
            </a:ext>
          </a:extLst>
        </xdr:cNvPr>
        <xdr:cNvSpPr/>
      </xdr:nvSpPr>
      <xdr:spPr>
        <a:xfrm>
          <a:off x="7839075" y="95510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7620</xdr:rowOff>
    </xdr:from>
    <xdr:to>
      <xdr:col>50</xdr:col>
      <xdr:colOff>114300</xdr:colOff>
      <xdr:row>59</xdr:row>
      <xdr:rowOff>29210</xdr:rowOff>
    </xdr:to>
    <xdr:cxnSp macro="">
      <xdr:nvCxnSpPr>
        <xdr:cNvPr id="251" name="直線コネクタ 250">
          <a:extLst>
            <a:ext uri="{FF2B5EF4-FFF2-40B4-BE49-F238E27FC236}">
              <a16:creationId xmlns:a16="http://schemas.microsoft.com/office/drawing/2014/main" id="{B7739E90-02D3-481F-BD69-7EF53A43D306}"/>
            </a:ext>
          </a:extLst>
        </xdr:cNvPr>
        <xdr:cNvCxnSpPr/>
      </xdr:nvCxnSpPr>
      <xdr:spPr>
        <a:xfrm flipV="1">
          <a:off x="7886700" y="9573895"/>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30480</xdr:rowOff>
    </xdr:from>
    <xdr:to>
      <xdr:col>41</xdr:col>
      <xdr:colOff>101600</xdr:colOff>
      <xdr:row>58</xdr:row>
      <xdr:rowOff>132080</xdr:rowOff>
    </xdr:to>
    <xdr:sp macro="" textlink="">
      <xdr:nvSpPr>
        <xdr:cNvPr id="252" name="楕円 251">
          <a:extLst>
            <a:ext uri="{FF2B5EF4-FFF2-40B4-BE49-F238E27FC236}">
              <a16:creationId xmlns:a16="http://schemas.microsoft.com/office/drawing/2014/main" id="{CABACD11-03B1-4925-96D6-4C4F0A28D8AF}"/>
            </a:ext>
          </a:extLst>
        </xdr:cNvPr>
        <xdr:cNvSpPr/>
      </xdr:nvSpPr>
      <xdr:spPr>
        <a:xfrm>
          <a:off x="7029450" y="94284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81280</xdr:rowOff>
    </xdr:from>
    <xdr:to>
      <xdr:col>45</xdr:col>
      <xdr:colOff>177800</xdr:colOff>
      <xdr:row>59</xdr:row>
      <xdr:rowOff>29210</xdr:rowOff>
    </xdr:to>
    <xdr:cxnSp macro="">
      <xdr:nvCxnSpPr>
        <xdr:cNvPr id="253" name="直線コネクタ 252">
          <a:extLst>
            <a:ext uri="{FF2B5EF4-FFF2-40B4-BE49-F238E27FC236}">
              <a16:creationId xmlns:a16="http://schemas.microsoft.com/office/drawing/2014/main" id="{463818B9-6CF3-443C-9A23-45C4CAEFFB88}"/>
            </a:ext>
          </a:extLst>
        </xdr:cNvPr>
        <xdr:cNvCxnSpPr/>
      </xdr:nvCxnSpPr>
      <xdr:spPr>
        <a:xfrm>
          <a:off x="7077075" y="9485630"/>
          <a:ext cx="809625" cy="10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0</xdr:rowOff>
    </xdr:from>
    <xdr:to>
      <xdr:col>36</xdr:col>
      <xdr:colOff>165100</xdr:colOff>
      <xdr:row>59</xdr:row>
      <xdr:rowOff>101600</xdr:rowOff>
    </xdr:to>
    <xdr:sp macro="" textlink="">
      <xdr:nvSpPr>
        <xdr:cNvPr id="254" name="楕円 253">
          <a:extLst>
            <a:ext uri="{FF2B5EF4-FFF2-40B4-BE49-F238E27FC236}">
              <a16:creationId xmlns:a16="http://schemas.microsoft.com/office/drawing/2014/main" id="{5752266A-1FD2-4AC0-BE86-3FC19190AB23}"/>
            </a:ext>
          </a:extLst>
        </xdr:cNvPr>
        <xdr:cNvSpPr/>
      </xdr:nvSpPr>
      <xdr:spPr>
        <a:xfrm>
          <a:off x="6238875" y="95631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81280</xdr:rowOff>
    </xdr:from>
    <xdr:to>
      <xdr:col>41</xdr:col>
      <xdr:colOff>50800</xdr:colOff>
      <xdr:row>59</xdr:row>
      <xdr:rowOff>50800</xdr:rowOff>
    </xdr:to>
    <xdr:cxnSp macro="">
      <xdr:nvCxnSpPr>
        <xdr:cNvPr id="255" name="直線コネクタ 254">
          <a:extLst>
            <a:ext uri="{FF2B5EF4-FFF2-40B4-BE49-F238E27FC236}">
              <a16:creationId xmlns:a16="http://schemas.microsoft.com/office/drawing/2014/main" id="{8DE4E7C5-0FF9-4CCF-9065-2EBEE7806B93}"/>
            </a:ext>
          </a:extLst>
        </xdr:cNvPr>
        <xdr:cNvCxnSpPr/>
      </xdr:nvCxnSpPr>
      <xdr:spPr>
        <a:xfrm flipV="1">
          <a:off x="6286500" y="9485630"/>
          <a:ext cx="790575" cy="12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E363A71B-47CE-4F2E-94BF-EAAF4101C3FE}"/>
            </a:ext>
          </a:extLst>
        </xdr:cNvPr>
        <xdr:cNvSpPr txBox="1"/>
      </xdr:nvSpPr>
      <xdr:spPr>
        <a:xfrm>
          <a:off x="8458277" y="1011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058C0585-BF7A-4085-8216-F9471D72FB78}"/>
            </a:ext>
          </a:extLst>
        </xdr:cNvPr>
        <xdr:cNvSpPr txBox="1"/>
      </xdr:nvSpPr>
      <xdr:spPr>
        <a:xfrm>
          <a:off x="7677227" y="1012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8E73EA3F-E20C-46FF-AC54-49170032A409}"/>
            </a:ext>
          </a:extLst>
        </xdr:cNvPr>
        <xdr:cNvSpPr txBox="1"/>
      </xdr:nvSpPr>
      <xdr:spPr>
        <a:xfrm>
          <a:off x="6867602" y="1011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B1641C6B-2493-44FA-8FFB-2EA4169B3CE7}"/>
            </a:ext>
          </a:extLst>
        </xdr:cNvPr>
        <xdr:cNvSpPr txBox="1"/>
      </xdr:nvSpPr>
      <xdr:spPr>
        <a:xfrm>
          <a:off x="6067502" y="1012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74947</xdr:rowOff>
    </xdr:from>
    <xdr:ext cx="469744" cy="259045"/>
    <xdr:sp macro="" textlink="">
      <xdr:nvSpPr>
        <xdr:cNvPr id="260" name="n_1mainValue【体育館・プール】&#10;一人当たり面積">
          <a:extLst>
            <a:ext uri="{FF2B5EF4-FFF2-40B4-BE49-F238E27FC236}">
              <a16:creationId xmlns:a16="http://schemas.microsoft.com/office/drawing/2014/main" id="{DB5AF6BD-6D96-4E44-832E-A09C88448189}"/>
            </a:ext>
          </a:extLst>
        </xdr:cNvPr>
        <xdr:cNvSpPr txBox="1"/>
      </xdr:nvSpPr>
      <xdr:spPr>
        <a:xfrm>
          <a:off x="8458277" y="931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96537</xdr:rowOff>
    </xdr:from>
    <xdr:ext cx="469744" cy="259045"/>
    <xdr:sp macro="" textlink="">
      <xdr:nvSpPr>
        <xdr:cNvPr id="261" name="n_2mainValue【体育館・プール】&#10;一人当たり面積">
          <a:extLst>
            <a:ext uri="{FF2B5EF4-FFF2-40B4-BE49-F238E27FC236}">
              <a16:creationId xmlns:a16="http://schemas.microsoft.com/office/drawing/2014/main" id="{037CDB3C-1507-472B-BB63-E97F54C9ADCE}"/>
            </a:ext>
          </a:extLst>
        </xdr:cNvPr>
        <xdr:cNvSpPr txBox="1"/>
      </xdr:nvSpPr>
      <xdr:spPr>
        <a:xfrm>
          <a:off x="7677227" y="9335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148607</xdr:rowOff>
    </xdr:from>
    <xdr:ext cx="469744" cy="259045"/>
    <xdr:sp macro="" textlink="">
      <xdr:nvSpPr>
        <xdr:cNvPr id="262" name="n_3mainValue【体育館・プール】&#10;一人当たり面積">
          <a:extLst>
            <a:ext uri="{FF2B5EF4-FFF2-40B4-BE49-F238E27FC236}">
              <a16:creationId xmlns:a16="http://schemas.microsoft.com/office/drawing/2014/main" id="{75609184-FF6C-456F-B435-347E6C448ED8}"/>
            </a:ext>
          </a:extLst>
        </xdr:cNvPr>
        <xdr:cNvSpPr txBox="1"/>
      </xdr:nvSpPr>
      <xdr:spPr>
        <a:xfrm>
          <a:off x="6867602" y="922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118127</xdr:rowOff>
    </xdr:from>
    <xdr:ext cx="469744" cy="259045"/>
    <xdr:sp macro="" textlink="">
      <xdr:nvSpPr>
        <xdr:cNvPr id="263" name="n_4mainValue【体育館・プール】&#10;一人当たり面積">
          <a:extLst>
            <a:ext uri="{FF2B5EF4-FFF2-40B4-BE49-F238E27FC236}">
              <a16:creationId xmlns:a16="http://schemas.microsoft.com/office/drawing/2014/main" id="{47475779-850E-4D3B-8E48-6F5FE75B7FE4}"/>
            </a:ext>
          </a:extLst>
        </xdr:cNvPr>
        <xdr:cNvSpPr txBox="1"/>
      </xdr:nvSpPr>
      <xdr:spPr>
        <a:xfrm>
          <a:off x="6067502" y="936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7D47EEF-41B2-45AA-B2D1-E2E53538F18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81CF2AB-B031-4517-A74D-E046963B7A9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7FED5D4-DC43-407B-AD4E-D5F89B401B2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9C16A1C-B0FE-4D11-BDC8-8FF92BA8BED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7F93614-44B4-4541-8445-20FD6A07156D}"/>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B7FF1C2-7487-4DD0-A532-7C0B18A7D1C2}"/>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8106C3D-44A7-429A-A81B-EA119E394251}"/>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633FB13-1C78-473E-B8F4-B6CE2EECE33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3CC0A16-4FA8-4D21-9859-9769776177B4}"/>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3D0F869-B84F-44BD-8472-96BA2BD759C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D8168E7-7D0B-403F-8D81-1585091BC8C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3A2DC99-CE90-4EBB-84B1-556AF406072D}"/>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C6C57BE-1D2B-4224-833C-55606D9F73EA}"/>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1FF18D86-C52B-4D19-A3FD-7846B62C7505}"/>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CDD1DB1-4B25-4881-A77C-024032B23D51}"/>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E3D1E99-8E2F-4013-9B1C-CBD5C6A941D9}"/>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4D0DE85-C512-47AB-B7CE-CE1D503B1CFD}"/>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2A84D75-B7B5-4948-9C19-D1F76ACD2D82}"/>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9776908-FBE1-44C4-84D5-EB5EB3A68E10}"/>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51C026A-198E-48AB-BC5C-DE2AC50F117D}"/>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A74B6E-C830-4E45-BF92-6F47F941050F}"/>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FD948F7-EE4E-4D69-9D81-B53485D238E9}"/>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6FFADCA-EACE-4AA3-B059-1A2E54F96FD3}"/>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8DF8B693-042F-44A4-8E51-E82D739BEB6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C4D7E69E-CF32-4818-9D3B-20F1466CCD12}"/>
            </a:ext>
          </a:extLst>
        </xdr:cNvPr>
        <xdr:cNvCxnSpPr/>
      </xdr:nvCxnSpPr>
      <xdr:spPr>
        <a:xfrm flipV="1">
          <a:off x="4180840" y="12637136"/>
          <a:ext cx="0" cy="141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1AB0A351-3B9E-4535-91F8-38504318CC0C}"/>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6ED0778A-F756-41B2-BE03-16257641999C}"/>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C82484A7-B69E-409C-8F99-15E6D0B9E74F}"/>
            </a:ext>
          </a:extLst>
        </xdr:cNvPr>
        <xdr:cNvSpPr txBox="1"/>
      </xdr:nvSpPr>
      <xdr:spPr>
        <a:xfrm>
          <a:off x="4219575" y="1242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ED6C8A1D-9A53-4745-9A28-49B88FF3F455}"/>
            </a:ext>
          </a:extLst>
        </xdr:cNvPr>
        <xdr:cNvCxnSpPr/>
      </xdr:nvCxnSpPr>
      <xdr:spPr>
        <a:xfrm>
          <a:off x="4105275" y="126371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92F348E2-E8B0-4B60-ACE9-BF0FD4B674B4}"/>
            </a:ext>
          </a:extLst>
        </xdr:cNvPr>
        <xdr:cNvSpPr txBox="1"/>
      </xdr:nvSpPr>
      <xdr:spPr>
        <a:xfrm>
          <a:off x="4219575" y="13136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E79CB764-DCFC-46EF-A4D1-19A72F96CE8E}"/>
            </a:ext>
          </a:extLst>
        </xdr:cNvPr>
        <xdr:cNvSpPr/>
      </xdr:nvSpPr>
      <xdr:spPr>
        <a:xfrm>
          <a:off x="4124325" y="13285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CD0B7A8E-1F87-4AAE-8093-A891EB5B7772}"/>
            </a:ext>
          </a:extLst>
        </xdr:cNvPr>
        <xdr:cNvSpPr/>
      </xdr:nvSpPr>
      <xdr:spPr>
        <a:xfrm>
          <a:off x="3381375" y="132486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90247115-6A8D-43C9-9068-FC47E7091F7E}"/>
            </a:ext>
          </a:extLst>
        </xdr:cNvPr>
        <xdr:cNvSpPr/>
      </xdr:nvSpPr>
      <xdr:spPr>
        <a:xfrm>
          <a:off x="2571750" y="132295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2349C0C9-12D9-40A0-A658-953EA0AD551E}"/>
            </a:ext>
          </a:extLst>
        </xdr:cNvPr>
        <xdr:cNvSpPr/>
      </xdr:nvSpPr>
      <xdr:spPr>
        <a:xfrm>
          <a:off x="1781175" y="132232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7376B686-D23E-4F86-A89D-1CA81984B1B5}"/>
            </a:ext>
          </a:extLst>
        </xdr:cNvPr>
        <xdr:cNvSpPr/>
      </xdr:nvSpPr>
      <xdr:spPr>
        <a:xfrm>
          <a:off x="981075" y="132321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ADDBE2E-A1DA-4F43-97DE-49EB747E9B3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769E2D0-9B7D-4C65-AC00-5C45483F1B07}"/>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6200182-D362-4E9A-A489-2219BD1456E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B0F3458-A87B-4BD8-901E-3E2A82C7316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FBF2418-8831-40DC-BF6A-772882624DFA}"/>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13970</xdr:rowOff>
    </xdr:from>
    <xdr:to>
      <xdr:col>24</xdr:col>
      <xdr:colOff>114300</xdr:colOff>
      <xdr:row>83</xdr:row>
      <xdr:rowOff>115570</xdr:rowOff>
    </xdr:to>
    <xdr:sp macro="" textlink="">
      <xdr:nvSpPr>
        <xdr:cNvPr id="304" name="楕円 303">
          <a:extLst>
            <a:ext uri="{FF2B5EF4-FFF2-40B4-BE49-F238E27FC236}">
              <a16:creationId xmlns:a16="http://schemas.microsoft.com/office/drawing/2014/main" id="{994813E2-5359-46EE-85DF-90A4FCB8A64D}"/>
            </a:ext>
          </a:extLst>
        </xdr:cNvPr>
        <xdr:cNvSpPr/>
      </xdr:nvSpPr>
      <xdr:spPr>
        <a:xfrm>
          <a:off x="4124325" y="13460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163847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10038F49-D702-475E-8AD1-978478C5C717}"/>
            </a:ext>
          </a:extLst>
        </xdr:cNvPr>
        <xdr:cNvSpPr txBox="1"/>
      </xdr:nvSpPr>
      <xdr:spPr>
        <a:xfrm>
          <a:off x="4219575"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151130</xdr:rowOff>
    </xdr:from>
    <xdr:to>
      <xdr:col>20</xdr:col>
      <xdr:colOff>38100</xdr:colOff>
      <xdr:row>83</xdr:row>
      <xdr:rowOff>81280</xdr:rowOff>
    </xdr:to>
    <xdr:sp macro="" textlink="">
      <xdr:nvSpPr>
        <xdr:cNvPr id="306" name="楕円 305">
          <a:extLst>
            <a:ext uri="{FF2B5EF4-FFF2-40B4-BE49-F238E27FC236}">
              <a16:creationId xmlns:a16="http://schemas.microsoft.com/office/drawing/2014/main" id="{12285A26-370B-4CCD-9D7B-1CCA97E59817}"/>
            </a:ext>
          </a:extLst>
        </xdr:cNvPr>
        <xdr:cNvSpPr/>
      </xdr:nvSpPr>
      <xdr:spPr>
        <a:xfrm>
          <a:off x="3381375" y="134385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30480</xdr:rowOff>
    </xdr:from>
    <xdr:to>
      <xdr:col>24</xdr:col>
      <xdr:colOff>63500</xdr:colOff>
      <xdr:row>83</xdr:row>
      <xdr:rowOff>64770</xdr:rowOff>
    </xdr:to>
    <xdr:cxnSp macro="">
      <xdr:nvCxnSpPr>
        <xdr:cNvPr id="307" name="直線コネクタ 306">
          <a:extLst>
            <a:ext uri="{FF2B5EF4-FFF2-40B4-BE49-F238E27FC236}">
              <a16:creationId xmlns:a16="http://schemas.microsoft.com/office/drawing/2014/main" id="{33B00EE4-D669-48E5-8D28-63C6ED78DBBF}"/>
            </a:ext>
          </a:extLst>
        </xdr:cNvPr>
        <xdr:cNvCxnSpPr/>
      </xdr:nvCxnSpPr>
      <xdr:spPr>
        <a:xfrm>
          <a:off x="3429000" y="13476605"/>
          <a:ext cx="75247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135889</xdr:rowOff>
    </xdr:from>
    <xdr:to>
      <xdr:col>15</xdr:col>
      <xdr:colOff>101600</xdr:colOff>
      <xdr:row>83</xdr:row>
      <xdr:rowOff>66039</xdr:rowOff>
    </xdr:to>
    <xdr:sp macro="" textlink="">
      <xdr:nvSpPr>
        <xdr:cNvPr id="308" name="楕円 307">
          <a:extLst>
            <a:ext uri="{FF2B5EF4-FFF2-40B4-BE49-F238E27FC236}">
              <a16:creationId xmlns:a16="http://schemas.microsoft.com/office/drawing/2014/main" id="{703BFEBC-4556-4AA7-B7CA-DA9E7AF6FCD8}"/>
            </a:ext>
          </a:extLst>
        </xdr:cNvPr>
        <xdr:cNvSpPr/>
      </xdr:nvSpPr>
      <xdr:spPr>
        <a:xfrm>
          <a:off x="2571750" y="134232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15239</xdr:rowOff>
    </xdr:from>
    <xdr:to>
      <xdr:col>19</xdr:col>
      <xdr:colOff>177800</xdr:colOff>
      <xdr:row>83</xdr:row>
      <xdr:rowOff>30480</xdr:rowOff>
    </xdr:to>
    <xdr:cxnSp macro="">
      <xdr:nvCxnSpPr>
        <xdr:cNvPr id="309" name="直線コネクタ 308">
          <a:extLst>
            <a:ext uri="{FF2B5EF4-FFF2-40B4-BE49-F238E27FC236}">
              <a16:creationId xmlns:a16="http://schemas.microsoft.com/office/drawing/2014/main" id="{D05603E0-269B-4CA5-A8F1-D46761DDC17E}"/>
            </a:ext>
          </a:extLst>
        </xdr:cNvPr>
        <xdr:cNvCxnSpPr/>
      </xdr:nvCxnSpPr>
      <xdr:spPr>
        <a:xfrm>
          <a:off x="2619375" y="13461364"/>
          <a:ext cx="809625"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137795</xdr:rowOff>
    </xdr:from>
    <xdr:to>
      <xdr:col>10</xdr:col>
      <xdr:colOff>165100</xdr:colOff>
      <xdr:row>83</xdr:row>
      <xdr:rowOff>67945</xdr:rowOff>
    </xdr:to>
    <xdr:sp macro="" textlink="">
      <xdr:nvSpPr>
        <xdr:cNvPr id="310" name="楕円 309">
          <a:extLst>
            <a:ext uri="{FF2B5EF4-FFF2-40B4-BE49-F238E27FC236}">
              <a16:creationId xmlns:a16="http://schemas.microsoft.com/office/drawing/2014/main" id="{BE1065A0-301C-43C3-96CD-2E6B1CEA2197}"/>
            </a:ext>
          </a:extLst>
        </xdr:cNvPr>
        <xdr:cNvSpPr/>
      </xdr:nvSpPr>
      <xdr:spPr>
        <a:xfrm>
          <a:off x="1781175" y="134283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15239</xdr:rowOff>
    </xdr:from>
    <xdr:to>
      <xdr:col>15</xdr:col>
      <xdr:colOff>50800</xdr:colOff>
      <xdr:row>83</xdr:row>
      <xdr:rowOff>17145</xdr:rowOff>
    </xdr:to>
    <xdr:cxnSp macro="">
      <xdr:nvCxnSpPr>
        <xdr:cNvPr id="311" name="直線コネクタ 310">
          <a:extLst>
            <a:ext uri="{FF2B5EF4-FFF2-40B4-BE49-F238E27FC236}">
              <a16:creationId xmlns:a16="http://schemas.microsoft.com/office/drawing/2014/main" id="{2884F7C4-27AE-4574-8ED4-B78FBE9207C7}"/>
            </a:ext>
          </a:extLst>
        </xdr:cNvPr>
        <xdr:cNvCxnSpPr/>
      </xdr:nvCxnSpPr>
      <xdr:spPr>
        <a:xfrm flipV="1">
          <a:off x="1828800" y="13461364"/>
          <a:ext cx="790575"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149225</xdr:rowOff>
    </xdr:from>
    <xdr:to>
      <xdr:col>6</xdr:col>
      <xdr:colOff>38100</xdr:colOff>
      <xdr:row>83</xdr:row>
      <xdr:rowOff>79375</xdr:rowOff>
    </xdr:to>
    <xdr:sp macro="" textlink="">
      <xdr:nvSpPr>
        <xdr:cNvPr id="312" name="楕円 311">
          <a:extLst>
            <a:ext uri="{FF2B5EF4-FFF2-40B4-BE49-F238E27FC236}">
              <a16:creationId xmlns:a16="http://schemas.microsoft.com/office/drawing/2014/main" id="{43C22395-929A-40FC-95BE-1D0E55EC7772}"/>
            </a:ext>
          </a:extLst>
        </xdr:cNvPr>
        <xdr:cNvSpPr/>
      </xdr:nvSpPr>
      <xdr:spPr>
        <a:xfrm>
          <a:off x="981075" y="134366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17145</xdr:rowOff>
    </xdr:from>
    <xdr:to>
      <xdr:col>10</xdr:col>
      <xdr:colOff>114300</xdr:colOff>
      <xdr:row>83</xdr:row>
      <xdr:rowOff>28575</xdr:rowOff>
    </xdr:to>
    <xdr:cxnSp macro="">
      <xdr:nvCxnSpPr>
        <xdr:cNvPr id="313" name="直線コネクタ 312">
          <a:extLst>
            <a:ext uri="{FF2B5EF4-FFF2-40B4-BE49-F238E27FC236}">
              <a16:creationId xmlns:a16="http://schemas.microsoft.com/office/drawing/2014/main" id="{8210E40B-9901-4F22-9206-3F95C633529A}"/>
            </a:ext>
          </a:extLst>
        </xdr:cNvPr>
        <xdr:cNvCxnSpPr/>
      </xdr:nvCxnSpPr>
      <xdr:spPr>
        <a:xfrm flipV="1">
          <a:off x="1028700" y="13466445"/>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3737BAF1-7AE4-4774-9E30-F16F257D52CD}"/>
            </a:ext>
          </a:extLst>
        </xdr:cNvPr>
        <xdr:cNvSpPr txBox="1"/>
      </xdr:nvSpPr>
      <xdr:spPr>
        <a:xfrm>
          <a:off x="3239144" y="1303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6E726252-2D5E-49A8-93A7-46AA3D597989}"/>
            </a:ext>
          </a:extLst>
        </xdr:cNvPr>
        <xdr:cNvSpPr txBox="1"/>
      </xdr:nvSpPr>
      <xdr:spPr>
        <a:xfrm>
          <a:off x="2439044" y="1301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DAE2C5B7-49CC-40E9-878F-BB6ACA863534}"/>
            </a:ext>
          </a:extLst>
        </xdr:cNvPr>
        <xdr:cNvSpPr txBox="1"/>
      </xdr:nvSpPr>
      <xdr:spPr>
        <a:xfrm>
          <a:off x="1648469" y="1301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C61B9D88-F9D3-45F8-A622-9E9BE42E684F}"/>
            </a:ext>
          </a:extLst>
        </xdr:cNvPr>
        <xdr:cNvSpPr txBox="1"/>
      </xdr:nvSpPr>
      <xdr:spPr>
        <a:xfrm>
          <a:off x="848369" y="1301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72407</xdr:rowOff>
    </xdr:from>
    <xdr:ext cx="405111" cy="259045"/>
    <xdr:sp macro="" textlink="">
      <xdr:nvSpPr>
        <xdr:cNvPr id="318" name="n_1mainValue【福祉施設】&#10;有形固定資産減価償却率">
          <a:extLst>
            <a:ext uri="{FF2B5EF4-FFF2-40B4-BE49-F238E27FC236}">
              <a16:creationId xmlns:a16="http://schemas.microsoft.com/office/drawing/2014/main" id="{EC8BA33C-AF7F-44E7-897D-0C5169C1C457}"/>
            </a:ext>
          </a:extLst>
        </xdr:cNvPr>
        <xdr:cNvSpPr txBox="1"/>
      </xdr:nvSpPr>
      <xdr:spPr>
        <a:xfrm>
          <a:off x="3239144"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57166</xdr:rowOff>
    </xdr:from>
    <xdr:ext cx="405111" cy="259045"/>
    <xdr:sp macro="" textlink="">
      <xdr:nvSpPr>
        <xdr:cNvPr id="319" name="n_2mainValue【福祉施設】&#10;有形固定資産減価償却率">
          <a:extLst>
            <a:ext uri="{FF2B5EF4-FFF2-40B4-BE49-F238E27FC236}">
              <a16:creationId xmlns:a16="http://schemas.microsoft.com/office/drawing/2014/main" id="{7391F538-B69F-475C-8E7A-28C6E7F16519}"/>
            </a:ext>
          </a:extLst>
        </xdr:cNvPr>
        <xdr:cNvSpPr txBox="1"/>
      </xdr:nvSpPr>
      <xdr:spPr>
        <a:xfrm>
          <a:off x="2439044" y="13506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59072</xdr:rowOff>
    </xdr:from>
    <xdr:ext cx="405111" cy="259045"/>
    <xdr:sp macro="" textlink="">
      <xdr:nvSpPr>
        <xdr:cNvPr id="320" name="n_3mainValue【福祉施設】&#10;有形固定資産減価償却率">
          <a:extLst>
            <a:ext uri="{FF2B5EF4-FFF2-40B4-BE49-F238E27FC236}">
              <a16:creationId xmlns:a16="http://schemas.microsoft.com/office/drawing/2014/main" id="{F6EDC0D7-3042-4B62-AB1E-4A64EC7AE425}"/>
            </a:ext>
          </a:extLst>
        </xdr:cNvPr>
        <xdr:cNvSpPr txBox="1"/>
      </xdr:nvSpPr>
      <xdr:spPr>
        <a:xfrm>
          <a:off x="1648469" y="1350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70502</xdr:rowOff>
    </xdr:from>
    <xdr:ext cx="405111" cy="259045"/>
    <xdr:sp macro="" textlink="">
      <xdr:nvSpPr>
        <xdr:cNvPr id="321" name="n_4mainValue【福祉施設】&#10;有形固定資産減価償却率">
          <a:extLst>
            <a:ext uri="{FF2B5EF4-FFF2-40B4-BE49-F238E27FC236}">
              <a16:creationId xmlns:a16="http://schemas.microsoft.com/office/drawing/2014/main" id="{6F5AA5A0-ACE3-496F-89D4-3A3544CD08C8}"/>
            </a:ext>
          </a:extLst>
        </xdr:cNvPr>
        <xdr:cNvSpPr txBox="1"/>
      </xdr:nvSpPr>
      <xdr:spPr>
        <a:xfrm>
          <a:off x="848369"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51E5DFA-82FE-4D1D-BB76-419FCF1559F2}"/>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06A7152-64BB-4AC2-BE73-2BEA467BB13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BC227953-8A04-40CA-A435-050B29825B7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04926F7-8472-4D4B-90DF-714B518AB2E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45D9BF0-4EF1-40E9-B091-01BB12D7CFDA}"/>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D0D1241-403C-4DFD-B480-8D4903D62E1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08E2837-54CB-4715-8A5E-8EEF50EE2827}"/>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C7174C1-07B8-4EE1-A66E-63B3EA01869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2524747-3BB1-4B62-8397-C36C81042B1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D45D39B-7E0E-458F-85C5-E60FA5E69612}"/>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D05E9696-9392-426A-B7F1-74CE1BE81C28}"/>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A4BA61B1-FB68-4D5F-B8FB-2787BF1ACA16}"/>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758EEBBB-638D-495E-9D2E-0341825221EE}"/>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FBBBA6DE-B92B-46F0-884A-E37A8BF71AD1}"/>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89D24B9B-311A-47DC-A303-93C35642280F}"/>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9D649141-D0B3-4A46-873D-4D37A3708E5E}"/>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69F8396C-C9C5-49B3-B955-D3749C2ED37B}"/>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F51CA748-E047-402C-8A32-EE9990E9E251}"/>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A8571AD4-EE22-4CA1-B2F8-C6D578945976}"/>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7D89C9E7-0459-461F-9711-B5A04892F46D}"/>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25327B2E-B6F2-42E8-990F-BB890413165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33BE4CBB-D432-48B8-913F-533E79E80218}"/>
            </a:ext>
          </a:extLst>
        </xdr:cNvPr>
        <xdr:cNvCxnSpPr/>
      </xdr:nvCxnSpPr>
      <xdr:spPr>
        <a:xfrm flipV="1">
          <a:off x="9429115" y="12880848"/>
          <a:ext cx="0" cy="1082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3DD7B3D0-C09F-419F-9179-339482AA61CB}"/>
            </a:ext>
          </a:extLst>
        </xdr:cNvPr>
        <xdr:cNvSpPr txBox="1"/>
      </xdr:nvSpPr>
      <xdr:spPr>
        <a:xfrm>
          <a:off x="9467850" y="1397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359384D8-03D0-4DA1-901F-B44B87C3DAE0}"/>
            </a:ext>
          </a:extLst>
        </xdr:cNvPr>
        <xdr:cNvCxnSpPr/>
      </xdr:nvCxnSpPr>
      <xdr:spPr>
        <a:xfrm>
          <a:off x="9363075" y="139631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433D54B0-423D-4322-962C-E514FA8609A5}"/>
            </a:ext>
          </a:extLst>
        </xdr:cNvPr>
        <xdr:cNvSpPr txBox="1"/>
      </xdr:nvSpPr>
      <xdr:spPr>
        <a:xfrm>
          <a:off x="9467850" y="1266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82EE2194-B160-4982-A879-8E3C3AD6DDB3}"/>
            </a:ext>
          </a:extLst>
        </xdr:cNvPr>
        <xdr:cNvCxnSpPr/>
      </xdr:nvCxnSpPr>
      <xdr:spPr>
        <a:xfrm>
          <a:off x="9363075" y="1288084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155464</xdr:rowOff>
    </xdr:from>
    <xdr:ext cx="469744" cy="259045"/>
    <xdr:sp macro="" textlink="">
      <xdr:nvSpPr>
        <xdr:cNvPr id="348" name="【福祉施設】&#10;一人当たり面積平均値テキスト">
          <a:extLst>
            <a:ext uri="{FF2B5EF4-FFF2-40B4-BE49-F238E27FC236}">
              <a16:creationId xmlns:a16="http://schemas.microsoft.com/office/drawing/2014/main" id="{F4A5D6ED-E31C-4CB4-902B-ECDBE86F1560}"/>
            </a:ext>
          </a:extLst>
        </xdr:cNvPr>
        <xdr:cNvSpPr txBox="1"/>
      </xdr:nvSpPr>
      <xdr:spPr>
        <a:xfrm>
          <a:off x="9467850" y="136047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F465B38C-38AF-4646-B124-101B01916101}"/>
            </a:ext>
          </a:extLst>
        </xdr:cNvPr>
        <xdr:cNvSpPr/>
      </xdr:nvSpPr>
      <xdr:spPr>
        <a:xfrm>
          <a:off x="9401175" y="1361998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C9535FB4-98A9-413F-8A02-D554025D295E}"/>
            </a:ext>
          </a:extLst>
        </xdr:cNvPr>
        <xdr:cNvSpPr/>
      </xdr:nvSpPr>
      <xdr:spPr>
        <a:xfrm>
          <a:off x="8639175" y="136177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2592FE8D-767B-4372-B257-07C5F76535E7}"/>
            </a:ext>
          </a:extLst>
        </xdr:cNvPr>
        <xdr:cNvSpPr/>
      </xdr:nvSpPr>
      <xdr:spPr>
        <a:xfrm>
          <a:off x="7839075" y="136199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0ADEBF8B-13CE-41A6-8C53-D9F90D4FC435}"/>
            </a:ext>
          </a:extLst>
        </xdr:cNvPr>
        <xdr:cNvSpPr/>
      </xdr:nvSpPr>
      <xdr:spPr>
        <a:xfrm>
          <a:off x="7029450" y="1362278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5C013D28-46A8-40B1-B78E-777F06776CB3}"/>
            </a:ext>
          </a:extLst>
        </xdr:cNvPr>
        <xdr:cNvSpPr/>
      </xdr:nvSpPr>
      <xdr:spPr>
        <a:xfrm>
          <a:off x="6238875" y="135934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FA282A1-6291-4958-B94D-A28DE2ABE47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AF3887E-5259-4C1A-91D7-3EC15278351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26C0895-43E2-4B41-9537-0051DF04D3E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B577B4D-5843-4609-87E2-EEAE9A374CA8}"/>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1CD0860-ECA7-487F-993D-0296240E85F4}"/>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37592</xdr:rowOff>
    </xdr:from>
    <xdr:to>
      <xdr:col>55</xdr:col>
      <xdr:colOff>50800</xdr:colOff>
      <xdr:row>82</xdr:row>
      <xdr:rowOff>139192</xdr:rowOff>
    </xdr:to>
    <xdr:sp macro="" textlink="">
      <xdr:nvSpPr>
        <xdr:cNvPr id="359" name="楕円 358">
          <a:extLst>
            <a:ext uri="{FF2B5EF4-FFF2-40B4-BE49-F238E27FC236}">
              <a16:creationId xmlns:a16="http://schemas.microsoft.com/office/drawing/2014/main" id="{4BB3C98F-2167-4891-AE14-E3E510D141F2}"/>
            </a:ext>
          </a:extLst>
        </xdr:cNvPr>
        <xdr:cNvSpPr/>
      </xdr:nvSpPr>
      <xdr:spPr>
        <a:xfrm>
          <a:off x="9401175" y="1332496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60469</xdr:rowOff>
    </xdr:from>
    <xdr:ext cx="469744" cy="259045"/>
    <xdr:sp macro="" textlink="">
      <xdr:nvSpPr>
        <xdr:cNvPr id="360" name="【福祉施設】&#10;一人当たり面積該当値テキスト">
          <a:extLst>
            <a:ext uri="{FF2B5EF4-FFF2-40B4-BE49-F238E27FC236}">
              <a16:creationId xmlns:a16="http://schemas.microsoft.com/office/drawing/2014/main" id="{FD1B3E8F-7E1E-45A5-97A7-A758D71BB5E4}"/>
            </a:ext>
          </a:extLst>
        </xdr:cNvPr>
        <xdr:cNvSpPr txBox="1"/>
      </xdr:nvSpPr>
      <xdr:spPr>
        <a:xfrm>
          <a:off x="9467850" y="1318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51308</xdr:rowOff>
    </xdr:from>
    <xdr:to>
      <xdr:col>50</xdr:col>
      <xdr:colOff>165100</xdr:colOff>
      <xdr:row>82</xdr:row>
      <xdr:rowOff>152908</xdr:rowOff>
    </xdr:to>
    <xdr:sp macro="" textlink="">
      <xdr:nvSpPr>
        <xdr:cNvPr id="361" name="楕円 360">
          <a:extLst>
            <a:ext uri="{FF2B5EF4-FFF2-40B4-BE49-F238E27FC236}">
              <a16:creationId xmlns:a16="http://schemas.microsoft.com/office/drawing/2014/main" id="{DC3DD7C6-41CB-4F85-BF35-2A848C95F644}"/>
            </a:ext>
          </a:extLst>
        </xdr:cNvPr>
        <xdr:cNvSpPr/>
      </xdr:nvSpPr>
      <xdr:spPr>
        <a:xfrm>
          <a:off x="8639175" y="1333550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88392</xdr:rowOff>
    </xdr:from>
    <xdr:to>
      <xdr:col>55</xdr:col>
      <xdr:colOff>0</xdr:colOff>
      <xdr:row>82</xdr:row>
      <xdr:rowOff>102108</xdr:rowOff>
    </xdr:to>
    <xdr:cxnSp macro="">
      <xdr:nvCxnSpPr>
        <xdr:cNvPr id="362" name="直線コネクタ 361">
          <a:extLst>
            <a:ext uri="{FF2B5EF4-FFF2-40B4-BE49-F238E27FC236}">
              <a16:creationId xmlns:a16="http://schemas.microsoft.com/office/drawing/2014/main" id="{5F755C6A-3702-4EE0-87F6-6AF799534898}"/>
            </a:ext>
          </a:extLst>
        </xdr:cNvPr>
        <xdr:cNvCxnSpPr/>
      </xdr:nvCxnSpPr>
      <xdr:spPr>
        <a:xfrm flipV="1">
          <a:off x="8686800" y="13372592"/>
          <a:ext cx="742950"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65024</xdr:rowOff>
    </xdr:from>
    <xdr:to>
      <xdr:col>46</xdr:col>
      <xdr:colOff>38100</xdr:colOff>
      <xdr:row>82</xdr:row>
      <xdr:rowOff>166624</xdr:rowOff>
    </xdr:to>
    <xdr:sp macro="" textlink="">
      <xdr:nvSpPr>
        <xdr:cNvPr id="363" name="楕円 362">
          <a:extLst>
            <a:ext uri="{FF2B5EF4-FFF2-40B4-BE49-F238E27FC236}">
              <a16:creationId xmlns:a16="http://schemas.microsoft.com/office/drawing/2014/main" id="{4E97CCC7-2431-4DB2-887F-DB2D963D84F1}"/>
            </a:ext>
          </a:extLst>
        </xdr:cNvPr>
        <xdr:cNvSpPr/>
      </xdr:nvSpPr>
      <xdr:spPr>
        <a:xfrm>
          <a:off x="7839075" y="133555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102108</xdr:rowOff>
    </xdr:from>
    <xdr:to>
      <xdr:col>50</xdr:col>
      <xdr:colOff>114300</xdr:colOff>
      <xdr:row>82</xdr:row>
      <xdr:rowOff>115824</xdr:rowOff>
    </xdr:to>
    <xdr:cxnSp macro="">
      <xdr:nvCxnSpPr>
        <xdr:cNvPr id="364" name="直線コネクタ 363">
          <a:extLst>
            <a:ext uri="{FF2B5EF4-FFF2-40B4-BE49-F238E27FC236}">
              <a16:creationId xmlns:a16="http://schemas.microsoft.com/office/drawing/2014/main" id="{CD92F3E5-6031-482D-A53B-426F3B9EA354}"/>
            </a:ext>
          </a:extLst>
        </xdr:cNvPr>
        <xdr:cNvCxnSpPr/>
      </xdr:nvCxnSpPr>
      <xdr:spPr>
        <a:xfrm flipV="1">
          <a:off x="7886700" y="13392658"/>
          <a:ext cx="800100"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76454</xdr:rowOff>
    </xdr:from>
    <xdr:to>
      <xdr:col>41</xdr:col>
      <xdr:colOff>101600</xdr:colOff>
      <xdr:row>83</xdr:row>
      <xdr:rowOff>6604</xdr:rowOff>
    </xdr:to>
    <xdr:sp macro="" textlink="">
      <xdr:nvSpPr>
        <xdr:cNvPr id="365" name="楕円 364">
          <a:extLst>
            <a:ext uri="{FF2B5EF4-FFF2-40B4-BE49-F238E27FC236}">
              <a16:creationId xmlns:a16="http://schemas.microsoft.com/office/drawing/2014/main" id="{EFE74AAE-8484-4348-8422-8FDF54C12DB2}"/>
            </a:ext>
          </a:extLst>
        </xdr:cNvPr>
        <xdr:cNvSpPr/>
      </xdr:nvSpPr>
      <xdr:spPr>
        <a:xfrm>
          <a:off x="7029450" y="133638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115824</xdr:rowOff>
    </xdr:from>
    <xdr:to>
      <xdr:col>45</xdr:col>
      <xdr:colOff>177800</xdr:colOff>
      <xdr:row>82</xdr:row>
      <xdr:rowOff>127254</xdr:rowOff>
    </xdr:to>
    <xdr:cxnSp macro="">
      <xdr:nvCxnSpPr>
        <xdr:cNvPr id="366" name="直線コネクタ 365">
          <a:extLst>
            <a:ext uri="{FF2B5EF4-FFF2-40B4-BE49-F238E27FC236}">
              <a16:creationId xmlns:a16="http://schemas.microsoft.com/office/drawing/2014/main" id="{6CC1136C-4786-49EB-BBDF-65A7428FDE28}"/>
            </a:ext>
          </a:extLst>
        </xdr:cNvPr>
        <xdr:cNvCxnSpPr/>
      </xdr:nvCxnSpPr>
      <xdr:spPr>
        <a:xfrm flipV="1">
          <a:off x="7077075" y="13403199"/>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21589</xdr:rowOff>
    </xdr:from>
    <xdr:to>
      <xdr:col>36</xdr:col>
      <xdr:colOff>165100</xdr:colOff>
      <xdr:row>82</xdr:row>
      <xdr:rowOff>123189</xdr:rowOff>
    </xdr:to>
    <xdr:sp macro="" textlink="">
      <xdr:nvSpPr>
        <xdr:cNvPr id="367" name="楕円 366">
          <a:extLst>
            <a:ext uri="{FF2B5EF4-FFF2-40B4-BE49-F238E27FC236}">
              <a16:creationId xmlns:a16="http://schemas.microsoft.com/office/drawing/2014/main" id="{32530D1A-1A06-4460-898C-D2CD0A505E27}"/>
            </a:ext>
          </a:extLst>
        </xdr:cNvPr>
        <xdr:cNvSpPr/>
      </xdr:nvSpPr>
      <xdr:spPr>
        <a:xfrm>
          <a:off x="6238875" y="133089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72389</xdr:rowOff>
    </xdr:from>
    <xdr:to>
      <xdr:col>41</xdr:col>
      <xdr:colOff>50800</xdr:colOff>
      <xdr:row>82</xdr:row>
      <xdr:rowOff>127254</xdr:rowOff>
    </xdr:to>
    <xdr:cxnSp macro="">
      <xdr:nvCxnSpPr>
        <xdr:cNvPr id="368" name="直線コネクタ 367">
          <a:extLst>
            <a:ext uri="{FF2B5EF4-FFF2-40B4-BE49-F238E27FC236}">
              <a16:creationId xmlns:a16="http://schemas.microsoft.com/office/drawing/2014/main" id="{BAAE11D0-D45A-48D4-91D2-BD07C4F5F274}"/>
            </a:ext>
          </a:extLst>
        </xdr:cNvPr>
        <xdr:cNvCxnSpPr/>
      </xdr:nvCxnSpPr>
      <xdr:spPr>
        <a:xfrm>
          <a:off x="6286500" y="13356589"/>
          <a:ext cx="790575"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96029</xdr:rowOff>
    </xdr:from>
    <xdr:ext cx="469744" cy="259045"/>
    <xdr:sp macro="" textlink="">
      <xdr:nvSpPr>
        <xdr:cNvPr id="369" name="n_1aveValue【福祉施設】&#10;一人当たり面積">
          <a:extLst>
            <a:ext uri="{FF2B5EF4-FFF2-40B4-BE49-F238E27FC236}">
              <a16:creationId xmlns:a16="http://schemas.microsoft.com/office/drawing/2014/main" id="{3F1461BE-8FB5-44A4-B8F0-8F44EFFF22FB}"/>
            </a:ext>
          </a:extLst>
        </xdr:cNvPr>
        <xdr:cNvSpPr txBox="1"/>
      </xdr:nvSpPr>
      <xdr:spPr>
        <a:xfrm>
          <a:off x="8458277" y="13707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0" name="n_2aveValue【福祉施設】&#10;一人当たり面積">
          <a:extLst>
            <a:ext uri="{FF2B5EF4-FFF2-40B4-BE49-F238E27FC236}">
              <a16:creationId xmlns:a16="http://schemas.microsoft.com/office/drawing/2014/main" id="{D42DA13D-A487-4A3F-B270-3497CA500963}"/>
            </a:ext>
          </a:extLst>
        </xdr:cNvPr>
        <xdr:cNvSpPr txBox="1"/>
      </xdr:nvSpPr>
      <xdr:spPr>
        <a:xfrm>
          <a:off x="7677227" y="13709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107459</xdr:rowOff>
    </xdr:from>
    <xdr:ext cx="469744" cy="259045"/>
    <xdr:sp macro="" textlink="">
      <xdr:nvSpPr>
        <xdr:cNvPr id="371" name="n_3aveValue【福祉施設】&#10;一人当たり面積">
          <a:extLst>
            <a:ext uri="{FF2B5EF4-FFF2-40B4-BE49-F238E27FC236}">
              <a16:creationId xmlns:a16="http://schemas.microsoft.com/office/drawing/2014/main" id="{ED6FEBE0-A435-47C3-8A72-056FEBE1D5A0}"/>
            </a:ext>
          </a:extLst>
        </xdr:cNvPr>
        <xdr:cNvSpPr txBox="1"/>
      </xdr:nvSpPr>
      <xdr:spPr>
        <a:xfrm>
          <a:off x="6867602" y="1371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2" name="n_4aveValue【福祉施設】&#10;一人当たり面積">
          <a:extLst>
            <a:ext uri="{FF2B5EF4-FFF2-40B4-BE49-F238E27FC236}">
              <a16:creationId xmlns:a16="http://schemas.microsoft.com/office/drawing/2014/main" id="{80DD2893-D4B3-488D-9594-10C7EA0D1602}"/>
            </a:ext>
          </a:extLst>
        </xdr:cNvPr>
        <xdr:cNvSpPr txBox="1"/>
      </xdr:nvSpPr>
      <xdr:spPr>
        <a:xfrm>
          <a:off x="6067502" y="1367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169435</xdr:rowOff>
    </xdr:from>
    <xdr:ext cx="469744" cy="259045"/>
    <xdr:sp macro="" textlink="">
      <xdr:nvSpPr>
        <xdr:cNvPr id="373" name="n_1mainValue【福祉施設】&#10;一人当たり面積">
          <a:extLst>
            <a:ext uri="{FF2B5EF4-FFF2-40B4-BE49-F238E27FC236}">
              <a16:creationId xmlns:a16="http://schemas.microsoft.com/office/drawing/2014/main" id="{54C794F6-F380-405E-8AF9-DD7FE4FDD84F}"/>
            </a:ext>
          </a:extLst>
        </xdr:cNvPr>
        <xdr:cNvSpPr txBox="1"/>
      </xdr:nvSpPr>
      <xdr:spPr>
        <a:xfrm>
          <a:off x="8458277" y="1312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11701</xdr:rowOff>
    </xdr:from>
    <xdr:ext cx="469744" cy="259045"/>
    <xdr:sp macro="" textlink="">
      <xdr:nvSpPr>
        <xdr:cNvPr id="374" name="n_2mainValue【福祉施設】&#10;一人当たり面積">
          <a:extLst>
            <a:ext uri="{FF2B5EF4-FFF2-40B4-BE49-F238E27FC236}">
              <a16:creationId xmlns:a16="http://schemas.microsoft.com/office/drawing/2014/main" id="{5EE66191-3C07-4E44-A422-19497384CA2C}"/>
            </a:ext>
          </a:extLst>
        </xdr:cNvPr>
        <xdr:cNvSpPr txBox="1"/>
      </xdr:nvSpPr>
      <xdr:spPr>
        <a:xfrm>
          <a:off x="7677227" y="13133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23131</xdr:rowOff>
    </xdr:from>
    <xdr:ext cx="469744" cy="259045"/>
    <xdr:sp macro="" textlink="">
      <xdr:nvSpPr>
        <xdr:cNvPr id="375" name="n_3mainValue【福祉施設】&#10;一人当たり面積">
          <a:extLst>
            <a:ext uri="{FF2B5EF4-FFF2-40B4-BE49-F238E27FC236}">
              <a16:creationId xmlns:a16="http://schemas.microsoft.com/office/drawing/2014/main" id="{32B3E795-686E-4681-82B7-D8FF7DF29328}"/>
            </a:ext>
          </a:extLst>
        </xdr:cNvPr>
        <xdr:cNvSpPr txBox="1"/>
      </xdr:nvSpPr>
      <xdr:spPr>
        <a:xfrm>
          <a:off x="6867602" y="1315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139716</xdr:rowOff>
    </xdr:from>
    <xdr:ext cx="469744" cy="259045"/>
    <xdr:sp macro="" textlink="">
      <xdr:nvSpPr>
        <xdr:cNvPr id="376" name="n_4mainValue【福祉施設】&#10;一人当たり面積">
          <a:extLst>
            <a:ext uri="{FF2B5EF4-FFF2-40B4-BE49-F238E27FC236}">
              <a16:creationId xmlns:a16="http://schemas.microsoft.com/office/drawing/2014/main" id="{0A4BF954-254E-4C30-82E8-65A6BC6A5557}"/>
            </a:ext>
          </a:extLst>
        </xdr:cNvPr>
        <xdr:cNvSpPr txBox="1"/>
      </xdr:nvSpPr>
      <xdr:spPr>
        <a:xfrm>
          <a:off x="6067502" y="1310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A654E6C6-7779-4122-837F-524EF2D5807B}"/>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D9BC962A-ACFB-498F-9B9D-D9C69C0D2E5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B91B3E3E-D435-49E7-97B3-5FCE0CDE977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FF4F3EF5-D337-49BF-A6FB-300C228F965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5783631D-34A7-4ED7-A29B-0DE50921561C}"/>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47E281F0-2F71-439D-AAC3-A735A16DA628}"/>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6C57B15A-159B-495F-BD1C-07C2AF3479CB}"/>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FAE38131-70A8-4F5F-922B-7DE6757743C7}"/>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A16AF35A-B544-45D7-A246-FE57F67D0B0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FFD205F8-DF6F-4B1E-B239-D90E285698F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F1A289A9-CC7B-47A9-A050-E075223C3FD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91F3045D-D1B2-4517-B53A-69AF3E64E367}"/>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3B0D328A-B37A-4CF9-9FA1-E95AD71657FC}"/>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7FD746C7-396A-4D13-9645-FB16CC1FC749}"/>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D6D02790-9224-451A-A263-33F1D2147778}"/>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D2A60D3D-005A-4E93-99D5-2B4B9E662EA9}"/>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54451007-5465-48A9-868B-1638D5D99CA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C169E6BD-AF3E-4606-BC31-225804EB5DB7}"/>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AE764B63-36D8-499A-9087-5D3ABBA2AF3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F44CAC9F-C3E2-4679-B46F-54D64B822062}"/>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7ECCA900-6C7E-4EFC-9F6A-F1D81D18772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15B5ED0A-C345-4F6E-A3A5-3531BAED7048}"/>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E39C2F40-24F3-49E9-84FF-40E2F42B252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FA27418-8DBF-4DA8-AD5D-0026EA67DEFA}"/>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F784C034-33BD-4E54-AB8A-FC8653B79F9D}"/>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79AD02E5-FE34-49B8-9D1C-AFA401E8FE62}"/>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85A36E6A-C36C-40DF-B69D-2A7CDB08F666}"/>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4" name="直線コネクタ 403">
          <a:extLst>
            <a:ext uri="{FF2B5EF4-FFF2-40B4-BE49-F238E27FC236}">
              <a16:creationId xmlns:a16="http://schemas.microsoft.com/office/drawing/2014/main" id="{38A3C6EF-8AE3-4A01-8F65-DEB9CE4F2E76}"/>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5" name="テキスト ボックス 404">
          <a:extLst>
            <a:ext uri="{FF2B5EF4-FFF2-40B4-BE49-F238E27FC236}">
              <a16:creationId xmlns:a16="http://schemas.microsoft.com/office/drawing/2014/main" id="{7DF96354-DF91-484C-84B6-3278DEB39860}"/>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6" name="直線コネクタ 405">
          <a:extLst>
            <a:ext uri="{FF2B5EF4-FFF2-40B4-BE49-F238E27FC236}">
              <a16:creationId xmlns:a16="http://schemas.microsoft.com/office/drawing/2014/main" id="{55FDF324-41BE-4977-975D-5299513A2A02}"/>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7" name="テキスト ボックス 406">
          <a:extLst>
            <a:ext uri="{FF2B5EF4-FFF2-40B4-BE49-F238E27FC236}">
              <a16:creationId xmlns:a16="http://schemas.microsoft.com/office/drawing/2014/main" id="{5DCED113-2C1B-41DE-BDA6-0BE53A505722}"/>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8" name="直線コネクタ 407">
          <a:extLst>
            <a:ext uri="{FF2B5EF4-FFF2-40B4-BE49-F238E27FC236}">
              <a16:creationId xmlns:a16="http://schemas.microsoft.com/office/drawing/2014/main" id="{A5AF960F-E63E-4B56-8030-53D0E3FB622A}"/>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9" name="テキスト ボックス 408">
          <a:extLst>
            <a:ext uri="{FF2B5EF4-FFF2-40B4-BE49-F238E27FC236}">
              <a16:creationId xmlns:a16="http://schemas.microsoft.com/office/drawing/2014/main" id="{FE4F5B30-CA60-4EEB-BFA9-FA54C65B98A5}"/>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0" name="直線コネクタ 409">
          <a:extLst>
            <a:ext uri="{FF2B5EF4-FFF2-40B4-BE49-F238E27FC236}">
              <a16:creationId xmlns:a16="http://schemas.microsoft.com/office/drawing/2014/main" id="{D7C334D6-20F9-47DF-859E-C62E0E365EC2}"/>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1" name="テキスト ボックス 410">
          <a:extLst>
            <a:ext uri="{FF2B5EF4-FFF2-40B4-BE49-F238E27FC236}">
              <a16:creationId xmlns:a16="http://schemas.microsoft.com/office/drawing/2014/main" id="{A1A77A2F-73BC-4965-BEF1-EDD7CA0A6158}"/>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2" name="直線コネクタ 411">
          <a:extLst>
            <a:ext uri="{FF2B5EF4-FFF2-40B4-BE49-F238E27FC236}">
              <a16:creationId xmlns:a16="http://schemas.microsoft.com/office/drawing/2014/main" id="{58240942-AF07-4F66-AED6-C8F004CE0005}"/>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3" name="テキスト ボックス 412">
          <a:extLst>
            <a:ext uri="{FF2B5EF4-FFF2-40B4-BE49-F238E27FC236}">
              <a16:creationId xmlns:a16="http://schemas.microsoft.com/office/drawing/2014/main" id="{127E5B32-6970-45D7-806B-3C7495F04175}"/>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4" name="直線コネクタ 413">
          <a:extLst>
            <a:ext uri="{FF2B5EF4-FFF2-40B4-BE49-F238E27FC236}">
              <a16:creationId xmlns:a16="http://schemas.microsoft.com/office/drawing/2014/main" id="{F83FB1C8-ABC6-4427-B86F-47A3033E6B6A}"/>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5" name="テキスト ボックス 414">
          <a:extLst>
            <a:ext uri="{FF2B5EF4-FFF2-40B4-BE49-F238E27FC236}">
              <a16:creationId xmlns:a16="http://schemas.microsoft.com/office/drawing/2014/main" id="{1F55C40D-1C63-4FF9-8D87-EEF7943F09B2}"/>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F2774EF1-0D8A-47B2-A52B-37CC40C0221B}"/>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E227C4F6-077F-4571-B48F-AE4DD102BD4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418" name="直線コネクタ 417">
          <a:extLst>
            <a:ext uri="{FF2B5EF4-FFF2-40B4-BE49-F238E27FC236}">
              <a16:creationId xmlns:a16="http://schemas.microsoft.com/office/drawing/2014/main" id="{84777E57-0AD9-4A74-A7D3-3D895EBCE110}"/>
            </a:ext>
          </a:extLst>
        </xdr:cNvPr>
        <xdr:cNvCxnSpPr/>
      </xdr:nvCxnSpPr>
      <xdr:spPr>
        <a:xfrm flipV="1">
          <a:off x="14696439" y="5516064"/>
          <a:ext cx="0" cy="1332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DDAF84AC-30D6-4186-AE6E-C09102A14EDE}"/>
            </a:ext>
          </a:extLst>
        </xdr:cNvPr>
        <xdr:cNvSpPr txBox="1"/>
      </xdr:nvSpPr>
      <xdr:spPr>
        <a:xfrm>
          <a:off x="14735175" y="68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420" name="直線コネクタ 419">
          <a:extLst>
            <a:ext uri="{FF2B5EF4-FFF2-40B4-BE49-F238E27FC236}">
              <a16:creationId xmlns:a16="http://schemas.microsoft.com/office/drawing/2014/main" id="{768DB1A5-20D8-44E3-A18A-7A503E01769F}"/>
            </a:ext>
          </a:extLst>
        </xdr:cNvPr>
        <xdr:cNvCxnSpPr/>
      </xdr:nvCxnSpPr>
      <xdr:spPr>
        <a:xfrm>
          <a:off x="14611350" y="68490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590BD85C-E42C-4B31-8ABF-830740759C93}"/>
            </a:ext>
          </a:extLst>
        </xdr:cNvPr>
        <xdr:cNvSpPr txBox="1"/>
      </xdr:nvSpPr>
      <xdr:spPr>
        <a:xfrm>
          <a:off x="14735175" y="5313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422" name="直線コネクタ 421">
          <a:extLst>
            <a:ext uri="{FF2B5EF4-FFF2-40B4-BE49-F238E27FC236}">
              <a16:creationId xmlns:a16="http://schemas.microsoft.com/office/drawing/2014/main" id="{EBF0A4A9-708F-4F3C-9BB7-7E1B1D42A897}"/>
            </a:ext>
          </a:extLst>
        </xdr:cNvPr>
        <xdr:cNvCxnSpPr/>
      </xdr:nvCxnSpPr>
      <xdr:spPr>
        <a:xfrm>
          <a:off x="14611350" y="55160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24A2AE8F-E85D-48CF-94CC-711B4707AA05}"/>
            </a:ext>
          </a:extLst>
        </xdr:cNvPr>
        <xdr:cNvSpPr txBox="1"/>
      </xdr:nvSpPr>
      <xdr:spPr>
        <a:xfrm>
          <a:off x="14735175" y="63053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424" name="フローチャート: 判断 423">
          <a:extLst>
            <a:ext uri="{FF2B5EF4-FFF2-40B4-BE49-F238E27FC236}">
              <a16:creationId xmlns:a16="http://schemas.microsoft.com/office/drawing/2014/main" id="{A0D94C28-18A9-4017-BEE5-458CDF791D94}"/>
            </a:ext>
          </a:extLst>
        </xdr:cNvPr>
        <xdr:cNvSpPr/>
      </xdr:nvSpPr>
      <xdr:spPr>
        <a:xfrm>
          <a:off x="14649450" y="63269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425" name="フローチャート: 判断 424">
          <a:extLst>
            <a:ext uri="{FF2B5EF4-FFF2-40B4-BE49-F238E27FC236}">
              <a16:creationId xmlns:a16="http://schemas.microsoft.com/office/drawing/2014/main" id="{EBF07957-0B08-423F-BFE0-41C784AD4457}"/>
            </a:ext>
          </a:extLst>
        </xdr:cNvPr>
        <xdr:cNvSpPr/>
      </xdr:nvSpPr>
      <xdr:spPr>
        <a:xfrm>
          <a:off x="13887450" y="6307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426" name="フローチャート: 判断 425">
          <a:extLst>
            <a:ext uri="{FF2B5EF4-FFF2-40B4-BE49-F238E27FC236}">
              <a16:creationId xmlns:a16="http://schemas.microsoft.com/office/drawing/2014/main" id="{5EDF7A96-19F0-4B3E-85AE-47390F946F60}"/>
            </a:ext>
          </a:extLst>
        </xdr:cNvPr>
        <xdr:cNvSpPr/>
      </xdr:nvSpPr>
      <xdr:spPr>
        <a:xfrm>
          <a:off x="13096875" y="633376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427" name="フローチャート: 判断 426">
          <a:extLst>
            <a:ext uri="{FF2B5EF4-FFF2-40B4-BE49-F238E27FC236}">
              <a16:creationId xmlns:a16="http://schemas.microsoft.com/office/drawing/2014/main" id="{C8A74E98-134A-46D0-88C4-AC7331CC1A7F}"/>
            </a:ext>
          </a:extLst>
        </xdr:cNvPr>
        <xdr:cNvSpPr/>
      </xdr:nvSpPr>
      <xdr:spPr>
        <a:xfrm>
          <a:off x="12296775" y="630718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428" name="フローチャート: 判断 427">
          <a:extLst>
            <a:ext uri="{FF2B5EF4-FFF2-40B4-BE49-F238E27FC236}">
              <a16:creationId xmlns:a16="http://schemas.microsoft.com/office/drawing/2014/main" id="{3871561D-FCEB-4329-B397-0DBBAC1C5C25}"/>
            </a:ext>
          </a:extLst>
        </xdr:cNvPr>
        <xdr:cNvSpPr/>
      </xdr:nvSpPr>
      <xdr:spPr>
        <a:xfrm>
          <a:off x="11487150" y="62502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3DC916B-2DC7-4CFB-90F5-4CF1E4EDF92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A6BB998-574C-48A4-89FC-8C0FBAEC4C0F}"/>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CD25477-6B1E-4A01-8A11-906C57ADC1B1}"/>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DF15350-D8AD-40FF-A7EE-C3930108BCD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506C8BB-2C68-405E-BBE8-9DFAAFECBC98}"/>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123372</xdr:rowOff>
    </xdr:from>
    <xdr:to>
      <xdr:col>85</xdr:col>
      <xdr:colOff>177800</xdr:colOff>
      <xdr:row>39</xdr:row>
      <xdr:rowOff>53522</xdr:rowOff>
    </xdr:to>
    <xdr:sp macro="" textlink="">
      <xdr:nvSpPr>
        <xdr:cNvPr id="434" name="楕円 433">
          <a:extLst>
            <a:ext uri="{FF2B5EF4-FFF2-40B4-BE49-F238E27FC236}">
              <a16:creationId xmlns:a16="http://schemas.microsoft.com/office/drawing/2014/main" id="{5122B6F3-2AAD-4982-A829-98B080616D30}"/>
            </a:ext>
          </a:extLst>
        </xdr:cNvPr>
        <xdr:cNvSpPr/>
      </xdr:nvSpPr>
      <xdr:spPr>
        <a:xfrm>
          <a:off x="14649450" y="628922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146249</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FE1337DE-BDB1-4B50-9016-FBC18C682CD1}"/>
            </a:ext>
          </a:extLst>
        </xdr:cNvPr>
        <xdr:cNvSpPr txBox="1"/>
      </xdr:nvSpPr>
      <xdr:spPr>
        <a:xfrm>
          <a:off x="14735175" y="6143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156028</xdr:rowOff>
    </xdr:from>
    <xdr:to>
      <xdr:col>81</xdr:col>
      <xdr:colOff>101600</xdr:colOff>
      <xdr:row>42</xdr:row>
      <xdr:rowOff>86178</xdr:rowOff>
    </xdr:to>
    <xdr:sp macro="" textlink="">
      <xdr:nvSpPr>
        <xdr:cNvPr id="436" name="楕円 435">
          <a:extLst>
            <a:ext uri="{FF2B5EF4-FFF2-40B4-BE49-F238E27FC236}">
              <a16:creationId xmlns:a16="http://schemas.microsoft.com/office/drawing/2014/main" id="{2F37C473-C732-4CA6-AD7B-DFEF8DDC5530}"/>
            </a:ext>
          </a:extLst>
        </xdr:cNvPr>
        <xdr:cNvSpPr/>
      </xdr:nvSpPr>
      <xdr:spPr>
        <a:xfrm>
          <a:off x="13887450" y="680765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2722</xdr:rowOff>
    </xdr:from>
    <xdr:to>
      <xdr:col>85</xdr:col>
      <xdr:colOff>127000</xdr:colOff>
      <xdr:row>42</xdr:row>
      <xdr:rowOff>35378</xdr:rowOff>
    </xdr:to>
    <xdr:cxnSp macro="">
      <xdr:nvCxnSpPr>
        <xdr:cNvPr id="437" name="直線コネクタ 436">
          <a:extLst>
            <a:ext uri="{FF2B5EF4-FFF2-40B4-BE49-F238E27FC236}">
              <a16:creationId xmlns:a16="http://schemas.microsoft.com/office/drawing/2014/main" id="{913C3970-33BD-4653-A816-C92C5B982A3D}"/>
            </a:ext>
          </a:extLst>
        </xdr:cNvPr>
        <xdr:cNvCxnSpPr/>
      </xdr:nvCxnSpPr>
      <xdr:spPr>
        <a:xfrm flipV="1">
          <a:off x="13935075" y="6327322"/>
          <a:ext cx="762000" cy="518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156028</xdr:rowOff>
    </xdr:from>
    <xdr:to>
      <xdr:col>76</xdr:col>
      <xdr:colOff>165100</xdr:colOff>
      <xdr:row>38</xdr:row>
      <xdr:rowOff>86178</xdr:rowOff>
    </xdr:to>
    <xdr:sp macro="" textlink="">
      <xdr:nvSpPr>
        <xdr:cNvPr id="438" name="楕円 437">
          <a:extLst>
            <a:ext uri="{FF2B5EF4-FFF2-40B4-BE49-F238E27FC236}">
              <a16:creationId xmlns:a16="http://schemas.microsoft.com/office/drawing/2014/main" id="{D4956BB4-C761-45B7-91AE-8C50631FDB04}"/>
            </a:ext>
          </a:extLst>
        </xdr:cNvPr>
        <xdr:cNvSpPr/>
      </xdr:nvSpPr>
      <xdr:spPr>
        <a:xfrm>
          <a:off x="13096875" y="615995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35378</xdr:rowOff>
    </xdr:from>
    <xdr:to>
      <xdr:col>81</xdr:col>
      <xdr:colOff>50800</xdr:colOff>
      <xdr:row>42</xdr:row>
      <xdr:rowOff>35378</xdr:rowOff>
    </xdr:to>
    <xdr:cxnSp macro="">
      <xdr:nvCxnSpPr>
        <xdr:cNvPr id="439" name="直線コネクタ 438">
          <a:extLst>
            <a:ext uri="{FF2B5EF4-FFF2-40B4-BE49-F238E27FC236}">
              <a16:creationId xmlns:a16="http://schemas.microsoft.com/office/drawing/2014/main" id="{37C757E0-BF37-4FE7-8248-815367833649}"/>
            </a:ext>
          </a:extLst>
        </xdr:cNvPr>
        <xdr:cNvCxnSpPr/>
      </xdr:nvCxnSpPr>
      <xdr:spPr>
        <a:xfrm>
          <a:off x="13144500" y="6198053"/>
          <a:ext cx="790575" cy="64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84183</xdr:rowOff>
    </xdr:from>
    <xdr:to>
      <xdr:col>72</xdr:col>
      <xdr:colOff>38100</xdr:colOff>
      <xdr:row>38</xdr:row>
      <xdr:rowOff>14332</xdr:rowOff>
    </xdr:to>
    <xdr:sp macro="" textlink="">
      <xdr:nvSpPr>
        <xdr:cNvPr id="440" name="楕円 439">
          <a:extLst>
            <a:ext uri="{FF2B5EF4-FFF2-40B4-BE49-F238E27FC236}">
              <a16:creationId xmlns:a16="http://schemas.microsoft.com/office/drawing/2014/main" id="{7556D1E0-418C-4CA5-ABAE-6DE29D5B030D}"/>
            </a:ext>
          </a:extLst>
        </xdr:cNvPr>
        <xdr:cNvSpPr/>
      </xdr:nvSpPr>
      <xdr:spPr>
        <a:xfrm>
          <a:off x="12296775" y="6088108"/>
          <a:ext cx="85725" cy="8572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134983</xdr:rowOff>
    </xdr:from>
    <xdr:to>
      <xdr:col>76</xdr:col>
      <xdr:colOff>114300</xdr:colOff>
      <xdr:row>38</xdr:row>
      <xdr:rowOff>35378</xdr:rowOff>
    </xdr:to>
    <xdr:cxnSp macro="">
      <xdr:nvCxnSpPr>
        <xdr:cNvPr id="441" name="直線コネクタ 440">
          <a:extLst>
            <a:ext uri="{FF2B5EF4-FFF2-40B4-BE49-F238E27FC236}">
              <a16:creationId xmlns:a16="http://schemas.microsoft.com/office/drawing/2014/main" id="{527FA523-4802-416B-965D-563B8CDE999B}"/>
            </a:ext>
          </a:extLst>
        </xdr:cNvPr>
        <xdr:cNvCxnSpPr/>
      </xdr:nvCxnSpPr>
      <xdr:spPr>
        <a:xfrm>
          <a:off x="12344400" y="6135733"/>
          <a:ext cx="800100" cy="6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13970</xdr:rowOff>
    </xdr:from>
    <xdr:to>
      <xdr:col>67</xdr:col>
      <xdr:colOff>101600</xdr:colOff>
      <xdr:row>37</xdr:row>
      <xdr:rowOff>115570</xdr:rowOff>
    </xdr:to>
    <xdr:sp macro="" textlink="">
      <xdr:nvSpPr>
        <xdr:cNvPr id="442" name="楕円 441">
          <a:extLst>
            <a:ext uri="{FF2B5EF4-FFF2-40B4-BE49-F238E27FC236}">
              <a16:creationId xmlns:a16="http://schemas.microsoft.com/office/drawing/2014/main" id="{9C7C38E4-2DE2-4E6C-8A9F-2B4C7110D3F9}"/>
            </a:ext>
          </a:extLst>
        </xdr:cNvPr>
        <xdr:cNvSpPr/>
      </xdr:nvSpPr>
      <xdr:spPr>
        <a:xfrm>
          <a:off x="11487150" y="60115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64770</xdr:rowOff>
    </xdr:from>
    <xdr:to>
      <xdr:col>71</xdr:col>
      <xdr:colOff>177800</xdr:colOff>
      <xdr:row>37</xdr:row>
      <xdr:rowOff>134983</xdr:rowOff>
    </xdr:to>
    <xdr:cxnSp macro="">
      <xdr:nvCxnSpPr>
        <xdr:cNvPr id="443" name="直線コネクタ 442">
          <a:extLst>
            <a:ext uri="{FF2B5EF4-FFF2-40B4-BE49-F238E27FC236}">
              <a16:creationId xmlns:a16="http://schemas.microsoft.com/office/drawing/2014/main" id="{C36D8A9C-1246-4CB4-BFBD-2A603D1FC0AD}"/>
            </a:ext>
          </a:extLst>
        </xdr:cNvPr>
        <xdr:cNvCxnSpPr/>
      </xdr:nvCxnSpPr>
      <xdr:spPr>
        <a:xfrm>
          <a:off x="11534775" y="6068695"/>
          <a:ext cx="809625" cy="6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6594E733-72A0-4A39-8810-40587B571529}"/>
            </a:ext>
          </a:extLst>
        </xdr:cNvPr>
        <xdr:cNvSpPr txBox="1"/>
      </xdr:nvSpPr>
      <xdr:spPr>
        <a:xfrm>
          <a:off x="13745219" y="609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D0F87335-EE0A-453F-9AFA-DC4E916A5034}"/>
            </a:ext>
          </a:extLst>
        </xdr:cNvPr>
        <xdr:cNvSpPr txBox="1"/>
      </xdr:nvSpPr>
      <xdr:spPr>
        <a:xfrm>
          <a:off x="12964169" y="6426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149ACE8B-46CE-4100-9197-71646D1018D1}"/>
            </a:ext>
          </a:extLst>
        </xdr:cNvPr>
        <xdr:cNvSpPr txBox="1"/>
      </xdr:nvSpPr>
      <xdr:spPr>
        <a:xfrm>
          <a:off x="12164069" y="6390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18991029-751C-4883-A8F0-BF04BD6D141D}"/>
            </a:ext>
          </a:extLst>
        </xdr:cNvPr>
        <xdr:cNvSpPr txBox="1"/>
      </xdr:nvSpPr>
      <xdr:spPr>
        <a:xfrm>
          <a:off x="11354444" y="6333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77305</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8930EC33-1350-4F4A-867B-72BEC9CFBD45}"/>
            </a:ext>
          </a:extLst>
        </xdr:cNvPr>
        <xdr:cNvSpPr txBox="1"/>
      </xdr:nvSpPr>
      <xdr:spPr>
        <a:xfrm>
          <a:off x="13745219" y="688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102705</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610A75CC-10AD-455F-9BF4-62F4DF3E8491}"/>
            </a:ext>
          </a:extLst>
        </xdr:cNvPr>
        <xdr:cNvSpPr txBox="1"/>
      </xdr:nvSpPr>
      <xdr:spPr>
        <a:xfrm>
          <a:off x="12964169" y="594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30860</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32D3137F-427F-4DC5-887F-9549027956C1}"/>
            </a:ext>
          </a:extLst>
        </xdr:cNvPr>
        <xdr:cNvSpPr txBox="1"/>
      </xdr:nvSpPr>
      <xdr:spPr>
        <a:xfrm>
          <a:off x="12164069" y="5866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132097</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BC30B63B-2D52-442A-A58C-F7D7C33D25A1}"/>
            </a:ext>
          </a:extLst>
        </xdr:cNvPr>
        <xdr:cNvSpPr txBox="1"/>
      </xdr:nvSpPr>
      <xdr:spPr>
        <a:xfrm>
          <a:off x="113544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D052DB4A-A707-4F1B-AA2B-BC08E018CEB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2822A56-AB40-487A-83B0-9E5249F5F4CE}"/>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E50E48A6-9A20-4E56-AF84-C4E37325B387}"/>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9C916EF-7EA1-4897-AEE8-1286A062CF2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A1750855-6C6B-43C6-A1E2-1DCA5B0E7759}"/>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2C15C3AB-7B74-47DC-BB53-E18381ECEA54}"/>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BD7EAA4A-FB61-4EC4-AF5C-2856313DDF8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7885BADA-4CB8-468A-A4B9-65FEC70A055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5D9A2604-3EA2-4C85-9DF8-4AD47CDDF9E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F9C950F2-E4D5-423C-8EEA-C9A7B302946C}"/>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4E344ACE-1092-428E-A922-950F139530A3}"/>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3" name="テキスト ボックス 462">
          <a:extLst>
            <a:ext uri="{FF2B5EF4-FFF2-40B4-BE49-F238E27FC236}">
              <a16:creationId xmlns:a16="http://schemas.microsoft.com/office/drawing/2014/main" id="{9AF350BA-9494-46D1-BACD-D1F15F52E463}"/>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2FB5AE8C-AB8D-40B5-ADFD-C5DC62E6A112}"/>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5" name="テキスト ボックス 464">
          <a:extLst>
            <a:ext uri="{FF2B5EF4-FFF2-40B4-BE49-F238E27FC236}">
              <a16:creationId xmlns:a16="http://schemas.microsoft.com/office/drawing/2014/main" id="{A7D7BD4F-AB1D-4612-A551-63E0070AF5D1}"/>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552C08B7-A7F0-43B0-9506-BD70B2E02E39}"/>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7" name="テキスト ボックス 466">
          <a:extLst>
            <a:ext uri="{FF2B5EF4-FFF2-40B4-BE49-F238E27FC236}">
              <a16:creationId xmlns:a16="http://schemas.microsoft.com/office/drawing/2014/main" id="{AED466BC-1015-4A85-99FC-4755231BC66D}"/>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8A0E2C06-D052-4FA5-801B-5766BAF5B087}"/>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9" name="テキスト ボックス 468">
          <a:extLst>
            <a:ext uri="{FF2B5EF4-FFF2-40B4-BE49-F238E27FC236}">
              <a16:creationId xmlns:a16="http://schemas.microsoft.com/office/drawing/2014/main" id="{85C36132-9D79-49D0-AB44-CBBEE1691469}"/>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2BFC8207-ADE3-4A8C-907F-1942DC61E04A}"/>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1" name="テキスト ボックス 470">
          <a:extLst>
            <a:ext uri="{FF2B5EF4-FFF2-40B4-BE49-F238E27FC236}">
              <a16:creationId xmlns:a16="http://schemas.microsoft.com/office/drawing/2014/main" id="{B2D8C5C1-38E8-4432-A5AB-426DAFBDF05B}"/>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一般廃棄物処理施設】&#10;一人当たり有形固定資産（償却資産）額グラフ枠">
          <a:extLst>
            <a:ext uri="{FF2B5EF4-FFF2-40B4-BE49-F238E27FC236}">
              <a16:creationId xmlns:a16="http://schemas.microsoft.com/office/drawing/2014/main" id="{A10CE942-1E20-4C6E-A6A9-ED1D128D8C45}"/>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473" name="直線コネクタ 472">
          <a:extLst>
            <a:ext uri="{FF2B5EF4-FFF2-40B4-BE49-F238E27FC236}">
              <a16:creationId xmlns:a16="http://schemas.microsoft.com/office/drawing/2014/main" id="{15D69860-9DDE-4224-A05C-775E9C942C54}"/>
            </a:ext>
          </a:extLst>
        </xdr:cNvPr>
        <xdr:cNvCxnSpPr/>
      </xdr:nvCxnSpPr>
      <xdr:spPr>
        <a:xfrm flipV="1">
          <a:off x="19954239" y="5687766"/>
          <a:ext cx="0" cy="1081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474" name="【一般廃棄物処理施設】&#10;一人当たり有形固定資産（償却資産）額最小値テキスト">
          <a:extLst>
            <a:ext uri="{FF2B5EF4-FFF2-40B4-BE49-F238E27FC236}">
              <a16:creationId xmlns:a16="http://schemas.microsoft.com/office/drawing/2014/main" id="{CF3384E2-E43A-4525-9E0E-08B98C39C3B3}"/>
            </a:ext>
          </a:extLst>
        </xdr:cNvPr>
        <xdr:cNvSpPr txBox="1"/>
      </xdr:nvSpPr>
      <xdr:spPr>
        <a:xfrm>
          <a:off x="19992975" y="6773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475" name="直線コネクタ 474">
          <a:extLst>
            <a:ext uri="{FF2B5EF4-FFF2-40B4-BE49-F238E27FC236}">
              <a16:creationId xmlns:a16="http://schemas.microsoft.com/office/drawing/2014/main" id="{D28B5C8C-673D-4639-91D1-86FED91F840D}"/>
            </a:ext>
          </a:extLst>
        </xdr:cNvPr>
        <xdr:cNvCxnSpPr/>
      </xdr:nvCxnSpPr>
      <xdr:spPr>
        <a:xfrm>
          <a:off x="19878675" y="67693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476" name="【一般廃棄物処理施設】&#10;一人当たり有形固定資産（償却資産）額最大値テキスト">
          <a:extLst>
            <a:ext uri="{FF2B5EF4-FFF2-40B4-BE49-F238E27FC236}">
              <a16:creationId xmlns:a16="http://schemas.microsoft.com/office/drawing/2014/main" id="{D4F9D307-D2A3-4D00-B56B-8620E480FCA1}"/>
            </a:ext>
          </a:extLst>
        </xdr:cNvPr>
        <xdr:cNvSpPr txBox="1"/>
      </xdr:nvSpPr>
      <xdr:spPr>
        <a:xfrm>
          <a:off x="19992975" y="5475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477" name="直線コネクタ 476">
          <a:extLst>
            <a:ext uri="{FF2B5EF4-FFF2-40B4-BE49-F238E27FC236}">
              <a16:creationId xmlns:a16="http://schemas.microsoft.com/office/drawing/2014/main" id="{57BAFE27-56E2-4275-A1E0-FEF6C6463519}"/>
            </a:ext>
          </a:extLst>
        </xdr:cNvPr>
        <xdr:cNvCxnSpPr/>
      </xdr:nvCxnSpPr>
      <xdr:spPr>
        <a:xfrm>
          <a:off x="19878675" y="56877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478" name="【一般廃棄物処理施設】&#10;一人当たり有形固定資産（償却資産）額平均値テキスト">
          <a:extLst>
            <a:ext uri="{FF2B5EF4-FFF2-40B4-BE49-F238E27FC236}">
              <a16:creationId xmlns:a16="http://schemas.microsoft.com/office/drawing/2014/main" id="{E3292BD6-D5FE-4BB2-AF1E-67FDAAA1FFB9}"/>
            </a:ext>
          </a:extLst>
        </xdr:cNvPr>
        <xdr:cNvSpPr txBox="1"/>
      </xdr:nvSpPr>
      <xdr:spPr>
        <a:xfrm>
          <a:off x="19992975" y="63274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479" name="フローチャート: 判断 478">
          <a:extLst>
            <a:ext uri="{FF2B5EF4-FFF2-40B4-BE49-F238E27FC236}">
              <a16:creationId xmlns:a16="http://schemas.microsoft.com/office/drawing/2014/main" id="{D186206A-77C1-41DB-A618-D241302BD963}"/>
            </a:ext>
          </a:extLst>
        </xdr:cNvPr>
        <xdr:cNvSpPr/>
      </xdr:nvSpPr>
      <xdr:spPr>
        <a:xfrm>
          <a:off x="19897725" y="64760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480" name="フローチャート: 判断 479">
          <a:extLst>
            <a:ext uri="{FF2B5EF4-FFF2-40B4-BE49-F238E27FC236}">
              <a16:creationId xmlns:a16="http://schemas.microsoft.com/office/drawing/2014/main" id="{2AAC900A-EC64-4B87-97B6-29008BAECDB2}"/>
            </a:ext>
          </a:extLst>
        </xdr:cNvPr>
        <xdr:cNvSpPr/>
      </xdr:nvSpPr>
      <xdr:spPr>
        <a:xfrm>
          <a:off x="19154775" y="64781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481" name="フローチャート: 判断 480">
          <a:extLst>
            <a:ext uri="{FF2B5EF4-FFF2-40B4-BE49-F238E27FC236}">
              <a16:creationId xmlns:a16="http://schemas.microsoft.com/office/drawing/2014/main" id="{962E355B-E553-4583-902C-5E958F5B505D}"/>
            </a:ext>
          </a:extLst>
        </xdr:cNvPr>
        <xdr:cNvSpPr/>
      </xdr:nvSpPr>
      <xdr:spPr>
        <a:xfrm>
          <a:off x="18345150" y="64960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482" name="フローチャート: 判断 481">
          <a:extLst>
            <a:ext uri="{FF2B5EF4-FFF2-40B4-BE49-F238E27FC236}">
              <a16:creationId xmlns:a16="http://schemas.microsoft.com/office/drawing/2014/main" id="{CF571EA1-0B8D-42DF-B2E3-AB2288BD7FE3}"/>
            </a:ext>
          </a:extLst>
        </xdr:cNvPr>
        <xdr:cNvSpPr/>
      </xdr:nvSpPr>
      <xdr:spPr>
        <a:xfrm>
          <a:off x="17554575" y="64984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483" name="フローチャート: 判断 482">
          <a:extLst>
            <a:ext uri="{FF2B5EF4-FFF2-40B4-BE49-F238E27FC236}">
              <a16:creationId xmlns:a16="http://schemas.microsoft.com/office/drawing/2014/main" id="{DD3F892C-2F92-4371-AEB9-E9FC99925EE0}"/>
            </a:ext>
          </a:extLst>
        </xdr:cNvPr>
        <xdr:cNvSpPr/>
      </xdr:nvSpPr>
      <xdr:spPr>
        <a:xfrm>
          <a:off x="16754475" y="65144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63858B0-4222-4F6A-B53D-3E32273E3A3E}"/>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A212D9A-C5B0-4426-A419-568D7B980A6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2014A20-09B8-4013-98AE-CDA11D0BF91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41E7F83-5EE7-4771-92CF-B4AE68AF578E}"/>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A6C60279-0ECF-4A1D-8B02-6C8CC1C44722}"/>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158759</xdr:rowOff>
    </xdr:from>
    <xdr:to>
      <xdr:col>116</xdr:col>
      <xdr:colOff>114300</xdr:colOff>
      <xdr:row>40</xdr:row>
      <xdr:rowOff>88909</xdr:rowOff>
    </xdr:to>
    <xdr:sp macro="" textlink="">
      <xdr:nvSpPr>
        <xdr:cNvPr id="489" name="楕円 488">
          <a:extLst>
            <a:ext uri="{FF2B5EF4-FFF2-40B4-BE49-F238E27FC236}">
              <a16:creationId xmlns:a16="http://schemas.microsoft.com/office/drawing/2014/main" id="{AF894161-CA61-4350-839A-6779BD0229B1}"/>
            </a:ext>
          </a:extLst>
        </xdr:cNvPr>
        <xdr:cNvSpPr/>
      </xdr:nvSpPr>
      <xdr:spPr>
        <a:xfrm>
          <a:off x="19897725" y="648653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137186</xdr:rowOff>
    </xdr:from>
    <xdr:ext cx="599010" cy="259045"/>
    <xdr:sp macro="" textlink="">
      <xdr:nvSpPr>
        <xdr:cNvPr id="490" name="【一般廃棄物処理施設】&#10;一人当たり有形固定資産（償却資産）額該当値テキスト">
          <a:extLst>
            <a:ext uri="{FF2B5EF4-FFF2-40B4-BE49-F238E27FC236}">
              <a16:creationId xmlns:a16="http://schemas.microsoft.com/office/drawing/2014/main" id="{4B447EF9-F187-443D-96C6-994E1E63C071}"/>
            </a:ext>
          </a:extLst>
        </xdr:cNvPr>
        <xdr:cNvSpPr txBox="1"/>
      </xdr:nvSpPr>
      <xdr:spPr>
        <a:xfrm>
          <a:off x="19992975" y="6464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105807</xdr:rowOff>
    </xdr:from>
    <xdr:to>
      <xdr:col>112</xdr:col>
      <xdr:colOff>38100</xdr:colOff>
      <xdr:row>41</xdr:row>
      <xdr:rowOff>35957</xdr:rowOff>
    </xdr:to>
    <xdr:sp macro="" textlink="">
      <xdr:nvSpPr>
        <xdr:cNvPr id="491" name="楕円 490">
          <a:extLst>
            <a:ext uri="{FF2B5EF4-FFF2-40B4-BE49-F238E27FC236}">
              <a16:creationId xmlns:a16="http://schemas.microsoft.com/office/drawing/2014/main" id="{2B74A29F-F419-40DE-A90D-AA92524D9AAA}"/>
            </a:ext>
          </a:extLst>
        </xdr:cNvPr>
        <xdr:cNvSpPr/>
      </xdr:nvSpPr>
      <xdr:spPr>
        <a:xfrm>
          <a:off x="19154775" y="65891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38109</xdr:rowOff>
    </xdr:from>
    <xdr:to>
      <xdr:col>116</xdr:col>
      <xdr:colOff>63500</xdr:colOff>
      <xdr:row>40</xdr:row>
      <xdr:rowOff>156607</xdr:rowOff>
    </xdr:to>
    <xdr:cxnSp macro="">
      <xdr:nvCxnSpPr>
        <xdr:cNvPr id="492" name="直線コネクタ 491">
          <a:extLst>
            <a:ext uri="{FF2B5EF4-FFF2-40B4-BE49-F238E27FC236}">
              <a16:creationId xmlns:a16="http://schemas.microsoft.com/office/drawing/2014/main" id="{258331B4-8F56-421A-89B7-C66BBEE9B1CC}"/>
            </a:ext>
          </a:extLst>
        </xdr:cNvPr>
        <xdr:cNvCxnSpPr/>
      </xdr:nvCxnSpPr>
      <xdr:spPr>
        <a:xfrm flipV="1">
          <a:off x="19202400" y="6524634"/>
          <a:ext cx="752475" cy="12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170378</xdr:rowOff>
    </xdr:from>
    <xdr:to>
      <xdr:col>107</xdr:col>
      <xdr:colOff>101600</xdr:colOff>
      <xdr:row>40</xdr:row>
      <xdr:rowOff>100528</xdr:rowOff>
    </xdr:to>
    <xdr:sp macro="" textlink="">
      <xdr:nvSpPr>
        <xdr:cNvPr id="493" name="楕円 492">
          <a:extLst>
            <a:ext uri="{FF2B5EF4-FFF2-40B4-BE49-F238E27FC236}">
              <a16:creationId xmlns:a16="http://schemas.microsoft.com/office/drawing/2014/main" id="{8732DCA4-D018-4E64-8E9B-738219DD837C}"/>
            </a:ext>
          </a:extLst>
        </xdr:cNvPr>
        <xdr:cNvSpPr/>
      </xdr:nvSpPr>
      <xdr:spPr>
        <a:xfrm>
          <a:off x="18345150" y="648545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49728</xdr:rowOff>
    </xdr:from>
    <xdr:to>
      <xdr:col>111</xdr:col>
      <xdr:colOff>177800</xdr:colOff>
      <xdr:row>40</xdr:row>
      <xdr:rowOff>156607</xdr:rowOff>
    </xdr:to>
    <xdr:cxnSp macro="">
      <xdr:nvCxnSpPr>
        <xdr:cNvPr id="494" name="直線コネクタ 493">
          <a:extLst>
            <a:ext uri="{FF2B5EF4-FFF2-40B4-BE49-F238E27FC236}">
              <a16:creationId xmlns:a16="http://schemas.microsoft.com/office/drawing/2014/main" id="{D0C28FAF-C09E-4960-A403-93ECBF943846}"/>
            </a:ext>
          </a:extLst>
        </xdr:cNvPr>
        <xdr:cNvCxnSpPr/>
      </xdr:nvCxnSpPr>
      <xdr:spPr>
        <a:xfrm>
          <a:off x="18392775" y="6533078"/>
          <a:ext cx="809625" cy="113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6790</xdr:rowOff>
    </xdr:from>
    <xdr:to>
      <xdr:col>102</xdr:col>
      <xdr:colOff>165100</xdr:colOff>
      <xdr:row>40</xdr:row>
      <xdr:rowOff>108390</xdr:rowOff>
    </xdr:to>
    <xdr:sp macro="" textlink="">
      <xdr:nvSpPr>
        <xdr:cNvPr id="495" name="楕円 494">
          <a:extLst>
            <a:ext uri="{FF2B5EF4-FFF2-40B4-BE49-F238E27FC236}">
              <a16:creationId xmlns:a16="http://schemas.microsoft.com/office/drawing/2014/main" id="{91AF658A-ED72-48E2-BE05-404ECCFDCD14}"/>
            </a:ext>
          </a:extLst>
        </xdr:cNvPr>
        <xdr:cNvSpPr/>
      </xdr:nvSpPr>
      <xdr:spPr>
        <a:xfrm>
          <a:off x="17554575" y="64964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49728</xdr:rowOff>
    </xdr:from>
    <xdr:to>
      <xdr:col>107</xdr:col>
      <xdr:colOff>50800</xdr:colOff>
      <xdr:row>40</xdr:row>
      <xdr:rowOff>57590</xdr:rowOff>
    </xdr:to>
    <xdr:cxnSp macro="">
      <xdr:nvCxnSpPr>
        <xdr:cNvPr id="496" name="直線コネクタ 495">
          <a:extLst>
            <a:ext uri="{FF2B5EF4-FFF2-40B4-BE49-F238E27FC236}">
              <a16:creationId xmlns:a16="http://schemas.microsoft.com/office/drawing/2014/main" id="{38597B18-6861-422D-8D3B-050DF7262771}"/>
            </a:ext>
          </a:extLst>
        </xdr:cNvPr>
        <xdr:cNvCxnSpPr/>
      </xdr:nvCxnSpPr>
      <xdr:spPr>
        <a:xfrm flipV="1">
          <a:off x="17602200" y="6533078"/>
          <a:ext cx="790575" cy="11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11645</xdr:rowOff>
    </xdr:from>
    <xdr:to>
      <xdr:col>98</xdr:col>
      <xdr:colOff>38100</xdr:colOff>
      <xdr:row>40</xdr:row>
      <xdr:rowOff>113245</xdr:rowOff>
    </xdr:to>
    <xdr:sp macro="" textlink="">
      <xdr:nvSpPr>
        <xdr:cNvPr id="497" name="楕円 496">
          <a:extLst>
            <a:ext uri="{FF2B5EF4-FFF2-40B4-BE49-F238E27FC236}">
              <a16:creationId xmlns:a16="http://schemas.microsoft.com/office/drawing/2014/main" id="{792BEEB1-FFFD-4803-961E-A69217711129}"/>
            </a:ext>
          </a:extLst>
        </xdr:cNvPr>
        <xdr:cNvSpPr/>
      </xdr:nvSpPr>
      <xdr:spPr>
        <a:xfrm>
          <a:off x="16754475" y="64949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57590</xdr:rowOff>
    </xdr:from>
    <xdr:to>
      <xdr:col>102</xdr:col>
      <xdr:colOff>114300</xdr:colOff>
      <xdr:row>40</xdr:row>
      <xdr:rowOff>62445</xdr:rowOff>
    </xdr:to>
    <xdr:cxnSp macro="">
      <xdr:nvCxnSpPr>
        <xdr:cNvPr id="498" name="直線コネクタ 497">
          <a:extLst>
            <a:ext uri="{FF2B5EF4-FFF2-40B4-BE49-F238E27FC236}">
              <a16:creationId xmlns:a16="http://schemas.microsoft.com/office/drawing/2014/main" id="{BD6B7844-F393-4879-B84D-8842DF3DBADB}"/>
            </a:ext>
          </a:extLst>
        </xdr:cNvPr>
        <xdr:cNvCxnSpPr/>
      </xdr:nvCxnSpPr>
      <xdr:spPr>
        <a:xfrm flipV="1">
          <a:off x="16802100" y="6544115"/>
          <a:ext cx="800100" cy="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499" name="n_1aveValue【一般廃棄物処理施設】&#10;一人当たり有形固定資産（償却資産）額">
          <a:extLst>
            <a:ext uri="{FF2B5EF4-FFF2-40B4-BE49-F238E27FC236}">
              <a16:creationId xmlns:a16="http://schemas.microsoft.com/office/drawing/2014/main" id="{227ACE17-5778-49E1-97B7-962417508DCD}"/>
            </a:ext>
          </a:extLst>
        </xdr:cNvPr>
        <xdr:cNvSpPr txBox="1"/>
      </xdr:nvSpPr>
      <xdr:spPr>
        <a:xfrm>
          <a:off x="18915595" y="626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500" name="n_2aveValue【一般廃棄物処理施設】&#10;一人当たり有形固定資産（償却資産）額">
          <a:extLst>
            <a:ext uri="{FF2B5EF4-FFF2-40B4-BE49-F238E27FC236}">
              <a16:creationId xmlns:a16="http://schemas.microsoft.com/office/drawing/2014/main" id="{176046C8-65A4-41F0-A25D-DD15B00C6E28}"/>
            </a:ext>
          </a:extLst>
        </xdr:cNvPr>
        <xdr:cNvSpPr txBox="1"/>
      </xdr:nvSpPr>
      <xdr:spPr>
        <a:xfrm>
          <a:off x="18134545" y="658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501" name="n_3aveValue【一般廃棄物処理施設】&#10;一人当たり有形固定資産（償却資産）額">
          <a:extLst>
            <a:ext uri="{FF2B5EF4-FFF2-40B4-BE49-F238E27FC236}">
              <a16:creationId xmlns:a16="http://schemas.microsoft.com/office/drawing/2014/main" id="{0613F949-7930-4057-B69C-A8630BB333B9}"/>
            </a:ext>
          </a:extLst>
        </xdr:cNvPr>
        <xdr:cNvSpPr txBox="1"/>
      </xdr:nvSpPr>
      <xdr:spPr>
        <a:xfrm>
          <a:off x="17324920" y="6591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502" name="n_4aveValue【一般廃棄物処理施設】&#10;一人当たり有形固定資産（償却資産）額">
          <a:extLst>
            <a:ext uri="{FF2B5EF4-FFF2-40B4-BE49-F238E27FC236}">
              <a16:creationId xmlns:a16="http://schemas.microsoft.com/office/drawing/2014/main" id="{4D5154A1-BD6D-4DF8-A997-DDD8F7CFC5F9}"/>
            </a:ext>
          </a:extLst>
        </xdr:cNvPr>
        <xdr:cNvSpPr txBox="1"/>
      </xdr:nvSpPr>
      <xdr:spPr>
        <a:xfrm>
          <a:off x="16524820" y="6607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27084</xdr:rowOff>
    </xdr:from>
    <xdr:ext cx="534377" cy="259045"/>
    <xdr:sp macro="" textlink="">
      <xdr:nvSpPr>
        <xdr:cNvPr id="503" name="n_1mainValue【一般廃棄物処理施設】&#10;一人当たり有形固定資産（償却資産）額">
          <a:extLst>
            <a:ext uri="{FF2B5EF4-FFF2-40B4-BE49-F238E27FC236}">
              <a16:creationId xmlns:a16="http://schemas.microsoft.com/office/drawing/2014/main" id="{989F5685-BE87-4FA6-96BA-4610DA81AD39}"/>
            </a:ext>
          </a:extLst>
        </xdr:cNvPr>
        <xdr:cNvSpPr txBox="1"/>
      </xdr:nvSpPr>
      <xdr:spPr>
        <a:xfrm>
          <a:off x="18944736" y="667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117055</xdr:rowOff>
    </xdr:from>
    <xdr:ext cx="599010" cy="259045"/>
    <xdr:sp macro="" textlink="">
      <xdr:nvSpPr>
        <xdr:cNvPr id="504" name="n_2mainValue【一般廃棄物処理施設】&#10;一人当たり有形固定資産（償却資産）額">
          <a:extLst>
            <a:ext uri="{FF2B5EF4-FFF2-40B4-BE49-F238E27FC236}">
              <a16:creationId xmlns:a16="http://schemas.microsoft.com/office/drawing/2014/main" id="{D878295B-FD54-438B-A302-3AF49E316F5D}"/>
            </a:ext>
          </a:extLst>
        </xdr:cNvPr>
        <xdr:cNvSpPr txBox="1"/>
      </xdr:nvSpPr>
      <xdr:spPr>
        <a:xfrm>
          <a:off x="18134545" y="6279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124917</xdr:rowOff>
    </xdr:from>
    <xdr:ext cx="599010" cy="259045"/>
    <xdr:sp macro="" textlink="">
      <xdr:nvSpPr>
        <xdr:cNvPr id="505" name="n_3mainValue【一般廃棄物処理施設】&#10;一人当たり有形固定資産（償却資産）額">
          <a:extLst>
            <a:ext uri="{FF2B5EF4-FFF2-40B4-BE49-F238E27FC236}">
              <a16:creationId xmlns:a16="http://schemas.microsoft.com/office/drawing/2014/main" id="{5245A2B1-12CD-4A2D-A849-9F812A3229AE}"/>
            </a:ext>
          </a:extLst>
        </xdr:cNvPr>
        <xdr:cNvSpPr txBox="1"/>
      </xdr:nvSpPr>
      <xdr:spPr>
        <a:xfrm>
          <a:off x="17324920" y="6284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129772</xdr:rowOff>
    </xdr:from>
    <xdr:ext cx="599010" cy="259045"/>
    <xdr:sp macro="" textlink="">
      <xdr:nvSpPr>
        <xdr:cNvPr id="506" name="n_4mainValue【一般廃棄物処理施設】&#10;一人当たり有形固定資産（償却資産）額">
          <a:extLst>
            <a:ext uri="{FF2B5EF4-FFF2-40B4-BE49-F238E27FC236}">
              <a16:creationId xmlns:a16="http://schemas.microsoft.com/office/drawing/2014/main" id="{E8A5ADB9-62E4-411E-9B1E-BDB3EA29C31C}"/>
            </a:ext>
          </a:extLst>
        </xdr:cNvPr>
        <xdr:cNvSpPr txBox="1"/>
      </xdr:nvSpPr>
      <xdr:spPr>
        <a:xfrm>
          <a:off x="16524820" y="6289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7B04839C-381E-43AF-89A9-6B1595C0E26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83C30371-560B-449F-9C50-856968D3EADC}"/>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B990D5A1-E543-43A2-ADAD-34943AEB03E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70093AA5-E79F-489D-9929-4B802D808FB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D35F820-6BFE-4755-9C4D-B0263ED54E0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CEDAEC6F-CD2B-407F-A882-7F21FAD2AE18}"/>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B755B591-464C-4BCB-A22E-6DB73E7B5D5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4FA0633-B0D6-4DB2-9C3E-B9EE50420D77}"/>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5" name="正方形/長方形 514">
          <a:extLst>
            <a:ext uri="{FF2B5EF4-FFF2-40B4-BE49-F238E27FC236}">
              <a16:creationId xmlns:a16="http://schemas.microsoft.com/office/drawing/2014/main" id="{DE13C97A-D41A-491B-B864-AE092BEF03C3}"/>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6" name="正方形/長方形 515">
          <a:extLst>
            <a:ext uri="{FF2B5EF4-FFF2-40B4-BE49-F238E27FC236}">
              <a16:creationId xmlns:a16="http://schemas.microsoft.com/office/drawing/2014/main" id="{4870AF98-9673-40F4-81CC-978C7C4975C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7" name="正方形/長方形 516">
          <a:extLst>
            <a:ext uri="{FF2B5EF4-FFF2-40B4-BE49-F238E27FC236}">
              <a16:creationId xmlns:a16="http://schemas.microsoft.com/office/drawing/2014/main" id="{B3F696BB-8867-4139-9DDF-87AAC453339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8" name="正方形/長方形 517">
          <a:extLst>
            <a:ext uri="{FF2B5EF4-FFF2-40B4-BE49-F238E27FC236}">
              <a16:creationId xmlns:a16="http://schemas.microsoft.com/office/drawing/2014/main" id="{23B3B2A9-3DC7-490B-B2EA-C20283D7BA2C}"/>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9" name="正方形/長方形 518">
          <a:extLst>
            <a:ext uri="{FF2B5EF4-FFF2-40B4-BE49-F238E27FC236}">
              <a16:creationId xmlns:a16="http://schemas.microsoft.com/office/drawing/2014/main" id="{97F3EAF7-B0D7-4D50-96F4-9617A8DEA3B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0" name="正方形/長方形 519">
          <a:extLst>
            <a:ext uri="{FF2B5EF4-FFF2-40B4-BE49-F238E27FC236}">
              <a16:creationId xmlns:a16="http://schemas.microsoft.com/office/drawing/2014/main" id="{3E8C95DF-B04B-4179-8C72-1B4C4A52833B}"/>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1" name="正方形/長方形 520">
          <a:extLst>
            <a:ext uri="{FF2B5EF4-FFF2-40B4-BE49-F238E27FC236}">
              <a16:creationId xmlns:a16="http://schemas.microsoft.com/office/drawing/2014/main" id="{E5B39A9B-13F9-44D3-B0C4-46CCF149F0A3}"/>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2" name="正方形/長方形 521">
          <a:extLst>
            <a:ext uri="{FF2B5EF4-FFF2-40B4-BE49-F238E27FC236}">
              <a16:creationId xmlns:a16="http://schemas.microsoft.com/office/drawing/2014/main" id="{9AA81878-E2C1-4BBD-A415-8222B9A6892B}"/>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a:extLst>
            <a:ext uri="{FF2B5EF4-FFF2-40B4-BE49-F238E27FC236}">
              <a16:creationId xmlns:a16="http://schemas.microsoft.com/office/drawing/2014/main" id="{6184BEA0-82C5-4BE1-962A-0ECB2B92387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a:extLst>
            <a:ext uri="{FF2B5EF4-FFF2-40B4-BE49-F238E27FC236}">
              <a16:creationId xmlns:a16="http://schemas.microsoft.com/office/drawing/2014/main" id="{41C5A37E-1EA9-4776-B2FA-2C756B97352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a:extLst>
            <a:ext uri="{FF2B5EF4-FFF2-40B4-BE49-F238E27FC236}">
              <a16:creationId xmlns:a16="http://schemas.microsoft.com/office/drawing/2014/main" id="{C32B2A3C-74D0-45DA-9A39-2EC75DA6FDA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a:extLst>
            <a:ext uri="{FF2B5EF4-FFF2-40B4-BE49-F238E27FC236}">
              <a16:creationId xmlns:a16="http://schemas.microsoft.com/office/drawing/2014/main" id="{2E597C7F-B759-4CC0-B571-FD0236606F2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a:extLst>
            <a:ext uri="{FF2B5EF4-FFF2-40B4-BE49-F238E27FC236}">
              <a16:creationId xmlns:a16="http://schemas.microsoft.com/office/drawing/2014/main" id="{BF037B72-7DB8-4EDF-A8ED-4CBF145BF5D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a:extLst>
            <a:ext uri="{FF2B5EF4-FFF2-40B4-BE49-F238E27FC236}">
              <a16:creationId xmlns:a16="http://schemas.microsoft.com/office/drawing/2014/main" id="{4C08A4B7-9A79-48EE-9556-85828DA3291F}"/>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a:extLst>
            <a:ext uri="{FF2B5EF4-FFF2-40B4-BE49-F238E27FC236}">
              <a16:creationId xmlns:a16="http://schemas.microsoft.com/office/drawing/2014/main" id="{7C6D0CB3-55FD-451F-9878-842EFF66AB0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a:extLst>
            <a:ext uri="{FF2B5EF4-FFF2-40B4-BE49-F238E27FC236}">
              <a16:creationId xmlns:a16="http://schemas.microsoft.com/office/drawing/2014/main" id="{739BE9E8-7014-478F-9842-CC6AEECDDB6F}"/>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a:extLst>
            <a:ext uri="{FF2B5EF4-FFF2-40B4-BE49-F238E27FC236}">
              <a16:creationId xmlns:a16="http://schemas.microsoft.com/office/drawing/2014/main" id="{24EA3A3C-C087-44F5-B4B8-BE300D359EF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a:extLst>
            <a:ext uri="{FF2B5EF4-FFF2-40B4-BE49-F238E27FC236}">
              <a16:creationId xmlns:a16="http://schemas.microsoft.com/office/drawing/2014/main" id="{7AFB3EA5-458A-4B1D-8FE2-9406A5F303DF}"/>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3" name="テキスト ボックス 532">
          <a:extLst>
            <a:ext uri="{FF2B5EF4-FFF2-40B4-BE49-F238E27FC236}">
              <a16:creationId xmlns:a16="http://schemas.microsoft.com/office/drawing/2014/main" id="{D535A38D-882C-48E5-9E57-E3CF236D7862}"/>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4" name="直線コネクタ 533">
          <a:extLst>
            <a:ext uri="{FF2B5EF4-FFF2-40B4-BE49-F238E27FC236}">
              <a16:creationId xmlns:a16="http://schemas.microsoft.com/office/drawing/2014/main" id="{4D634B38-CB94-4B53-A6C1-31D5DEBFB8D7}"/>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5" name="テキスト ボックス 534">
          <a:extLst>
            <a:ext uri="{FF2B5EF4-FFF2-40B4-BE49-F238E27FC236}">
              <a16:creationId xmlns:a16="http://schemas.microsoft.com/office/drawing/2014/main" id="{392F8EFF-4A03-4EDD-B6D6-80A7F76F57D6}"/>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6" name="直線コネクタ 535">
          <a:extLst>
            <a:ext uri="{FF2B5EF4-FFF2-40B4-BE49-F238E27FC236}">
              <a16:creationId xmlns:a16="http://schemas.microsoft.com/office/drawing/2014/main" id="{7DD8BCDA-50F1-4025-9B8F-3DFB4C455B3B}"/>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7" name="テキスト ボックス 536">
          <a:extLst>
            <a:ext uri="{FF2B5EF4-FFF2-40B4-BE49-F238E27FC236}">
              <a16:creationId xmlns:a16="http://schemas.microsoft.com/office/drawing/2014/main" id="{AFDBA0F9-7B72-4E97-AB36-46C71234D8F1}"/>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8" name="直線コネクタ 537">
          <a:extLst>
            <a:ext uri="{FF2B5EF4-FFF2-40B4-BE49-F238E27FC236}">
              <a16:creationId xmlns:a16="http://schemas.microsoft.com/office/drawing/2014/main" id="{C47B0D1D-B642-4966-91CE-5C9CCBDA1DF8}"/>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9" name="テキスト ボックス 538">
          <a:extLst>
            <a:ext uri="{FF2B5EF4-FFF2-40B4-BE49-F238E27FC236}">
              <a16:creationId xmlns:a16="http://schemas.microsoft.com/office/drawing/2014/main" id="{06E16CE0-D86A-4105-B416-681A0E1661D7}"/>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0" name="直線コネクタ 539">
          <a:extLst>
            <a:ext uri="{FF2B5EF4-FFF2-40B4-BE49-F238E27FC236}">
              <a16:creationId xmlns:a16="http://schemas.microsoft.com/office/drawing/2014/main" id="{83C86C98-0E5E-4C9A-825D-257201151402}"/>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1" name="テキスト ボックス 540">
          <a:extLst>
            <a:ext uri="{FF2B5EF4-FFF2-40B4-BE49-F238E27FC236}">
              <a16:creationId xmlns:a16="http://schemas.microsoft.com/office/drawing/2014/main" id="{4A5B8109-EA95-4E53-A1B0-486415D4E615}"/>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2" name="直線コネクタ 541">
          <a:extLst>
            <a:ext uri="{FF2B5EF4-FFF2-40B4-BE49-F238E27FC236}">
              <a16:creationId xmlns:a16="http://schemas.microsoft.com/office/drawing/2014/main" id="{108D2DDD-8F2F-40CE-99D6-97FE536A936B}"/>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3" name="テキスト ボックス 542">
          <a:extLst>
            <a:ext uri="{FF2B5EF4-FFF2-40B4-BE49-F238E27FC236}">
              <a16:creationId xmlns:a16="http://schemas.microsoft.com/office/drawing/2014/main" id="{9405386C-4C03-4190-A3A3-A9205EBDD241}"/>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2FC1EBC9-F646-4731-AF6B-3E72EB561661}"/>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5" name="テキスト ボックス 544">
          <a:extLst>
            <a:ext uri="{FF2B5EF4-FFF2-40B4-BE49-F238E27FC236}">
              <a16:creationId xmlns:a16="http://schemas.microsoft.com/office/drawing/2014/main" id="{812A6801-DA70-4D2D-91C6-F0EAC9300763}"/>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6" name="【消防施設】&#10;有形固定資産減価償却率グラフ枠">
          <a:extLst>
            <a:ext uri="{FF2B5EF4-FFF2-40B4-BE49-F238E27FC236}">
              <a16:creationId xmlns:a16="http://schemas.microsoft.com/office/drawing/2014/main" id="{08EAA94E-BD8C-4F8D-8B93-9C13445450F8}"/>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547" name="直線コネクタ 546">
          <a:extLst>
            <a:ext uri="{FF2B5EF4-FFF2-40B4-BE49-F238E27FC236}">
              <a16:creationId xmlns:a16="http://schemas.microsoft.com/office/drawing/2014/main" id="{EB954055-2594-4FAB-9A23-F106DF2E10EF}"/>
            </a:ext>
          </a:extLst>
        </xdr:cNvPr>
        <xdr:cNvCxnSpPr/>
      </xdr:nvCxnSpPr>
      <xdr:spPr>
        <a:xfrm flipV="1">
          <a:off x="14696439" y="1269873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548" name="【消防施設】&#10;有形固定資産減価償却率最小値テキスト">
          <a:extLst>
            <a:ext uri="{FF2B5EF4-FFF2-40B4-BE49-F238E27FC236}">
              <a16:creationId xmlns:a16="http://schemas.microsoft.com/office/drawing/2014/main" id="{2C7D176E-58A2-413D-BDA3-E60F96128E4D}"/>
            </a:ext>
          </a:extLst>
        </xdr:cNvPr>
        <xdr:cNvSpPr txBox="1"/>
      </xdr:nvSpPr>
      <xdr:spPr>
        <a:xfrm>
          <a:off x="14735175"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549" name="直線コネクタ 548">
          <a:extLst>
            <a:ext uri="{FF2B5EF4-FFF2-40B4-BE49-F238E27FC236}">
              <a16:creationId xmlns:a16="http://schemas.microsoft.com/office/drawing/2014/main" id="{B662CFE7-EF39-4AC4-8552-C696602FD357}"/>
            </a:ext>
          </a:extLst>
        </xdr:cNvPr>
        <xdr:cNvCxnSpPr/>
      </xdr:nvCxnSpPr>
      <xdr:spPr>
        <a:xfrm>
          <a:off x="14611350" y="14009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550" name="【消防施設】&#10;有形固定資産減価償却率最大値テキスト">
          <a:extLst>
            <a:ext uri="{FF2B5EF4-FFF2-40B4-BE49-F238E27FC236}">
              <a16:creationId xmlns:a16="http://schemas.microsoft.com/office/drawing/2014/main" id="{97F6088C-60C8-4ABA-A30E-E26A3CB4F8AB}"/>
            </a:ext>
          </a:extLst>
        </xdr:cNvPr>
        <xdr:cNvSpPr txBox="1"/>
      </xdr:nvSpPr>
      <xdr:spPr>
        <a:xfrm>
          <a:off x="14735175" y="1248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551" name="直線コネクタ 550">
          <a:extLst>
            <a:ext uri="{FF2B5EF4-FFF2-40B4-BE49-F238E27FC236}">
              <a16:creationId xmlns:a16="http://schemas.microsoft.com/office/drawing/2014/main" id="{9227FD7C-308C-4C30-800A-04B7BD3003CA}"/>
            </a:ext>
          </a:extLst>
        </xdr:cNvPr>
        <xdr:cNvCxnSpPr/>
      </xdr:nvCxnSpPr>
      <xdr:spPr>
        <a:xfrm>
          <a:off x="14611350" y="12698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552" name="【消防施設】&#10;有形固定資産減価償却率平均値テキスト">
          <a:extLst>
            <a:ext uri="{FF2B5EF4-FFF2-40B4-BE49-F238E27FC236}">
              <a16:creationId xmlns:a16="http://schemas.microsoft.com/office/drawing/2014/main" id="{D6285CB9-676A-4FF6-B122-2867E85AB53C}"/>
            </a:ext>
          </a:extLst>
        </xdr:cNvPr>
        <xdr:cNvSpPr txBox="1"/>
      </xdr:nvSpPr>
      <xdr:spPr>
        <a:xfrm>
          <a:off x="14735175" y="133356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553" name="フローチャート: 判断 552">
          <a:extLst>
            <a:ext uri="{FF2B5EF4-FFF2-40B4-BE49-F238E27FC236}">
              <a16:creationId xmlns:a16="http://schemas.microsoft.com/office/drawing/2014/main" id="{7E06C9DF-9C4F-4EBD-8122-7990EFDD139E}"/>
            </a:ext>
          </a:extLst>
        </xdr:cNvPr>
        <xdr:cNvSpPr/>
      </xdr:nvSpPr>
      <xdr:spPr>
        <a:xfrm>
          <a:off x="14649450" y="13360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554" name="フローチャート: 判断 553">
          <a:extLst>
            <a:ext uri="{FF2B5EF4-FFF2-40B4-BE49-F238E27FC236}">
              <a16:creationId xmlns:a16="http://schemas.microsoft.com/office/drawing/2014/main" id="{F65E8FEF-0479-4BC6-9018-6FC05626312E}"/>
            </a:ext>
          </a:extLst>
        </xdr:cNvPr>
        <xdr:cNvSpPr/>
      </xdr:nvSpPr>
      <xdr:spPr>
        <a:xfrm>
          <a:off x="13887450" y="1334516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555" name="フローチャート: 判断 554">
          <a:extLst>
            <a:ext uri="{FF2B5EF4-FFF2-40B4-BE49-F238E27FC236}">
              <a16:creationId xmlns:a16="http://schemas.microsoft.com/office/drawing/2014/main" id="{A6F5047F-1D4B-46CE-9B12-6BA18AD8169B}"/>
            </a:ext>
          </a:extLst>
        </xdr:cNvPr>
        <xdr:cNvSpPr/>
      </xdr:nvSpPr>
      <xdr:spPr>
        <a:xfrm>
          <a:off x="13096875" y="133172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556" name="フローチャート: 判断 555">
          <a:extLst>
            <a:ext uri="{FF2B5EF4-FFF2-40B4-BE49-F238E27FC236}">
              <a16:creationId xmlns:a16="http://schemas.microsoft.com/office/drawing/2014/main" id="{70EC54C2-1F6F-4B14-9F8F-536BFF889736}"/>
            </a:ext>
          </a:extLst>
        </xdr:cNvPr>
        <xdr:cNvSpPr/>
      </xdr:nvSpPr>
      <xdr:spPr>
        <a:xfrm>
          <a:off x="12296775" y="132873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557" name="フローチャート: 判断 556">
          <a:extLst>
            <a:ext uri="{FF2B5EF4-FFF2-40B4-BE49-F238E27FC236}">
              <a16:creationId xmlns:a16="http://schemas.microsoft.com/office/drawing/2014/main" id="{80AC8F6D-EEB8-4F11-A738-AF970F441580}"/>
            </a:ext>
          </a:extLst>
        </xdr:cNvPr>
        <xdr:cNvSpPr/>
      </xdr:nvSpPr>
      <xdr:spPr>
        <a:xfrm>
          <a:off x="11487150" y="132784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204D852C-BFBA-4A93-92D0-7DA8FC5A5DA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BD120E4C-767F-4A35-B1B7-EB5C3725B6C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5D72027F-FB0B-4CBE-A8B8-4E1429AD341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80E150-2E12-4B39-8E93-FB35ABD62FF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ACEC761E-B718-4EFE-B6EE-0D4544CEE60E}"/>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53975</xdr:rowOff>
    </xdr:from>
    <xdr:to>
      <xdr:col>85</xdr:col>
      <xdr:colOff>177800</xdr:colOff>
      <xdr:row>82</xdr:row>
      <xdr:rowOff>155575</xdr:rowOff>
    </xdr:to>
    <xdr:sp macro="" textlink="">
      <xdr:nvSpPr>
        <xdr:cNvPr id="563" name="楕円 562">
          <a:extLst>
            <a:ext uri="{FF2B5EF4-FFF2-40B4-BE49-F238E27FC236}">
              <a16:creationId xmlns:a16="http://schemas.microsoft.com/office/drawing/2014/main" id="{4B514023-BA1A-4AEE-85BA-441B36B6CD5B}"/>
            </a:ext>
          </a:extLst>
        </xdr:cNvPr>
        <xdr:cNvSpPr/>
      </xdr:nvSpPr>
      <xdr:spPr>
        <a:xfrm>
          <a:off x="14649450" y="133413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76852</xdr:rowOff>
    </xdr:from>
    <xdr:ext cx="405111" cy="259045"/>
    <xdr:sp macro="" textlink="">
      <xdr:nvSpPr>
        <xdr:cNvPr id="564" name="【消防施設】&#10;有形固定資産減価償却率該当値テキスト">
          <a:extLst>
            <a:ext uri="{FF2B5EF4-FFF2-40B4-BE49-F238E27FC236}">
              <a16:creationId xmlns:a16="http://schemas.microsoft.com/office/drawing/2014/main" id="{1DEC4CED-D702-4FF9-9CF2-62E0338EB559}"/>
            </a:ext>
          </a:extLst>
        </xdr:cNvPr>
        <xdr:cNvSpPr txBox="1"/>
      </xdr:nvSpPr>
      <xdr:spPr>
        <a:xfrm>
          <a:off x="14735175" y="1320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59689</xdr:rowOff>
    </xdr:from>
    <xdr:to>
      <xdr:col>81</xdr:col>
      <xdr:colOff>101600</xdr:colOff>
      <xdr:row>82</xdr:row>
      <xdr:rowOff>161289</xdr:rowOff>
    </xdr:to>
    <xdr:sp macro="" textlink="">
      <xdr:nvSpPr>
        <xdr:cNvPr id="565" name="楕円 564">
          <a:extLst>
            <a:ext uri="{FF2B5EF4-FFF2-40B4-BE49-F238E27FC236}">
              <a16:creationId xmlns:a16="http://schemas.microsoft.com/office/drawing/2014/main" id="{F0E0733E-DA6B-41A2-BBDD-314951B0DF51}"/>
            </a:ext>
          </a:extLst>
        </xdr:cNvPr>
        <xdr:cNvSpPr/>
      </xdr:nvSpPr>
      <xdr:spPr>
        <a:xfrm>
          <a:off x="13887450" y="133470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104775</xdr:rowOff>
    </xdr:from>
    <xdr:to>
      <xdr:col>85</xdr:col>
      <xdr:colOff>127000</xdr:colOff>
      <xdr:row>82</xdr:row>
      <xdr:rowOff>110489</xdr:rowOff>
    </xdr:to>
    <xdr:cxnSp macro="">
      <xdr:nvCxnSpPr>
        <xdr:cNvPr id="566" name="直線コネクタ 565">
          <a:extLst>
            <a:ext uri="{FF2B5EF4-FFF2-40B4-BE49-F238E27FC236}">
              <a16:creationId xmlns:a16="http://schemas.microsoft.com/office/drawing/2014/main" id="{557F4F40-F158-4E53-B32F-818247AB27DC}"/>
            </a:ext>
          </a:extLst>
        </xdr:cNvPr>
        <xdr:cNvCxnSpPr/>
      </xdr:nvCxnSpPr>
      <xdr:spPr>
        <a:xfrm flipV="1">
          <a:off x="13935075" y="13388975"/>
          <a:ext cx="762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2539</xdr:rowOff>
    </xdr:from>
    <xdr:to>
      <xdr:col>76</xdr:col>
      <xdr:colOff>165100</xdr:colOff>
      <xdr:row>82</xdr:row>
      <xdr:rowOff>104139</xdr:rowOff>
    </xdr:to>
    <xdr:sp macro="" textlink="">
      <xdr:nvSpPr>
        <xdr:cNvPr id="567" name="楕円 566">
          <a:extLst>
            <a:ext uri="{FF2B5EF4-FFF2-40B4-BE49-F238E27FC236}">
              <a16:creationId xmlns:a16="http://schemas.microsoft.com/office/drawing/2014/main" id="{A8941897-CA55-4418-9073-1552F7E67C98}"/>
            </a:ext>
          </a:extLst>
        </xdr:cNvPr>
        <xdr:cNvSpPr/>
      </xdr:nvSpPr>
      <xdr:spPr>
        <a:xfrm>
          <a:off x="13096875" y="132899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53339</xdr:rowOff>
    </xdr:from>
    <xdr:to>
      <xdr:col>81</xdr:col>
      <xdr:colOff>50800</xdr:colOff>
      <xdr:row>82</xdr:row>
      <xdr:rowOff>110489</xdr:rowOff>
    </xdr:to>
    <xdr:cxnSp macro="">
      <xdr:nvCxnSpPr>
        <xdr:cNvPr id="568" name="直線コネクタ 567">
          <a:extLst>
            <a:ext uri="{FF2B5EF4-FFF2-40B4-BE49-F238E27FC236}">
              <a16:creationId xmlns:a16="http://schemas.microsoft.com/office/drawing/2014/main" id="{5B8933BA-C016-4B28-9F1C-DB662DF46968}"/>
            </a:ext>
          </a:extLst>
        </xdr:cNvPr>
        <xdr:cNvCxnSpPr/>
      </xdr:nvCxnSpPr>
      <xdr:spPr>
        <a:xfrm>
          <a:off x="13144500" y="13337539"/>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139700</xdr:rowOff>
    </xdr:from>
    <xdr:to>
      <xdr:col>72</xdr:col>
      <xdr:colOff>38100</xdr:colOff>
      <xdr:row>82</xdr:row>
      <xdr:rowOff>69850</xdr:rowOff>
    </xdr:to>
    <xdr:sp macro="" textlink="">
      <xdr:nvSpPr>
        <xdr:cNvPr id="569" name="楕円 568">
          <a:extLst>
            <a:ext uri="{FF2B5EF4-FFF2-40B4-BE49-F238E27FC236}">
              <a16:creationId xmlns:a16="http://schemas.microsoft.com/office/drawing/2014/main" id="{B41FACFE-D6D4-42FC-A4B1-75B6B4BD67FA}"/>
            </a:ext>
          </a:extLst>
        </xdr:cNvPr>
        <xdr:cNvSpPr/>
      </xdr:nvSpPr>
      <xdr:spPr>
        <a:xfrm>
          <a:off x="12296775" y="132683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19050</xdr:rowOff>
    </xdr:from>
    <xdr:to>
      <xdr:col>76</xdr:col>
      <xdr:colOff>114300</xdr:colOff>
      <xdr:row>82</xdr:row>
      <xdr:rowOff>53339</xdr:rowOff>
    </xdr:to>
    <xdr:cxnSp macro="">
      <xdr:nvCxnSpPr>
        <xdr:cNvPr id="570" name="直線コネクタ 569">
          <a:extLst>
            <a:ext uri="{FF2B5EF4-FFF2-40B4-BE49-F238E27FC236}">
              <a16:creationId xmlns:a16="http://schemas.microsoft.com/office/drawing/2014/main" id="{A03F2A44-7CF3-46AE-8B13-06BC679582EC}"/>
            </a:ext>
          </a:extLst>
        </xdr:cNvPr>
        <xdr:cNvCxnSpPr/>
      </xdr:nvCxnSpPr>
      <xdr:spPr>
        <a:xfrm>
          <a:off x="12344400" y="13306425"/>
          <a:ext cx="800100"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97789</xdr:rowOff>
    </xdr:from>
    <xdr:to>
      <xdr:col>67</xdr:col>
      <xdr:colOff>101600</xdr:colOff>
      <xdr:row>82</xdr:row>
      <xdr:rowOff>27939</xdr:rowOff>
    </xdr:to>
    <xdr:sp macro="" textlink="">
      <xdr:nvSpPr>
        <xdr:cNvPr id="571" name="楕円 570">
          <a:extLst>
            <a:ext uri="{FF2B5EF4-FFF2-40B4-BE49-F238E27FC236}">
              <a16:creationId xmlns:a16="http://schemas.microsoft.com/office/drawing/2014/main" id="{78E42387-B22A-4621-8A39-9C4468AE3EFB}"/>
            </a:ext>
          </a:extLst>
        </xdr:cNvPr>
        <xdr:cNvSpPr/>
      </xdr:nvSpPr>
      <xdr:spPr>
        <a:xfrm>
          <a:off x="11487150" y="132232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148589</xdr:rowOff>
    </xdr:from>
    <xdr:to>
      <xdr:col>71</xdr:col>
      <xdr:colOff>177800</xdr:colOff>
      <xdr:row>82</xdr:row>
      <xdr:rowOff>19050</xdr:rowOff>
    </xdr:to>
    <xdr:cxnSp macro="">
      <xdr:nvCxnSpPr>
        <xdr:cNvPr id="572" name="直線コネクタ 571">
          <a:extLst>
            <a:ext uri="{FF2B5EF4-FFF2-40B4-BE49-F238E27FC236}">
              <a16:creationId xmlns:a16="http://schemas.microsoft.com/office/drawing/2014/main" id="{FF5635AA-B07A-44A8-BCFB-A416D9BE8DE3}"/>
            </a:ext>
          </a:extLst>
        </xdr:cNvPr>
        <xdr:cNvCxnSpPr/>
      </xdr:nvCxnSpPr>
      <xdr:spPr>
        <a:xfrm>
          <a:off x="11534775" y="13270864"/>
          <a:ext cx="809625" cy="3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573" name="n_1aveValue【消防施設】&#10;有形固定資産減価償却率">
          <a:extLst>
            <a:ext uri="{FF2B5EF4-FFF2-40B4-BE49-F238E27FC236}">
              <a16:creationId xmlns:a16="http://schemas.microsoft.com/office/drawing/2014/main" id="{C956F4E1-D2A2-4CA9-8B70-F3E9B6C9DDE1}"/>
            </a:ext>
          </a:extLst>
        </xdr:cNvPr>
        <xdr:cNvSpPr txBox="1"/>
      </xdr:nvSpPr>
      <xdr:spPr>
        <a:xfrm>
          <a:off x="13745219"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574" name="n_2aveValue【消防施設】&#10;有形固定資産減価償却率">
          <a:extLst>
            <a:ext uri="{FF2B5EF4-FFF2-40B4-BE49-F238E27FC236}">
              <a16:creationId xmlns:a16="http://schemas.microsoft.com/office/drawing/2014/main" id="{88B0B211-FF18-410B-AD84-39B213A88813}"/>
            </a:ext>
          </a:extLst>
        </xdr:cNvPr>
        <xdr:cNvSpPr txBox="1"/>
      </xdr:nvSpPr>
      <xdr:spPr>
        <a:xfrm>
          <a:off x="12964169"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575" name="n_3aveValue【消防施設】&#10;有形固定資産減価償却率">
          <a:extLst>
            <a:ext uri="{FF2B5EF4-FFF2-40B4-BE49-F238E27FC236}">
              <a16:creationId xmlns:a16="http://schemas.microsoft.com/office/drawing/2014/main" id="{A3C6A59E-8C2C-4B10-BF71-0B4C545E27EF}"/>
            </a:ext>
          </a:extLst>
        </xdr:cNvPr>
        <xdr:cNvSpPr txBox="1"/>
      </xdr:nvSpPr>
      <xdr:spPr>
        <a:xfrm>
          <a:off x="12164069" y="1337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576" name="n_4aveValue【消防施設】&#10;有形固定資産減価償却率">
          <a:extLst>
            <a:ext uri="{FF2B5EF4-FFF2-40B4-BE49-F238E27FC236}">
              <a16:creationId xmlns:a16="http://schemas.microsoft.com/office/drawing/2014/main" id="{042C8ADD-BDD0-41BE-8C8D-581ECEE9572B}"/>
            </a:ext>
          </a:extLst>
        </xdr:cNvPr>
        <xdr:cNvSpPr txBox="1"/>
      </xdr:nvSpPr>
      <xdr:spPr>
        <a:xfrm>
          <a:off x="11354444" y="1336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152416</xdr:rowOff>
    </xdr:from>
    <xdr:ext cx="405111" cy="259045"/>
    <xdr:sp macro="" textlink="">
      <xdr:nvSpPr>
        <xdr:cNvPr id="577" name="n_1mainValue【消防施設】&#10;有形固定資産減価償却率">
          <a:extLst>
            <a:ext uri="{FF2B5EF4-FFF2-40B4-BE49-F238E27FC236}">
              <a16:creationId xmlns:a16="http://schemas.microsoft.com/office/drawing/2014/main" id="{75CA250B-F24A-4AB0-98EE-545637DB9339}"/>
            </a:ext>
          </a:extLst>
        </xdr:cNvPr>
        <xdr:cNvSpPr txBox="1"/>
      </xdr:nvSpPr>
      <xdr:spPr>
        <a:xfrm>
          <a:off x="13745219" y="13439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120666</xdr:rowOff>
    </xdr:from>
    <xdr:ext cx="405111" cy="259045"/>
    <xdr:sp macro="" textlink="">
      <xdr:nvSpPr>
        <xdr:cNvPr id="578" name="n_2mainValue【消防施設】&#10;有形固定資産減価償却率">
          <a:extLst>
            <a:ext uri="{FF2B5EF4-FFF2-40B4-BE49-F238E27FC236}">
              <a16:creationId xmlns:a16="http://schemas.microsoft.com/office/drawing/2014/main" id="{ABED8475-F359-422C-9A98-027A8B8A0243}"/>
            </a:ext>
          </a:extLst>
        </xdr:cNvPr>
        <xdr:cNvSpPr txBox="1"/>
      </xdr:nvSpPr>
      <xdr:spPr>
        <a:xfrm>
          <a:off x="12964169" y="13087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86377</xdr:rowOff>
    </xdr:from>
    <xdr:ext cx="405111" cy="259045"/>
    <xdr:sp macro="" textlink="">
      <xdr:nvSpPr>
        <xdr:cNvPr id="579" name="n_3mainValue【消防施設】&#10;有形固定資産減価償却率">
          <a:extLst>
            <a:ext uri="{FF2B5EF4-FFF2-40B4-BE49-F238E27FC236}">
              <a16:creationId xmlns:a16="http://schemas.microsoft.com/office/drawing/2014/main" id="{9A9BC64E-49A1-449F-886F-33D37DDF4994}"/>
            </a:ext>
          </a:extLst>
        </xdr:cNvPr>
        <xdr:cNvSpPr txBox="1"/>
      </xdr:nvSpPr>
      <xdr:spPr>
        <a:xfrm>
          <a:off x="12164069" y="13046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44466</xdr:rowOff>
    </xdr:from>
    <xdr:ext cx="405111" cy="259045"/>
    <xdr:sp macro="" textlink="">
      <xdr:nvSpPr>
        <xdr:cNvPr id="580" name="n_4mainValue【消防施設】&#10;有形固定資産減価償却率">
          <a:extLst>
            <a:ext uri="{FF2B5EF4-FFF2-40B4-BE49-F238E27FC236}">
              <a16:creationId xmlns:a16="http://schemas.microsoft.com/office/drawing/2014/main" id="{68813558-B033-4A85-BBE1-870016E16E56}"/>
            </a:ext>
          </a:extLst>
        </xdr:cNvPr>
        <xdr:cNvSpPr txBox="1"/>
      </xdr:nvSpPr>
      <xdr:spPr>
        <a:xfrm>
          <a:off x="11354444" y="1301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AB46441A-DB0F-42E4-B760-353DD65D38E2}"/>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8C949A2F-9F2C-4770-A46C-1F02219693F1}"/>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65EB365A-8F14-4704-86F1-F43C47F10E4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329A613F-460A-4B55-9544-03D4235D05C2}"/>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550B7631-1B24-47BF-BD28-E5C6CE00A8D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CBD81D59-3947-4317-8E53-9C696AD5A55E}"/>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F4DE6FC3-9F48-4B84-B459-2353F3855DE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1517771F-FFB5-4066-A9A2-126FCC6F81AA}"/>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1AC6D296-F8C8-4A81-9600-2C7E5CF16B69}"/>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75535534-4D97-49FF-A1B1-094A1ADF6B64}"/>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1" name="直線コネクタ 590">
          <a:extLst>
            <a:ext uri="{FF2B5EF4-FFF2-40B4-BE49-F238E27FC236}">
              <a16:creationId xmlns:a16="http://schemas.microsoft.com/office/drawing/2014/main" id="{CC287D3C-53A2-4174-AA24-08A9CD472611}"/>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2" name="テキスト ボックス 591">
          <a:extLst>
            <a:ext uri="{FF2B5EF4-FFF2-40B4-BE49-F238E27FC236}">
              <a16:creationId xmlns:a16="http://schemas.microsoft.com/office/drawing/2014/main" id="{6CB59C09-E371-42BA-9B42-726B081E3A0F}"/>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3" name="直線コネクタ 592">
          <a:extLst>
            <a:ext uri="{FF2B5EF4-FFF2-40B4-BE49-F238E27FC236}">
              <a16:creationId xmlns:a16="http://schemas.microsoft.com/office/drawing/2014/main" id="{CD2A8F40-794C-48D5-9305-4020CE810FD8}"/>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4" name="テキスト ボックス 593">
          <a:extLst>
            <a:ext uri="{FF2B5EF4-FFF2-40B4-BE49-F238E27FC236}">
              <a16:creationId xmlns:a16="http://schemas.microsoft.com/office/drawing/2014/main" id="{81587363-A372-4A38-AAA3-E205FB59B3B8}"/>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5" name="直線コネクタ 594">
          <a:extLst>
            <a:ext uri="{FF2B5EF4-FFF2-40B4-BE49-F238E27FC236}">
              <a16:creationId xmlns:a16="http://schemas.microsoft.com/office/drawing/2014/main" id="{FAF0583B-8093-4401-936C-12A498141854}"/>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6" name="テキスト ボックス 595">
          <a:extLst>
            <a:ext uri="{FF2B5EF4-FFF2-40B4-BE49-F238E27FC236}">
              <a16:creationId xmlns:a16="http://schemas.microsoft.com/office/drawing/2014/main" id="{95E6172E-B68B-4695-9CE7-065298D4B11B}"/>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7" name="直線コネクタ 596">
          <a:extLst>
            <a:ext uri="{FF2B5EF4-FFF2-40B4-BE49-F238E27FC236}">
              <a16:creationId xmlns:a16="http://schemas.microsoft.com/office/drawing/2014/main" id="{E5E1FFE0-E5F2-4F84-BBA6-01FB3DA35704}"/>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8" name="テキスト ボックス 597">
          <a:extLst>
            <a:ext uri="{FF2B5EF4-FFF2-40B4-BE49-F238E27FC236}">
              <a16:creationId xmlns:a16="http://schemas.microsoft.com/office/drawing/2014/main" id="{2DFB41DC-F1B7-43AE-A59A-DCF9FD8D9B37}"/>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9" name="直線コネクタ 598">
          <a:extLst>
            <a:ext uri="{FF2B5EF4-FFF2-40B4-BE49-F238E27FC236}">
              <a16:creationId xmlns:a16="http://schemas.microsoft.com/office/drawing/2014/main" id="{B49F1AC3-B1D3-4D3B-9505-00BD7D566E3E}"/>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0" name="テキスト ボックス 599">
          <a:extLst>
            <a:ext uri="{FF2B5EF4-FFF2-40B4-BE49-F238E27FC236}">
              <a16:creationId xmlns:a16="http://schemas.microsoft.com/office/drawing/2014/main" id="{D0A597D9-8ECB-4395-ACFF-6250C0A695AD}"/>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1" name="直線コネクタ 600">
          <a:extLst>
            <a:ext uri="{FF2B5EF4-FFF2-40B4-BE49-F238E27FC236}">
              <a16:creationId xmlns:a16="http://schemas.microsoft.com/office/drawing/2014/main" id="{B150FD73-E4CB-4360-B8E0-803C071933C3}"/>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2" name="テキスト ボックス 601">
          <a:extLst>
            <a:ext uri="{FF2B5EF4-FFF2-40B4-BE49-F238E27FC236}">
              <a16:creationId xmlns:a16="http://schemas.microsoft.com/office/drawing/2014/main" id="{AE3432A2-A808-44FF-91C4-E0A6675FAB73}"/>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3" name="直線コネクタ 602">
          <a:extLst>
            <a:ext uri="{FF2B5EF4-FFF2-40B4-BE49-F238E27FC236}">
              <a16:creationId xmlns:a16="http://schemas.microsoft.com/office/drawing/2014/main" id="{D15283F2-DF8E-4C8A-BB8C-3156E691F8D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4" name="テキスト ボックス 603">
          <a:extLst>
            <a:ext uri="{FF2B5EF4-FFF2-40B4-BE49-F238E27FC236}">
              <a16:creationId xmlns:a16="http://schemas.microsoft.com/office/drawing/2014/main" id="{401108BD-1677-4C59-8694-1305E640AF05}"/>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5" name="【消防施設】&#10;一人当たり面積グラフ枠">
          <a:extLst>
            <a:ext uri="{FF2B5EF4-FFF2-40B4-BE49-F238E27FC236}">
              <a16:creationId xmlns:a16="http://schemas.microsoft.com/office/drawing/2014/main" id="{DCD18E3B-8D2C-4C0A-A33D-257DC87DD9D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606" name="直線コネクタ 605">
          <a:extLst>
            <a:ext uri="{FF2B5EF4-FFF2-40B4-BE49-F238E27FC236}">
              <a16:creationId xmlns:a16="http://schemas.microsoft.com/office/drawing/2014/main" id="{9BA6BB1D-FD3C-4B1C-A230-0A3DA6898A70}"/>
            </a:ext>
          </a:extLst>
        </xdr:cNvPr>
        <xdr:cNvCxnSpPr/>
      </xdr:nvCxnSpPr>
      <xdr:spPr>
        <a:xfrm flipV="1">
          <a:off x="19954239" y="12679952"/>
          <a:ext cx="0" cy="1399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607" name="【消防施設】&#10;一人当たり面積最小値テキスト">
          <a:extLst>
            <a:ext uri="{FF2B5EF4-FFF2-40B4-BE49-F238E27FC236}">
              <a16:creationId xmlns:a16="http://schemas.microsoft.com/office/drawing/2014/main" id="{F530C2EC-4EF2-4388-96E8-3EA30299985D}"/>
            </a:ext>
          </a:extLst>
        </xdr:cNvPr>
        <xdr:cNvSpPr txBox="1"/>
      </xdr:nvSpPr>
      <xdr:spPr>
        <a:xfrm>
          <a:off x="19992975" y="1408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608" name="直線コネクタ 607">
          <a:extLst>
            <a:ext uri="{FF2B5EF4-FFF2-40B4-BE49-F238E27FC236}">
              <a16:creationId xmlns:a16="http://schemas.microsoft.com/office/drawing/2014/main" id="{AEC14D3D-344E-4418-88EB-1106F04C7F0C}"/>
            </a:ext>
          </a:extLst>
        </xdr:cNvPr>
        <xdr:cNvCxnSpPr/>
      </xdr:nvCxnSpPr>
      <xdr:spPr>
        <a:xfrm>
          <a:off x="19878675" y="14079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609" name="【消防施設】&#10;一人当たり面積最大値テキスト">
          <a:extLst>
            <a:ext uri="{FF2B5EF4-FFF2-40B4-BE49-F238E27FC236}">
              <a16:creationId xmlns:a16="http://schemas.microsoft.com/office/drawing/2014/main" id="{AA931D11-AD7A-4B2F-8862-5CBD8AC5C175}"/>
            </a:ext>
          </a:extLst>
        </xdr:cNvPr>
        <xdr:cNvSpPr txBox="1"/>
      </xdr:nvSpPr>
      <xdr:spPr>
        <a:xfrm>
          <a:off x="19992975" y="12477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610" name="直線コネクタ 609">
          <a:extLst>
            <a:ext uri="{FF2B5EF4-FFF2-40B4-BE49-F238E27FC236}">
              <a16:creationId xmlns:a16="http://schemas.microsoft.com/office/drawing/2014/main" id="{A7237745-445C-4EC0-9406-235946FA7782}"/>
            </a:ext>
          </a:extLst>
        </xdr:cNvPr>
        <xdr:cNvCxnSpPr/>
      </xdr:nvCxnSpPr>
      <xdr:spPr>
        <a:xfrm>
          <a:off x="19878675" y="126799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611" name="【消防施設】&#10;一人当たり面積平均値テキスト">
          <a:extLst>
            <a:ext uri="{FF2B5EF4-FFF2-40B4-BE49-F238E27FC236}">
              <a16:creationId xmlns:a16="http://schemas.microsoft.com/office/drawing/2014/main" id="{4C578F4B-A03A-4AC6-8D9C-A987B83EE733}"/>
            </a:ext>
          </a:extLst>
        </xdr:cNvPr>
        <xdr:cNvSpPr txBox="1"/>
      </xdr:nvSpPr>
      <xdr:spPr>
        <a:xfrm>
          <a:off x="19992975" y="13772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612" name="フローチャート: 判断 611">
          <a:extLst>
            <a:ext uri="{FF2B5EF4-FFF2-40B4-BE49-F238E27FC236}">
              <a16:creationId xmlns:a16="http://schemas.microsoft.com/office/drawing/2014/main" id="{DDB7C8D3-A9C2-414E-80CB-3D5034A419D7}"/>
            </a:ext>
          </a:extLst>
        </xdr:cNvPr>
        <xdr:cNvSpPr/>
      </xdr:nvSpPr>
      <xdr:spPr>
        <a:xfrm>
          <a:off x="19897725" y="139178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613" name="フローチャート: 判断 612">
          <a:extLst>
            <a:ext uri="{FF2B5EF4-FFF2-40B4-BE49-F238E27FC236}">
              <a16:creationId xmlns:a16="http://schemas.microsoft.com/office/drawing/2014/main" id="{9DEABD9C-F3E1-4EF2-B029-ABE2397EFC43}"/>
            </a:ext>
          </a:extLst>
        </xdr:cNvPr>
        <xdr:cNvSpPr/>
      </xdr:nvSpPr>
      <xdr:spPr>
        <a:xfrm>
          <a:off x="19154775" y="139242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614" name="フローチャート: 判断 613">
          <a:extLst>
            <a:ext uri="{FF2B5EF4-FFF2-40B4-BE49-F238E27FC236}">
              <a16:creationId xmlns:a16="http://schemas.microsoft.com/office/drawing/2014/main" id="{2CFF0D4B-707F-43BC-8105-700703EE964E}"/>
            </a:ext>
          </a:extLst>
        </xdr:cNvPr>
        <xdr:cNvSpPr/>
      </xdr:nvSpPr>
      <xdr:spPr>
        <a:xfrm>
          <a:off x="18345150" y="139264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615" name="フローチャート: 判断 614">
          <a:extLst>
            <a:ext uri="{FF2B5EF4-FFF2-40B4-BE49-F238E27FC236}">
              <a16:creationId xmlns:a16="http://schemas.microsoft.com/office/drawing/2014/main" id="{79734483-0304-46B3-A359-5658A7F8CDE3}"/>
            </a:ext>
          </a:extLst>
        </xdr:cNvPr>
        <xdr:cNvSpPr/>
      </xdr:nvSpPr>
      <xdr:spPr>
        <a:xfrm>
          <a:off x="17554575" y="139189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616" name="フローチャート: 判断 615">
          <a:extLst>
            <a:ext uri="{FF2B5EF4-FFF2-40B4-BE49-F238E27FC236}">
              <a16:creationId xmlns:a16="http://schemas.microsoft.com/office/drawing/2014/main" id="{E96EFD87-5805-40B3-944D-5954D3320016}"/>
            </a:ext>
          </a:extLst>
        </xdr:cNvPr>
        <xdr:cNvSpPr/>
      </xdr:nvSpPr>
      <xdr:spPr>
        <a:xfrm>
          <a:off x="16754475" y="1393398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A9EB5D03-069E-4B8E-A92D-1148A5C33A35}"/>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DE1F865-888A-4DB1-A7AE-D39D6F14B77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CAFF9346-7FA5-4C66-9507-2C26C3F8D5F5}"/>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A5DBBBA9-B81E-496C-9FBD-77B9C03B233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1964173C-1419-450D-9F51-B5AC11068934}"/>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9071</xdr:rowOff>
    </xdr:from>
    <xdr:to>
      <xdr:col>116</xdr:col>
      <xdr:colOff>114300</xdr:colOff>
      <xdr:row>86</xdr:row>
      <xdr:rowOff>110671</xdr:rowOff>
    </xdr:to>
    <xdr:sp macro="" textlink="">
      <xdr:nvSpPr>
        <xdr:cNvPr id="622" name="楕円 621">
          <a:extLst>
            <a:ext uri="{FF2B5EF4-FFF2-40B4-BE49-F238E27FC236}">
              <a16:creationId xmlns:a16="http://schemas.microsoft.com/office/drawing/2014/main" id="{E919C5AB-54D1-4512-BFF6-6DAA8D46DC0A}"/>
            </a:ext>
          </a:extLst>
        </xdr:cNvPr>
        <xdr:cNvSpPr/>
      </xdr:nvSpPr>
      <xdr:spPr>
        <a:xfrm>
          <a:off x="19897725" y="139473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126291</xdr:rowOff>
    </xdr:from>
    <xdr:ext cx="469744" cy="259045"/>
    <xdr:sp macro="" textlink="">
      <xdr:nvSpPr>
        <xdr:cNvPr id="623" name="【消防施設】&#10;一人当たり面積該当値テキスト">
          <a:extLst>
            <a:ext uri="{FF2B5EF4-FFF2-40B4-BE49-F238E27FC236}">
              <a16:creationId xmlns:a16="http://schemas.microsoft.com/office/drawing/2014/main" id="{B8D33233-34B8-4F95-8EF5-BBF4F5996EAA}"/>
            </a:ext>
          </a:extLst>
        </xdr:cNvPr>
        <xdr:cNvSpPr txBox="1"/>
      </xdr:nvSpPr>
      <xdr:spPr>
        <a:xfrm>
          <a:off x="19992975" y="1389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11249</xdr:rowOff>
    </xdr:from>
    <xdr:to>
      <xdr:col>112</xdr:col>
      <xdr:colOff>38100</xdr:colOff>
      <xdr:row>86</xdr:row>
      <xdr:rowOff>112849</xdr:rowOff>
    </xdr:to>
    <xdr:sp macro="" textlink="">
      <xdr:nvSpPr>
        <xdr:cNvPr id="624" name="楕円 623">
          <a:extLst>
            <a:ext uri="{FF2B5EF4-FFF2-40B4-BE49-F238E27FC236}">
              <a16:creationId xmlns:a16="http://schemas.microsoft.com/office/drawing/2014/main" id="{1A344531-593B-4503-A6E5-6BD4CC61FABD}"/>
            </a:ext>
          </a:extLst>
        </xdr:cNvPr>
        <xdr:cNvSpPr/>
      </xdr:nvSpPr>
      <xdr:spPr>
        <a:xfrm>
          <a:off x="19154775" y="1394314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59871</xdr:rowOff>
    </xdr:from>
    <xdr:to>
      <xdr:col>116</xdr:col>
      <xdr:colOff>63500</xdr:colOff>
      <xdr:row>86</xdr:row>
      <xdr:rowOff>62049</xdr:rowOff>
    </xdr:to>
    <xdr:cxnSp macro="">
      <xdr:nvCxnSpPr>
        <xdr:cNvPr id="625" name="直線コネクタ 624">
          <a:extLst>
            <a:ext uri="{FF2B5EF4-FFF2-40B4-BE49-F238E27FC236}">
              <a16:creationId xmlns:a16="http://schemas.microsoft.com/office/drawing/2014/main" id="{6908FD7B-A8B3-4E1C-B02C-0817426D51FF}"/>
            </a:ext>
          </a:extLst>
        </xdr:cNvPr>
        <xdr:cNvCxnSpPr/>
      </xdr:nvCxnSpPr>
      <xdr:spPr>
        <a:xfrm flipV="1">
          <a:off x="19202400" y="13994946"/>
          <a:ext cx="752475" cy="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14514</xdr:rowOff>
    </xdr:from>
    <xdr:to>
      <xdr:col>107</xdr:col>
      <xdr:colOff>101600</xdr:colOff>
      <xdr:row>86</xdr:row>
      <xdr:rowOff>116114</xdr:rowOff>
    </xdr:to>
    <xdr:sp macro="" textlink="">
      <xdr:nvSpPr>
        <xdr:cNvPr id="626" name="楕円 625">
          <a:extLst>
            <a:ext uri="{FF2B5EF4-FFF2-40B4-BE49-F238E27FC236}">
              <a16:creationId xmlns:a16="http://schemas.microsoft.com/office/drawing/2014/main" id="{8A855530-5C98-43E9-BB7D-AB339FB53453}"/>
            </a:ext>
          </a:extLst>
        </xdr:cNvPr>
        <xdr:cNvSpPr/>
      </xdr:nvSpPr>
      <xdr:spPr>
        <a:xfrm>
          <a:off x="18345150" y="139464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62049</xdr:rowOff>
    </xdr:from>
    <xdr:to>
      <xdr:col>111</xdr:col>
      <xdr:colOff>177800</xdr:colOff>
      <xdr:row>86</xdr:row>
      <xdr:rowOff>65314</xdr:rowOff>
    </xdr:to>
    <xdr:cxnSp macro="">
      <xdr:nvCxnSpPr>
        <xdr:cNvPr id="627" name="直線コネクタ 626">
          <a:extLst>
            <a:ext uri="{FF2B5EF4-FFF2-40B4-BE49-F238E27FC236}">
              <a16:creationId xmlns:a16="http://schemas.microsoft.com/office/drawing/2014/main" id="{D9A7E679-94E1-4A78-86E5-A164921DAA4E}"/>
            </a:ext>
          </a:extLst>
        </xdr:cNvPr>
        <xdr:cNvCxnSpPr/>
      </xdr:nvCxnSpPr>
      <xdr:spPr>
        <a:xfrm flipV="1">
          <a:off x="18392775" y="14000299"/>
          <a:ext cx="80962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15602</xdr:rowOff>
    </xdr:from>
    <xdr:to>
      <xdr:col>102</xdr:col>
      <xdr:colOff>165100</xdr:colOff>
      <xdr:row>86</xdr:row>
      <xdr:rowOff>117202</xdr:rowOff>
    </xdr:to>
    <xdr:sp macro="" textlink="">
      <xdr:nvSpPr>
        <xdr:cNvPr id="628" name="楕円 627">
          <a:extLst>
            <a:ext uri="{FF2B5EF4-FFF2-40B4-BE49-F238E27FC236}">
              <a16:creationId xmlns:a16="http://schemas.microsoft.com/office/drawing/2014/main" id="{E8456CB2-EC34-4D2C-B32E-291B55D5F8D8}"/>
            </a:ext>
          </a:extLst>
        </xdr:cNvPr>
        <xdr:cNvSpPr/>
      </xdr:nvSpPr>
      <xdr:spPr>
        <a:xfrm>
          <a:off x="17554575" y="1394750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65314</xdr:rowOff>
    </xdr:from>
    <xdr:to>
      <xdr:col>107</xdr:col>
      <xdr:colOff>50800</xdr:colOff>
      <xdr:row>86</xdr:row>
      <xdr:rowOff>66402</xdr:rowOff>
    </xdr:to>
    <xdr:cxnSp macro="">
      <xdr:nvCxnSpPr>
        <xdr:cNvPr id="629" name="直線コネクタ 628">
          <a:extLst>
            <a:ext uri="{FF2B5EF4-FFF2-40B4-BE49-F238E27FC236}">
              <a16:creationId xmlns:a16="http://schemas.microsoft.com/office/drawing/2014/main" id="{9F043AAD-0C2A-4A91-B7B3-B343D8E9EDDC}"/>
            </a:ext>
          </a:extLst>
        </xdr:cNvPr>
        <xdr:cNvCxnSpPr/>
      </xdr:nvCxnSpPr>
      <xdr:spPr>
        <a:xfrm flipV="1">
          <a:off x="17602200" y="14003564"/>
          <a:ext cx="790575"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16692</xdr:rowOff>
    </xdr:from>
    <xdr:to>
      <xdr:col>98</xdr:col>
      <xdr:colOff>38100</xdr:colOff>
      <xdr:row>86</xdr:row>
      <xdr:rowOff>118292</xdr:rowOff>
    </xdr:to>
    <xdr:sp macro="" textlink="">
      <xdr:nvSpPr>
        <xdr:cNvPr id="630" name="楕円 629">
          <a:extLst>
            <a:ext uri="{FF2B5EF4-FFF2-40B4-BE49-F238E27FC236}">
              <a16:creationId xmlns:a16="http://schemas.microsoft.com/office/drawing/2014/main" id="{F8062662-787F-4BD2-B310-8177ECBA94D2}"/>
            </a:ext>
          </a:extLst>
        </xdr:cNvPr>
        <xdr:cNvSpPr/>
      </xdr:nvSpPr>
      <xdr:spPr>
        <a:xfrm>
          <a:off x="16754475" y="1395176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66402</xdr:rowOff>
    </xdr:from>
    <xdr:to>
      <xdr:col>102</xdr:col>
      <xdr:colOff>114300</xdr:colOff>
      <xdr:row>86</xdr:row>
      <xdr:rowOff>67492</xdr:rowOff>
    </xdr:to>
    <xdr:cxnSp macro="">
      <xdr:nvCxnSpPr>
        <xdr:cNvPr id="631" name="直線コネクタ 630">
          <a:extLst>
            <a:ext uri="{FF2B5EF4-FFF2-40B4-BE49-F238E27FC236}">
              <a16:creationId xmlns:a16="http://schemas.microsoft.com/office/drawing/2014/main" id="{BE2DD524-597D-4F11-B6B2-3FAB49CC6655}"/>
            </a:ext>
          </a:extLst>
        </xdr:cNvPr>
        <xdr:cNvCxnSpPr/>
      </xdr:nvCxnSpPr>
      <xdr:spPr>
        <a:xfrm flipV="1">
          <a:off x="16802100" y="1400465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632" name="n_1aveValue【消防施設】&#10;一人当たり面積">
          <a:extLst>
            <a:ext uri="{FF2B5EF4-FFF2-40B4-BE49-F238E27FC236}">
              <a16:creationId xmlns:a16="http://schemas.microsoft.com/office/drawing/2014/main" id="{3E9249D6-981C-42E0-A7BE-394AC7B8E00F}"/>
            </a:ext>
          </a:extLst>
        </xdr:cNvPr>
        <xdr:cNvSpPr txBox="1"/>
      </xdr:nvSpPr>
      <xdr:spPr>
        <a:xfrm>
          <a:off x="18983402" y="1370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633" name="n_2aveValue【消防施設】&#10;一人当たり面積">
          <a:extLst>
            <a:ext uri="{FF2B5EF4-FFF2-40B4-BE49-F238E27FC236}">
              <a16:creationId xmlns:a16="http://schemas.microsoft.com/office/drawing/2014/main" id="{83D8D672-81D9-4B0E-9011-53AC636715F5}"/>
            </a:ext>
          </a:extLst>
        </xdr:cNvPr>
        <xdr:cNvSpPr txBox="1"/>
      </xdr:nvSpPr>
      <xdr:spPr>
        <a:xfrm>
          <a:off x="18183302" y="1371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634" name="n_3aveValue【消防施設】&#10;一人当たり面積">
          <a:extLst>
            <a:ext uri="{FF2B5EF4-FFF2-40B4-BE49-F238E27FC236}">
              <a16:creationId xmlns:a16="http://schemas.microsoft.com/office/drawing/2014/main" id="{2A765CC6-FABA-48F1-8566-91895E50880A}"/>
            </a:ext>
          </a:extLst>
        </xdr:cNvPr>
        <xdr:cNvSpPr txBox="1"/>
      </xdr:nvSpPr>
      <xdr:spPr>
        <a:xfrm>
          <a:off x="17383202" y="13706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635" name="n_4aveValue【消防施設】&#10;一人当たり面積">
          <a:extLst>
            <a:ext uri="{FF2B5EF4-FFF2-40B4-BE49-F238E27FC236}">
              <a16:creationId xmlns:a16="http://schemas.microsoft.com/office/drawing/2014/main" id="{62DEF33C-F69D-4AE8-BE1E-F4E0FFC31C5E}"/>
            </a:ext>
          </a:extLst>
        </xdr:cNvPr>
        <xdr:cNvSpPr txBox="1"/>
      </xdr:nvSpPr>
      <xdr:spPr>
        <a:xfrm>
          <a:off x="16592627" y="13718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103976</xdr:rowOff>
    </xdr:from>
    <xdr:ext cx="469744" cy="259045"/>
    <xdr:sp macro="" textlink="">
      <xdr:nvSpPr>
        <xdr:cNvPr id="636" name="n_1mainValue【消防施設】&#10;一人当たり面積">
          <a:extLst>
            <a:ext uri="{FF2B5EF4-FFF2-40B4-BE49-F238E27FC236}">
              <a16:creationId xmlns:a16="http://schemas.microsoft.com/office/drawing/2014/main" id="{71494A42-DEF3-48F2-9C0A-E802DC8CBD85}"/>
            </a:ext>
          </a:extLst>
        </xdr:cNvPr>
        <xdr:cNvSpPr txBox="1"/>
      </xdr:nvSpPr>
      <xdr:spPr>
        <a:xfrm>
          <a:off x="18983402" y="1404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107241</xdr:rowOff>
    </xdr:from>
    <xdr:ext cx="469744" cy="259045"/>
    <xdr:sp macro="" textlink="">
      <xdr:nvSpPr>
        <xdr:cNvPr id="637" name="n_2mainValue【消防施設】&#10;一人当たり面積">
          <a:extLst>
            <a:ext uri="{FF2B5EF4-FFF2-40B4-BE49-F238E27FC236}">
              <a16:creationId xmlns:a16="http://schemas.microsoft.com/office/drawing/2014/main" id="{192BCC3A-BB24-4B5F-A7A6-5439131F57C1}"/>
            </a:ext>
          </a:extLst>
        </xdr:cNvPr>
        <xdr:cNvSpPr txBox="1"/>
      </xdr:nvSpPr>
      <xdr:spPr>
        <a:xfrm>
          <a:off x="18183302"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108329</xdr:rowOff>
    </xdr:from>
    <xdr:ext cx="469744" cy="259045"/>
    <xdr:sp macro="" textlink="">
      <xdr:nvSpPr>
        <xdr:cNvPr id="638" name="n_3mainValue【消防施設】&#10;一人当たり面積">
          <a:extLst>
            <a:ext uri="{FF2B5EF4-FFF2-40B4-BE49-F238E27FC236}">
              <a16:creationId xmlns:a16="http://schemas.microsoft.com/office/drawing/2014/main" id="{55527B8A-92A8-4F82-975D-A0BE4FFED25B}"/>
            </a:ext>
          </a:extLst>
        </xdr:cNvPr>
        <xdr:cNvSpPr txBox="1"/>
      </xdr:nvSpPr>
      <xdr:spPr>
        <a:xfrm>
          <a:off x="17383202" y="1404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109419</xdr:rowOff>
    </xdr:from>
    <xdr:ext cx="469744" cy="259045"/>
    <xdr:sp macro="" textlink="">
      <xdr:nvSpPr>
        <xdr:cNvPr id="639" name="n_4mainValue【消防施設】&#10;一人当たり面積">
          <a:extLst>
            <a:ext uri="{FF2B5EF4-FFF2-40B4-BE49-F238E27FC236}">
              <a16:creationId xmlns:a16="http://schemas.microsoft.com/office/drawing/2014/main" id="{E497766E-C4C7-4E91-9560-6B62DAA754CE}"/>
            </a:ext>
          </a:extLst>
        </xdr:cNvPr>
        <xdr:cNvSpPr txBox="1"/>
      </xdr:nvSpPr>
      <xdr:spPr>
        <a:xfrm>
          <a:off x="16592627" y="1404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5740623B-B2C5-4B03-AD30-9A68EA066165}"/>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55677628-0FA1-42EC-A65F-2EF39E65FB6F}"/>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C14853E1-D2C6-42F1-A037-2489EFF43A2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FB0DF781-930B-4957-BDC3-E198868590A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5002F84F-DCAC-459F-945C-03827A3B9FE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9A0A5E5D-E7B1-485A-BCB5-51C17078576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43220B75-2197-440B-A1B6-4EF533DC05D8}"/>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EA5C0D2A-B0C1-43F1-85D8-A7045E262CD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A24D51A7-01BF-454A-8850-FCB6C8B13D2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9DA452FA-3697-422E-810A-CEB69B063CD7}"/>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67E1BA71-02DF-4832-AF06-02BD4250DA2C}"/>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1" name="直線コネクタ 650">
          <a:extLst>
            <a:ext uri="{FF2B5EF4-FFF2-40B4-BE49-F238E27FC236}">
              <a16:creationId xmlns:a16="http://schemas.microsoft.com/office/drawing/2014/main" id="{EE2C2BAE-E8C2-4A34-A375-C51162C600E1}"/>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2" name="テキスト ボックス 651">
          <a:extLst>
            <a:ext uri="{FF2B5EF4-FFF2-40B4-BE49-F238E27FC236}">
              <a16:creationId xmlns:a16="http://schemas.microsoft.com/office/drawing/2014/main" id="{BC9D2B5C-3949-46D9-BCE9-A8CE7AA60D18}"/>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3" name="直線コネクタ 652">
          <a:extLst>
            <a:ext uri="{FF2B5EF4-FFF2-40B4-BE49-F238E27FC236}">
              <a16:creationId xmlns:a16="http://schemas.microsoft.com/office/drawing/2014/main" id="{E27D241A-0E8C-42B0-8A5B-9D1A34D4A167}"/>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4" name="テキスト ボックス 653">
          <a:extLst>
            <a:ext uri="{FF2B5EF4-FFF2-40B4-BE49-F238E27FC236}">
              <a16:creationId xmlns:a16="http://schemas.microsoft.com/office/drawing/2014/main" id="{7B1A40F6-2E6B-4440-A03A-A65FB4118D55}"/>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5" name="直線コネクタ 654">
          <a:extLst>
            <a:ext uri="{FF2B5EF4-FFF2-40B4-BE49-F238E27FC236}">
              <a16:creationId xmlns:a16="http://schemas.microsoft.com/office/drawing/2014/main" id="{D786113D-12D1-4D51-9225-DF23F56A844C}"/>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6" name="テキスト ボックス 655">
          <a:extLst>
            <a:ext uri="{FF2B5EF4-FFF2-40B4-BE49-F238E27FC236}">
              <a16:creationId xmlns:a16="http://schemas.microsoft.com/office/drawing/2014/main" id="{D220775C-31C2-4257-A470-FDE19C2ED9D1}"/>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7" name="直線コネクタ 656">
          <a:extLst>
            <a:ext uri="{FF2B5EF4-FFF2-40B4-BE49-F238E27FC236}">
              <a16:creationId xmlns:a16="http://schemas.microsoft.com/office/drawing/2014/main" id="{7DC9639B-1A00-4735-8680-20A0179FA936}"/>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8" name="テキスト ボックス 657">
          <a:extLst>
            <a:ext uri="{FF2B5EF4-FFF2-40B4-BE49-F238E27FC236}">
              <a16:creationId xmlns:a16="http://schemas.microsoft.com/office/drawing/2014/main" id="{14653A0D-5BDF-45E2-B0D4-AFBE2B1DF07F}"/>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9" name="直線コネクタ 658">
          <a:extLst>
            <a:ext uri="{FF2B5EF4-FFF2-40B4-BE49-F238E27FC236}">
              <a16:creationId xmlns:a16="http://schemas.microsoft.com/office/drawing/2014/main" id="{44C947E7-93DF-478A-A8C8-814755E9F86A}"/>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0" name="テキスト ボックス 659">
          <a:extLst>
            <a:ext uri="{FF2B5EF4-FFF2-40B4-BE49-F238E27FC236}">
              <a16:creationId xmlns:a16="http://schemas.microsoft.com/office/drawing/2014/main" id="{CED29650-3616-4359-A2B3-DD0187995137}"/>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1" name="直線コネクタ 660">
          <a:extLst>
            <a:ext uri="{FF2B5EF4-FFF2-40B4-BE49-F238E27FC236}">
              <a16:creationId xmlns:a16="http://schemas.microsoft.com/office/drawing/2014/main" id="{8CB83939-A7F9-4D5F-BC1D-D3B34642BA7D}"/>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2" name="テキスト ボックス 661">
          <a:extLst>
            <a:ext uri="{FF2B5EF4-FFF2-40B4-BE49-F238E27FC236}">
              <a16:creationId xmlns:a16="http://schemas.microsoft.com/office/drawing/2014/main" id="{A42EF940-747F-494C-A7D7-F4449B50EE44}"/>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55580E2E-615D-42E3-9E3C-1D9DAB97E706}"/>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4" name="【庁舎】&#10;有形固定資産減価償却率グラフ枠">
          <a:extLst>
            <a:ext uri="{FF2B5EF4-FFF2-40B4-BE49-F238E27FC236}">
              <a16:creationId xmlns:a16="http://schemas.microsoft.com/office/drawing/2014/main" id="{7650E48C-CC3C-4520-B124-EB1BED416D7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665" name="直線コネクタ 664">
          <a:extLst>
            <a:ext uri="{FF2B5EF4-FFF2-40B4-BE49-F238E27FC236}">
              <a16:creationId xmlns:a16="http://schemas.microsoft.com/office/drawing/2014/main" id="{92ABA017-9E60-4CC5-A440-86381A7F02AE}"/>
            </a:ext>
          </a:extLst>
        </xdr:cNvPr>
        <xdr:cNvCxnSpPr/>
      </xdr:nvCxnSpPr>
      <xdr:spPr>
        <a:xfrm flipV="1">
          <a:off x="14696439" y="16390167"/>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666" name="【庁舎】&#10;有形固定資産減価償却率最小値テキスト">
          <a:extLst>
            <a:ext uri="{FF2B5EF4-FFF2-40B4-BE49-F238E27FC236}">
              <a16:creationId xmlns:a16="http://schemas.microsoft.com/office/drawing/2014/main" id="{0FC913B0-B8EA-4DFD-A783-46D92FBAC2B5}"/>
            </a:ext>
          </a:extLst>
        </xdr:cNvPr>
        <xdr:cNvSpPr txBox="1"/>
      </xdr:nvSpPr>
      <xdr:spPr>
        <a:xfrm>
          <a:off x="14735175" y="1786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667" name="直線コネクタ 666">
          <a:extLst>
            <a:ext uri="{FF2B5EF4-FFF2-40B4-BE49-F238E27FC236}">
              <a16:creationId xmlns:a16="http://schemas.microsoft.com/office/drawing/2014/main" id="{14EE9AB6-6234-4532-9C71-827634EBD1E5}"/>
            </a:ext>
          </a:extLst>
        </xdr:cNvPr>
        <xdr:cNvCxnSpPr/>
      </xdr:nvCxnSpPr>
      <xdr:spPr>
        <a:xfrm>
          <a:off x="14611350" y="17861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668" name="【庁舎】&#10;有形固定資産減価償却率最大値テキスト">
          <a:extLst>
            <a:ext uri="{FF2B5EF4-FFF2-40B4-BE49-F238E27FC236}">
              <a16:creationId xmlns:a16="http://schemas.microsoft.com/office/drawing/2014/main" id="{2E2EB477-7915-4720-9DC7-388749F4A6D9}"/>
            </a:ext>
          </a:extLst>
        </xdr:cNvPr>
        <xdr:cNvSpPr txBox="1"/>
      </xdr:nvSpPr>
      <xdr:spPr>
        <a:xfrm>
          <a:off x="14735175" y="161653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669" name="直線コネクタ 668">
          <a:extLst>
            <a:ext uri="{FF2B5EF4-FFF2-40B4-BE49-F238E27FC236}">
              <a16:creationId xmlns:a16="http://schemas.microsoft.com/office/drawing/2014/main" id="{0DFF93BA-C087-4CF3-BCB5-1F9A9C959921}"/>
            </a:ext>
          </a:extLst>
        </xdr:cNvPr>
        <xdr:cNvCxnSpPr/>
      </xdr:nvCxnSpPr>
      <xdr:spPr>
        <a:xfrm>
          <a:off x="14611350" y="163901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670" name="【庁舎】&#10;有形固定資産減価償却率平均値テキスト">
          <a:extLst>
            <a:ext uri="{FF2B5EF4-FFF2-40B4-BE49-F238E27FC236}">
              <a16:creationId xmlns:a16="http://schemas.microsoft.com/office/drawing/2014/main" id="{018EF3D6-A27F-4394-8C3B-4C44FD4992A4}"/>
            </a:ext>
          </a:extLst>
        </xdr:cNvPr>
        <xdr:cNvSpPr txBox="1"/>
      </xdr:nvSpPr>
      <xdr:spPr>
        <a:xfrm>
          <a:off x="14735175" y="17042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671" name="フローチャート: 判断 670">
          <a:extLst>
            <a:ext uri="{FF2B5EF4-FFF2-40B4-BE49-F238E27FC236}">
              <a16:creationId xmlns:a16="http://schemas.microsoft.com/office/drawing/2014/main" id="{9A9B9258-9E73-4D75-8744-703ACC15BC14}"/>
            </a:ext>
          </a:extLst>
        </xdr:cNvPr>
        <xdr:cNvSpPr/>
      </xdr:nvSpPr>
      <xdr:spPr>
        <a:xfrm>
          <a:off x="14649450" y="170675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2" name="フローチャート: 判断 671">
          <a:extLst>
            <a:ext uri="{FF2B5EF4-FFF2-40B4-BE49-F238E27FC236}">
              <a16:creationId xmlns:a16="http://schemas.microsoft.com/office/drawing/2014/main" id="{EBE3EE2F-8964-423F-A108-7D47977BC218}"/>
            </a:ext>
          </a:extLst>
        </xdr:cNvPr>
        <xdr:cNvSpPr/>
      </xdr:nvSpPr>
      <xdr:spPr>
        <a:xfrm>
          <a:off x="13887450" y="17047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3" name="フローチャート: 判断 672">
          <a:extLst>
            <a:ext uri="{FF2B5EF4-FFF2-40B4-BE49-F238E27FC236}">
              <a16:creationId xmlns:a16="http://schemas.microsoft.com/office/drawing/2014/main" id="{C2C6A8C1-AC80-4577-823E-A661FCDB98F4}"/>
            </a:ext>
          </a:extLst>
        </xdr:cNvPr>
        <xdr:cNvSpPr/>
      </xdr:nvSpPr>
      <xdr:spPr>
        <a:xfrm>
          <a:off x="13096875" y="1704956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674" name="フローチャート: 判断 673">
          <a:extLst>
            <a:ext uri="{FF2B5EF4-FFF2-40B4-BE49-F238E27FC236}">
              <a16:creationId xmlns:a16="http://schemas.microsoft.com/office/drawing/2014/main" id="{EE4030E2-BD13-4474-B736-1FF983E83E80}"/>
            </a:ext>
          </a:extLst>
        </xdr:cNvPr>
        <xdr:cNvSpPr/>
      </xdr:nvSpPr>
      <xdr:spPr>
        <a:xfrm>
          <a:off x="12296775" y="170332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675" name="フローチャート: 判断 674">
          <a:extLst>
            <a:ext uri="{FF2B5EF4-FFF2-40B4-BE49-F238E27FC236}">
              <a16:creationId xmlns:a16="http://schemas.microsoft.com/office/drawing/2014/main" id="{F4E08A31-8D0E-4525-ADEE-B76D6E79E7BE}"/>
            </a:ext>
          </a:extLst>
        </xdr:cNvPr>
        <xdr:cNvSpPr/>
      </xdr:nvSpPr>
      <xdr:spPr>
        <a:xfrm>
          <a:off x="11487150" y="1703968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28777534-4746-4B88-9312-7D757D2EE6D1}"/>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3D7275F9-0199-4B33-914C-BDB6236DC72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A329D828-DDD5-4E99-BB99-144CCA916B9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D8F3ECC3-4E39-488F-82A1-F76A787B584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5D1884AC-157E-4AC3-BB5E-CC708C6ABAB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144599</xdr:rowOff>
    </xdr:from>
    <xdr:to>
      <xdr:col>85</xdr:col>
      <xdr:colOff>177800</xdr:colOff>
      <xdr:row>104</xdr:row>
      <xdr:rowOff>74749</xdr:rowOff>
    </xdr:to>
    <xdr:sp macro="" textlink="">
      <xdr:nvSpPr>
        <xdr:cNvPr id="681" name="楕円 680">
          <a:extLst>
            <a:ext uri="{FF2B5EF4-FFF2-40B4-BE49-F238E27FC236}">
              <a16:creationId xmlns:a16="http://schemas.microsoft.com/office/drawing/2014/main" id="{CC2A22D2-6100-4E71-B56E-2D5331AEA815}"/>
            </a:ext>
          </a:extLst>
        </xdr:cNvPr>
        <xdr:cNvSpPr/>
      </xdr:nvSpPr>
      <xdr:spPr>
        <a:xfrm>
          <a:off x="14649450" y="1694352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167476</xdr:rowOff>
    </xdr:from>
    <xdr:ext cx="405111" cy="259045"/>
    <xdr:sp macro="" textlink="">
      <xdr:nvSpPr>
        <xdr:cNvPr id="682" name="【庁舎】&#10;有形固定資産減価償却率該当値テキスト">
          <a:extLst>
            <a:ext uri="{FF2B5EF4-FFF2-40B4-BE49-F238E27FC236}">
              <a16:creationId xmlns:a16="http://schemas.microsoft.com/office/drawing/2014/main" id="{B0B107F4-1827-46B6-AF61-4EAE03DF9B7B}"/>
            </a:ext>
          </a:extLst>
        </xdr:cNvPr>
        <xdr:cNvSpPr txBox="1"/>
      </xdr:nvSpPr>
      <xdr:spPr>
        <a:xfrm>
          <a:off x="14735175" y="16794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113574</xdr:rowOff>
    </xdr:from>
    <xdr:to>
      <xdr:col>81</xdr:col>
      <xdr:colOff>101600</xdr:colOff>
      <xdr:row>104</xdr:row>
      <xdr:rowOff>43724</xdr:rowOff>
    </xdr:to>
    <xdr:sp macro="" textlink="">
      <xdr:nvSpPr>
        <xdr:cNvPr id="683" name="楕円 682">
          <a:extLst>
            <a:ext uri="{FF2B5EF4-FFF2-40B4-BE49-F238E27FC236}">
              <a16:creationId xmlns:a16="http://schemas.microsoft.com/office/drawing/2014/main" id="{9B71F4B8-20B7-4FB8-92FA-C94C36B0E03E}"/>
            </a:ext>
          </a:extLst>
        </xdr:cNvPr>
        <xdr:cNvSpPr/>
      </xdr:nvSpPr>
      <xdr:spPr>
        <a:xfrm>
          <a:off x="13887450" y="169156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164374</xdr:rowOff>
    </xdr:from>
    <xdr:to>
      <xdr:col>85</xdr:col>
      <xdr:colOff>127000</xdr:colOff>
      <xdr:row>104</xdr:row>
      <xdr:rowOff>23949</xdr:rowOff>
    </xdr:to>
    <xdr:cxnSp macro="">
      <xdr:nvCxnSpPr>
        <xdr:cNvPr id="684" name="直線コネクタ 683">
          <a:extLst>
            <a:ext uri="{FF2B5EF4-FFF2-40B4-BE49-F238E27FC236}">
              <a16:creationId xmlns:a16="http://schemas.microsoft.com/office/drawing/2014/main" id="{3A00775D-4CA0-4C56-9BED-9A3D4ADC157F}"/>
            </a:ext>
          </a:extLst>
        </xdr:cNvPr>
        <xdr:cNvCxnSpPr/>
      </xdr:nvCxnSpPr>
      <xdr:spPr>
        <a:xfrm>
          <a:off x="13935075" y="16963299"/>
          <a:ext cx="762000"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79284</xdr:rowOff>
    </xdr:from>
    <xdr:to>
      <xdr:col>76</xdr:col>
      <xdr:colOff>165100</xdr:colOff>
      <xdr:row>104</xdr:row>
      <xdr:rowOff>9434</xdr:rowOff>
    </xdr:to>
    <xdr:sp macro="" textlink="">
      <xdr:nvSpPr>
        <xdr:cNvPr id="685" name="楕円 684">
          <a:extLst>
            <a:ext uri="{FF2B5EF4-FFF2-40B4-BE49-F238E27FC236}">
              <a16:creationId xmlns:a16="http://schemas.microsoft.com/office/drawing/2014/main" id="{F29C9AB4-6443-4696-85A1-ABEDAB35F365}"/>
            </a:ext>
          </a:extLst>
        </xdr:cNvPr>
        <xdr:cNvSpPr/>
      </xdr:nvSpPr>
      <xdr:spPr>
        <a:xfrm>
          <a:off x="13096875" y="168813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130084</xdr:rowOff>
    </xdr:from>
    <xdr:to>
      <xdr:col>81</xdr:col>
      <xdr:colOff>50800</xdr:colOff>
      <xdr:row>103</xdr:row>
      <xdr:rowOff>164374</xdr:rowOff>
    </xdr:to>
    <xdr:cxnSp macro="">
      <xdr:nvCxnSpPr>
        <xdr:cNvPr id="686" name="直線コネクタ 685">
          <a:extLst>
            <a:ext uri="{FF2B5EF4-FFF2-40B4-BE49-F238E27FC236}">
              <a16:creationId xmlns:a16="http://schemas.microsoft.com/office/drawing/2014/main" id="{1624254D-35A7-4512-BC25-05CEBFBB76F9}"/>
            </a:ext>
          </a:extLst>
        </xdr:cNvPr>
        <xdr:cNvCxnSpPr/>
      </xdr:nvCxnSpPr>
      <xdr:spPr>
        <a:xfrm>
          <a:off x="13144500" y="16929009"/>
          <a:ext cx="7905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44994</xdr:rowOff>
    </xdr:from>
    <xdr:to>
      <xdr:col>72</xdr:col>
      <xdr:colOff>38100</xdr:colOff>
      <xdr:row>103</xdr:row>
      <xdr:rowOff>146594</xdr:rowOff>
    </xdr:to>
    <xdr:sp macro="" textlink="">
      <xdr:nvSpPr>
        <xdr:cNvPr id="687" name="楕円 686">
          <a:extLst>
            <a:ext uri="{FF2B5EF4-FFF2-40B4-BE49-F238E27FC236}">
              <a16:creationId xmlns:a16="http://schemas.microsoft.com/office/drawing/2014/main" id="{49E02B89-5010-4A72-878E-6491683EDEC8}"/>
            </a:ext>
          </a:extLst>
        </xdr:cNvPr>
        <xdr:cNvSpPr/>
      </xdr:nvSpPr>
      <xdr:spPr>
        <a:xfrm>
          <a:off x="12296775" y="168502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95794</xdr:rowOff>
    </xdr:from>
    <xdr:to>
      <xdr:col>76</xdr:col>
      <xdr:colOff>114300</xdr:colOff>
      <xdr:row>103</xdr:row>
      <xdr:rowOff>130084</xdr:rowOff>
    </xdr:to>
    <xdr:cxnSp macro="">
      <xdr:nvCxnSpPr>
        <xdr:cNvPr id="688" name="直線コネクタ 687">
          <a:extLst>
            <a:ext uri="{FF2B5EF4-FFF2-40B4-BE49-F238E27FC236}">
              <a16:creationId xmlns:a16="http://schemas.microsoft.com/office/drawing/2014/main" id="{FB0193B1-2EFE-4F57-B8C9-33B1A72B8EBA}"/>
            </a:ext>
          </a:extLst>
        </xdr:cNvPr>
        <xdr:cNvCxnSpPr/>
      </xdr:nvCxnSpPr>
      <xdr:spPr>
        <a:xfrm>
          <a:off x="12344400" y="16897894"/>
          <a:ext cx="8001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13970</xdr:rowOff>
    </xdr:from>
    <xdr:to>
      <xdr:col>67</xdr:col>
      <xdr:colOff>101600</xdr:colOff>
      <xdr:row>103</xdr:row>
      <xdr:rowOff>115570</xdr:rowOff>
    </xdr:to>
    <xdr:sp macro="" textlink="">
      <xdr:nvSpPr>
        <xdr:cNvPr id="689" name="楕円 688">
          <a:extLst>
            <a:ext uri="{FF2B5EF4-FFF2-40B4-BE49-F238E27FC236}">
              <a16:creationId xmlns:a16="http://schemas.microsoft.com/office/drawing/2014/main" id="{5E8424FF-7A70-4BF4-8611-7AD1D56694D5}"/>
            </a:ext>
          </a:extLst>
        </xdr:cNvPr>
        <xdr:cNvSpPr/>
      </xdr:nvSpPr>
      <xdr:spPr>
        <a:xfrm>
          <a:off x="11487150" y="168128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64770</xdr:rowOff>
    </xdr:from>
    <xdr:to>
      <xdr:col>71</xdr:col>
      <xdr:colOff>177800</xdr:colOff>
      <xdr:row>103</xdr:row>
      <xdr:rowOff>95794</xdr:rowOff>
    </xdr:to>
    <xdr:cxnSp macro="">
      <xdr:nvCxnSpPr>
        <xdr:cNvPr id="690" name="直線コネクタ 689">
          <a:extLst>
            <a:ext uri="{FF2B5EF4-FFF2-40B4-BE49-F238E27FC236}">
              <a16:creationId xmlns:a16="http://schemas.microsoft.com/office/drawing/2014/main" id="{561D49FC-4659-484E-BFA9-F3B026BE77D9}"/>
            </a:ext>
          </a:extLst>
        </xdr:cNvPr>
        <xdr:cNvCxnSpPr/>
      </xdr:nvCxnSpPr>
      <xdr:spPr>
        <a:xfrm>
          <a:off x="11534775" y="16870045"/>
          <a:ext cx="809625"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691" name="n_1aveValue【庁舎】&#10;有形固定資産減価償却率">
          <a:extLst>
            <a:ext uri="{FF2B5EF4-FFF2-40B4-BE49-F238E27FC236}">
              <a16:creationId xmlns:a16="http://schemas.microsoft.com/office/drawing/2014/main" id="{A594C601-3D87-4988-829D-AF80CF8EE0BC}"/>
            </a:ext>
          </a:extLst>
        </xdr:cNvPr>
        <xdr:cNvSpPr txBox="1"/>
      </xdr:nvSpPr>
      <xdr:spPr>
        <a:xfrm>
          <a:off x="13745219" y="1713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692" name="n_2aveValue【庁舎】&#10;有形固定資産減価償却率">
          <a:extLst>
            <a:ext uri="{FF2B5EF4-FFF2-40B4-BE49-F238E27FC236}">
              <a16:creationId xmlns:a16="http://schemas.microsoft.com/office/drawing/2014/main" id="{10276F47-0438-44B0-B086-32858BEBE6AC}"/>
            </a:ext>
          </a:extLst>
        </xdr:cNvPr>
        <xdr:cNvSpPr txBox="1"/>
      </xdr:nvSpPr>
      <xdr:spPr>
        <a:xfrm>
          <a:off x="12964169" y="1714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693" name="n_3aveValue【庁舎】&#10;有形固定資産減価償却率">
          <a:extLst>
            <a:ext uri="{FF2B5EF4-FFF2-40B4-BE49-F238E27FC236}">
              <a16:creationId xmlns:a16="http://schemas.microsoft.com/office/drawing/2014/main" id="{6DDFE9F5-7D0D-4162-A67C-979E1E3B336F}"/>
            </a:ext>
          </a:extLst>
        </xdr:cNvPr>
        <xdr:cNvSpPr txBox="1"/>
      </xdr:nvSpPr>
      <xdr:spPr>
        <a:xfrm>
          <a:off x="12164069" y="17125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694" name="n_4aveValue【庁舎】&#10;有形固定資産減価償却率">
          <a:extLst>
            <a:ext uri="{FF2B5EF4-FFF2-40B4-BE49-F238E27FC236}">
              <a16:creationId xmlns:a16="http://schemas.microsoft.com/office/drawing/2014/main" id="{E4173EC2-CB46-4C7C-BEF3-8BB9CC7B6637}"/>
            </a:ext>
          </a:extLst>
        </xdr:cNvPr>
        <xdr:cNvSpPr txBox="1"/>
      </xdr:nvSpPr>
      <xdr:spPr>
        <a:xfrm>
          <a:off x="11354444" y="17132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60251</xdr:rowOff>
    </xdr:from>
    <xdr:ext cx="405111" cy="259045"/>
    <xdr:sp macro="" textlink="">
      <xdr:nvSpPr>
        <xdr:cNvPr id="695" name="n_1mainValue【庁舎】&#10;有形固定資産減価償却率">
          <a:extLst>
            <a:ext uri="{FF2B5EF4-FFF2-40B4-BE49-F238E27FC236}">
              <a16:creationId xmlns:a16="http://schemas.microsoft.com/office/drawing/2014/main" id="{5376823B-5259-4DBD-8C6F-1D3F3AAC44C3}"/>
            </a:ext>
          </a:extLst>
        </xdr:cNvPr>
        <xdr:cNvSpPr txBox="1"/>
      </xdr:nvSpPr>
      <xdr:spPr>
        <a:xfrm>
          <a:off x="13745219" y="1669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25961</xdr:rowOff>
    </xdr:from>
    <xdr:ext cx="405111" cy="259045"/>
    <xdr:sp macro="" textlink="">
      <xdr:nvSpPr>
        <xdr:cNvPr id="696" name="n_2mainValue【庁舎】&#10;有形固定資産減価償却率">
          <a:extLst>
            <a:ext uri="{FF2B5EF4-FFF2-40B4-BE49-F238E27FC236}">
              <a16:creationId xmlns:a16="http://schemas.microsoft.com/office/drawing/2014/main" id="{88B0D78E-3F1A-4A28-91A1-31AF1D2BAAD9}"/>
            </a:ext>
          </a:extLst>
        </xdr:cNvPr>
        <xdr:cNvSpPr txBox="1"/>
      </xdr:nvSpPr>
      <xdr:spPr>
        <a:xfrm>
          <a:off x="12964169" y="16659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163121</xdr:rowOff>
    </xdr:from>
    <xdr:ext cx="405111" cy="259045"/>
    <xdr:sp macro="" textlink="">
      <xdr:nvSpPr>
        <xdr:cNvPr id="697" name="n_3mainValue【庁舎】&#10;有形固定資産減価償却率">
          <a:extLst>
            <a:ext uri="{FF2B5EF4-FFF2-40B4-BE49-F238E27FC236}">
              <a16:creationId xmlns:a16="http://schemas.microsoft.com/office/drawing/2014/main" id="{499C6FB6-4325-4B25-A28C-7A530F953358}"/>
            </a:ext>
          </a:extLst>
        </xdr:cNvPr>
        <xdr:cNvSpPr txBox="1"/>
      </xdr:nvSpPr>
      <xdr:spPr>
        <a:xfrm>
          <a:off x="12164069" y="16619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132097</xdr:rowOff>
    </xdr:from>
    <xdr:ext cx="405111" cy="259045"/>
    <xdr:sp macro="" textlink="">
      <xdr:nvSpPr>
        <xdr:cNvPr id="698" name="n_4mainValue【庁舎】&#10;有形固定資産減価償却率">
          <a:extLst>
            <a:ext uri="{FF2B5EF4-FFF2-40B4-BE49-F238E27FC236}">
              <a16:creationId xmlns:a16="http://schemas.microsoft.com/office/drawing/2014/main" id="{F28A268A-5292-4526-81F0-866B03BBB34A}"/>
            </a:ext>
          </a:extLst>
        </xdr:cNvPr>
        <xdr:cNvSpPr txBox="1"/>
      </xdr:nvSpPr>
      <xdr:spPr>
        <a:xfrm>
          <a:off x="11354444" y="1659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21B85017-AB8C-4963-87FA-DE9545EF8EA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E0C5AE40-48A2-4593-B301-E658323C4F8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A86D9E4B-00BE-4BBD-9789-17E868004EA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03588BEE-AA52-4DE6-8A39-796014B946E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12BDD83C-42C1-47D3-B598-683BDA35136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A6AB7E8E-29B8-456C-BF2E-036E0BE26744}"/>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B24906CC-2ABA-48FB-97FC-607B6D068B3D}"/>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9C115713-60A6-48A0-986A-616666DD70E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3EC93579-1F3C-46C1-A983-8898F3EC080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3146B7F9-A31A-4087-B910-89B9B755C40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9" name="直線コネクタ 708">
          <a:extLst>
            <a:ext uri="{FF2B5EF4-FFF2-40B4-BE49-F238E27FC236}">
              <a16:creationId xmlns:a16="http://schemas.microsoft.com/office/drawing/2014/main" id="{DBC6639C-A529-457D-8BFB-8A12A6EA56DD}"/>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0" name="テキスト ボックス 709">
          <a:extLst>
            <a:ext uri="{FF2B5EF4-FFF2-40B4-BE49-F238E27FC236}">
              <a16:creationId xmlns:a16="http://schemas.microsoft.com/office/drawing/2014/main" id="{E76FF9C2-BA32-4924-B4E8-28089A464B59}"/>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1" name="直線コネクタ 710">
          <a:extLst>
            <a:ext uri="{FF2B5EF4-FFF2-40B4-BE49-F238E27FC236}">
              <a16:creationId xmlns:a16="http://schemas.microsoft.com/office/drawing/2014/main" id="{BAEF3586-5C78-4E21-88BF-BD780110CEA7}"/>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2" name="テキスト ボックス 711">
          <a:extLst>
            <a:ext uri="{FF2B5EF4-FFF2-40B4-BE49-F238E27FC236}">
              <a16:creationId xmlns:a16="http://schemas.microsoft.com/office/drawing/2014/main" id="{477A90AD-8502-48DA-96E6-CAFAB36D715A}"/>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3" name="直線コネクタ 712">
          <a:extLst>
            <a:ext uri="{FF2B5EF4-FFF2-40B4-BE49-F238E27FC236}">
              <a16:creationId xmlns:a16="http://schemas.microsoft.com/office/drawing/2014/main" id="{441D2D9E-D19D-4A84-81F8-DE057E6B464C}"/>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4" name="テキスト ボックス 713">
          <a:extLst>
            <a:ext uri="{FF2B5EF4-FFF2-40B4-BE49-F238E27FC236}">
              <a16:creationId xmlns:a16="http://schemas.microsoft.com/office/drawing/2014/main" id="{A44C8081-8C49-436C-8A74-06066EADEFE4}"/>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5" name="直線コネクタ 714">
          <a:extLst>
            <a:ext uri="{FF2B5EF4-FFF2-40B4-BE49-F238E27FC236}">
              <a16:creationId xmlns:a16="http://schemas.microsoft.com/office/drawing/2014/main" id="{38B7C4BA-8991-4319-961D-94F30E356E28}"/>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6" name="テキスト ボックス 715">
          <a:extLst>
            <a:ext uri="{FF2B5EF4-FFF2-40B4-BE49-F238E27FC236}">
              <a16:creationId xmlns:a16="http://schemas.microsoft.com/office/drawing/2014/main" id="{0F9893A2-CD32-4A06-B503-6BEC4BCDEB59}"/>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7" name="直線コネクタ 716">
          <a:extLst>
            <a:ext uri="{FF2B5EF4-FFF2-40B4-BE49-F238E27FC236}">
              <a16:creationId xmlns:a16="http://schemas.microsoft.com/office/drawing/2014/main" id="{A4FBEB7E-927E-4082-B826-0126D106B1F8}"/>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8" name="テキスト ボックス 717">
          <a:extLst>
            <a:ext uri="{FF2B5EF4-FFF2-40B4-BE49-F238E27FC236}">
              <a16:creationId xmlns:a16="http://schemas.microsoft.com/office/drawing/2014/main" id="{0B5B34E3-65DD-47CB-948E-0A19D0FA65DD}"/>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2AEC0E9C-BE8B-4F50-84CC-7A48C961630C}"/>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00DCD015-B8FF-43AB-895A-09EADDA0BD04}"/>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45152CB1-8E2E-4531-8FF1-EB896F86931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722" name="直線コネクタ 721">
          <a:extLst>
            <a:ext uri="{FF2B5EF4-FFF2-40B4-BE49-F238E27FC236}">
              <a16:creationId xmlns:a16="http://schemas.microsoft.com/office/drawing/2014/main" id="{7FD20AE2-8B3B-485C-96F3-75A4CE721D8F}"/>
            </a:ext>
          </a:extLst>
        </xdr:cNvPr>
        <xdr:cNvCxnSpPr/>
      </xdr:nvCxnSpPr>
      <xdr:spPr>
        <a:xfrm flipV="1">
          <a:off x="19954239" y="16450311"/>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723" name="【庁舎】&#10;一人当たり面積最小値テキスト">
          <a:extLst>
            <a:ext uri="{FF2B5EF4-FFF2-40B4-BE49-F238E27FC236}">
              <a16:creationId xmlns:a16="http://schemas.microsoft.com/office/drawing/2014/main" id="{002192FC-A275-482D-A817-A1544B043B3D}"/>
            </a:ext>
          </a:extLst>
        </xdr:cNvPr>
        <xdr:cNvSpPr txBox="1"/>
      </xdr:nvSpPr>
      <xdr:spPr>
        <a:xfrm>
          <a:off x="19992975" y="1776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724" name="直線コネクタ 723">
          <a:extLst>
            <a:ext uri="{FF2B5EF4-FFF2-40B4-BE49-F238E27FC236}">
              <a16:creationId xmlns:a16="http://schemas.microsoft.com/office/drawing/2014/main" id="{DAFFE106-CCDA-42F5-B923-6A5B31407DB8}"/>
            </a:ext>
          </a:extLst>
        </xdr:cNvPr>
        <xdr:cNvCxnSpPr/>
      </xdr:nvCxnSpPr>
      <xdr:spPr>
        <a:xfrm>
          <a:off x="19878675" y="177628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725" name="【庁舎】&#10;一人当たり面積最大値テキスト">
          <a:extLst>
            <a:ext uri="{FF2B5EF4-FFF2-40B4-BE49-F238E27FC236}">
              <a16:creationId xmlns:a16="http://schemas.microsoft.com/office/drawing/2014/main" id="{D8AB6050-505E-4776-830C-DC0648E16331}"/>
            </a:ext>
          </a:extLst>
        </xdr:cNvPr>
        <xdr:cNvSpPr txBox="1"/>
      </xdr:nvSpPr>
      <xdr:spPr>
        <a:xfrm>
          <a:off x="19992975" y="1622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726" name="直線コネクタ 725">
          <a:extLst>
            <a:ext uri="{FF2B5EF4-FFF2-40B4-BE49-F238E27FC236}">
              <a16:creationId xmlns:a16="http://schemas.microsoft.com/office/drawing/2014/main" id="{B9A54413-9962-4038-8753-A3F491918D1A}"/>
            </a:ext>
          </a:extLst>
        </xdr:cNvPr>
        <xdr:cNvCxnSpPr/>
      </xdr:nvCxnSpPr>
      <xdr:spPr>
        <a:xfrm>
          <a:off x="19878675" y="164503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727" name="【庁舎】&#10;一人当たり面積平均値テキスト">
          <a:extLst>
            <a:ext uri="{FF2B5EF4-FFF2-40B4-BE49-F238E27FC236}">
              <a16:creationId xmlns:a16="http://schemas.microsoft.com/office/drawing/2014/main" id="{E184DA18-027B-4961-BDE6-FF2509263EE6}"/>
            </a:ext>
          </a:extLst>
        </xdr:cNvPr>
        <xdr:cNvSpPr txBox="1"/>
      </xdr:nvSpPr>
      <xdr:spPr>
        <a:xfrm>
          <a:off x="19992975" y="17042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728" name="フローチャート: 判断 727">
          <a:extLst>
            <a:ext uri="{FF2B5EF4-FFF2-40B4-BE49-F238E27FC236}">
              <a16:creationId xmlns:a16="http://schemas.microsoft.com/office/drawing/2014/main" id="{7CBA9197-CBED-483A-BC20-89B739ACA221}"/>
            </a:ext>
          </a:extLst>
        </xdr:cNvPr>
        <xdr:cNvSpPr/>
      </xdr:nvSpPr>
      <xdr:spPr>
        <a:xfrm>
          <a:off x="19897725" y="17190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729" name="フローチャート: 判断 728">
          <a:extLst>
            <a:ext uri="{FF2B5EF4-FFF2-40B4-BE49-F238E27FC236}">
              <a16:creationId xmlns:a16="http://schemas.microsoft.com/office/drawing/2014/main" id="{AAAC0CC1-B818-4440-80EF-987A3249D80A}"/>
            </a:ext>
          </a:extLst>
        </xdr:cNvPr>
        <xdr:cNvSpPr/>
      </xdr:nvSpPr>
      <xdr:spPr>
        <a:xfrm>
          <a:off x="19154775" y="171919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730" name="フローチャート: 判断 729">
          <a:extLst>
            <a:ext uri="{FF2B5EF4-FFF2-40B4-BE49-F238E27FC236}">
              <a16:creationId xmlns:a16="http://schemas.microsoft.com/office/drawing/2014/main" id="{30C4451B-9408-49AE-8350-31E9D03AC184}"/>
            </a:ext>
          </a:extLst>
        </xdr:cNvPr>
        <xdr:cNvSpPr/>
      </xdr:nvSpPr>
      <xdr:spPr>
        <a:xfrm>
          <a:off x="18345150" y="171945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731" name="フローチャート: 判断 730">
          <a:extLst>
            <a:ext uri="{FF2B5EF4-FFF2-40B4-BE49-F238E27FC236}">
              <a16:creationId xmlns:a16="http://schemas.microsoft.com/office/drawing/2014/main" id="{9CBF3BAB-90B1-456E-AA33-C3F2094CCA70}"/>
            </a:ext>
          </a:extLst>
        </xdr:cNvPr>
        <xdr:cNvSpPr/>
      </xdr:nvSpPr>
      <xdr:spPr>
        <a:xfrm>
          <a:off x="17554575" y="17192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732" name="フローチャート: 判断 731">
          <a:extLst>
            <a:ext uri="{FF2B5EF4-FFF2-40B4-BE49-F238E27FC236}">
              <a16:creationId xmlns:a16="http://schemas.microsoft.com/office/drawing/2014/main" id="{16FCC910-1FAA-47A2-ACFE-824B8F0D3E5E}"/>
            </a:ext>
          </a:extLst>
        </xdr:cNvPr>
        <xdr:cNvSpPr/>
      </xdr:nvSpPr>
      <xdr:spPr>
        <a:xfrm>
          <a:off x="16754475" y="171926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5934A76B-1ACA-46CE-9534-455DBCBC9BD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5862F3A9-2706-4F29-A25B-8FBA7D242198}"/>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6095CDE0-B6E5-4FA6-A732-29BDEDCC41C1}"/>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897D1C49-5DD1-46C0-82E1-525A306D55CC}"/>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5DAE031A-007E-4733-8FDD-99F8D18264D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73025</xdr:rowOff>
    </xdr:from>
    <xdr:to>
      <xdr:col>116</xdr:col>
      <xdr:colOff>114300</xdr:colOff>
      <xdr:row>107</xdr:row>
      <xdr:rowOff>3175</xdr:rowOff>
    </xdr:to>
    <xdr:sp macro="" textlink="">
      <xdr:nvSpPr>
        <xdr:cNvPr id="738" name="楕円 737">
          <a:extLst>
            <a:ext uri="{FF2B5EF4-FFF2-40B4-BE49-F238E27FC236}">
              <a16:creationId xmlns:a16="http://schemas.microsoft.com/office/drawing/2014/main" id="{AABA21E2-CD06-4A0D-9BDA-FA412CFFD173}"/>
            </a:ext>
          </a:extLst>
        </xdr:cNvPr>
        <xdr:cNvSpPr/>
      </xdr:nvSpPr>
      <xdr:spPr>
        <a:xfrm>
          <a:off x="19897725" y="17389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51452</xdr:rowOff>
    </xdr:from>
    <xdr:ext cx="469744" cy="259045"/>
    <xdr:sp macro="" textlink="">
      <xdr:nvSpPr>
        <xdr:cNvPr id="739" name="【庁舎】&#10;一人当たり面積該当値テキスト">
          <a:extLst>
            <a:ext uri="{FF2B5EF4-FFF2-40B4-BE49-F238E27FC236}">
              <a16:creationId xmlns:a16="http://schemas.microsoft.com/office/drawing/2014/main" id="{5DB84971-BC36-4CC5-A7A2-59ECBD62A41B}"/>
            </a:ext>
          </a:extLst>
        </xdr:cNvPr>
        <xdr:cNvSpPr txBox="1"/>
      </xdr:nvSpPr>
      <xdr:spPr>
        <a:xfrm>
          <a:off x="19992975" y="1736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82550</xdr:rowOff>
    </xdr:from>
    <xdr:to>
      <xdr:col>112</xdr:col>
      <xdr:colOff>38100</xdr:colOff>
      <xdr:row>107</xdr:row>
      <xdr:rowOff>12700</xdr:rowOff>
    </xdr:to>
    <xdr:sp macro="" textlink="">
      <xdr:nvSpPr>
        <xdr:cNvPr id="740" name="楕円 739">
          <a:extLst>
            <a:ext uri="{FF2B5EF4-FFF2-40B4-BE49-F238E27FC236}">
              <a16:creationId xmlns:a16="http://schemas.microsoft.com/office/drawing/2014/main" id="{3DCB6170-80AC-40F2-ADB3-2949B3071BC7}"/>
            </a:ext>
          </a:extLst>
        </xdr:cNvPr>
        <xdr:cNvSpPr/>
      </xdr:nvSpPr>
      <xdr:spPr>
        <a:xfrm>
          <a:off x="19154775" y="17402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123825</xdr:rowOff>
    </xdr:from>
    <xdr:to>
      <xdr:col>116</xdr:col>
      <xdr:colOff>63500</xdr:colOff>
      <xdr:row>106</xdr:row>
      <xdr:rowOff>133350</xdr:rowOff>
    </xdr:to>
    <xdr:cxnSp macro="">
      <xdr:nvCxnSpPr>
        <xdr:cNvPr id="741" name="直線コネクタ 740">
          <a:extLst>
            <a:ext uri="{FF2B5EF4-FFF2-40B4-BE49-F238E27FC236}">
              <a16:creationId xmlns:a16="http://schemas.microsoft.com/office/drawing/2014/main" id="{3AC8B747-4AAA-48C4-ACD5-5F4F67DF88B7}"/>
            </a:ext>
          </a:extLst>
        </xdr:cNvPr>
        <xdr:cNvCxnSpPr/>
      </xdr:nvCxnSpPr>
      <xdr:spPr>
        <a:xfrm flipV="1">
          <a:off x="19202400" y="17437100"/>
          <a:ext cx="75247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90170</xdr:rowOff>
    </xdr:from>
    <xdr:to>
      <xdr:col>107</xdr:col>
      <xdr:colOff>101600</xdr:colOff>
      <xdr:row>107</xdr:row>
      <xdr:rowOff>20320</xdr:rowOff>
    </xdr:to>
    <xdr:sp macro="" textlink="">
      <xdr:nvSpPr>
        <xdr:cNvPr id="742" name="楕円 741">
          <a:extLst>
            <a:ext uri="{FF2B5EF4-FFF2-40B4-BE49-F238E27FC236}">
              <a16:creationId xmlns:a16="http://schemas.microsoft.com/office/drawing/2014/main" id="{F62CB5EE-ACF9-4D3C-8069-561E89CA40D7}"/>
            </a:ext>
          </a:extLst>
        </xdr:cNvPr>
        <xdr:cNvSpPr/>
      </xdr:nvSpPr>
      <xdr:spPr>
        <a:xfrm>
          <a:off x="18345150" y="174034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133350</xdr:rowOff>
    </xdr:from>
    <xdr:to>
      <xdr:col>111</xdr:col>
      <xdr:colOff>177800</xdr:colOff>
      <xdr:row>106</xdr:row>
      <xdr:rowOff>140970</xdr:rowOff>
    </xdr:to>
    <xdr:cxnSp macro="">
      <xdr:nvCxnSpPr>
        <xdr:cNvPr id="743" name="直線コネクタ 742">
          <a:extLst>
            <a:ext uri="{FF2B5EF4-FFF2-40B4-BE49-F238E27FC236}">
              <a16:creationId xmlns:a16="http://schemas.microsoft.com/office/drawing/2014/main" id="{2FFBC712-7697-47A3-B31F-9E83C11265D1}"/>
            </a:ext>
          </a:extLst>
        </xdr:cNvPr>
        <xdr:cNvCxnSpPr/>
      </xdr:nvCxnSpPr>
      <xdr:spPr>
        <a:xfrm flipV="1">
          <a:off x="18392775" y="17449800"/>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95886</xdr:rowOff>
    </xdr:from>
    <xdr:to>
      <xdr:col>102</xdr:col>
      <xdr:colOff>165100</xdr:colOff>
      <xdr:row>107</xdr:row>
      <xdr:rowOff>26036</xdr:rowOff>
    </xdr:to>
    <xdr:sp macro="" textlink="">
      <xdr:nvSpPr>
        <xdr:cNvPr id="744" name="楕円 743">
          <a:extLst>
            <a:ext uri="{FF2B5EF4-FFF2-40B4-BE49-F238E27FC236}">
              <a16:creationId xmlns:a16="http://schemas.microsoft.com/office/drawing/2014/main" id="{50DBA38A-F86B-4522-85AA-6BD37A9D0B2F}"/>
            </a:ext>
          </a:extLst>
        </xdr:cNvPr>
        <xdr:cNvSpPr/>
      </xdr:nvSpPr>
      <xdr:spPr>
        <a:xfrm>
          <a:off x="17554575" y="174123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140970</xdr:rowOff>
    </xdr:from>
    <xdr:to>
      <xdr:col>107</xdr:col>
      <xdr:colOff>50800</xdr:colOff>
      <xdr:row>106</xdr:row>
      <xdr:rowOff>146686</xdr:rowOff>
    </xdr:to>
    <xdr:cxnSp macro="">
      <xdr:nvCxnSpPr>
        <xdr:cNvPr id="745" name="直線コネクタ 744">
          <a:extLst>
            <a:ext uri="{FF2B5EF4-FFF2-40B4-BE49-F238E27FC236}">
              <a16:creationId xmlns:a16="http://schemas.microsoft.com/office/drawing/2014/main" id="{D0AD410B-7633-43EB-B4FF-C4910847139B}"/>
            </a:ext>
          </a:extLst>
        </xdr:cNvPr>
        <xdr:cNvCxnSpPr/>
      </xdr:nvCxnSpPr>
      <xdr:spPr>
        <a:xfrm flipV="1">
          <a:off x="17602200" y="1746059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101600</xdr:rowOff>
    </xdr:from>
    <xdr:to>
      <xdr:col>98</xdr:col>
      <xdr:colOff>38100</xdr:colOff>
      <xdr:row>107</xdr:row>
      <xdr:rowOff>31750</xdr:rowOff>
    </xdr:to>
    <xdr:sp macro="" textlink="">
      <xdr:nvSpPr>
        <xdr:cNvPr id="746" name="楕円 745">
          <a:extLst>
            <a:ext uri="{FF2B5EF4-FFF2-40B4-BE49-F238E27FC236}">
              <a16:creationId xmlns:a16="http://schemas.microsoft.com/office/drawing/2014/main" id="{4A880FC0-BF64-4239-A669-338EEF036C3B}"/>
            </a:ext>
          </a:extLst>
        </xdr:cNvPr>
        <xdr:cNvSpPr/>
      </xdr:nvSpPr>
      <xdr:spPr>
        <a:xfrm>
          <a:off x="16754475" y="174212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146686</xdr:rowOff>
    </xdr:from>
    <xdr:to>
      <xdr:col>102</xdr:col>
      <xdr:colOff>114300</xdr:colOff>
      <xdr:row>106</xdr:row>
      <xdr:rowOff>152400</xdr:rowOff>
    </xdr:to>
    <xdr:cxnSp macro="">
      <xdr:nvCxnSpPr>
        <xdr:cNvPr id="747" name="直線コネクタ 746">
          <a:extLst>
            <a:ext uri="{FF2B5EF4-FFF2-40B4-BE49-F238E27FC236}">
              <a16:creationId xmlns:a16="http://schemas.microsoft.com/office/drawing/2014/main" id="{F2A621AA-4769-4793-9E5A-CFC9B88EDD4B}"/>
            </a:ext>
          </a:extLst>
        </xdr:cNvPr>
        <xdr:cNvCxnSpPr/>
      </xdr:nvCxnSpPr>
      <xdr:spPr>
        <a:xfrm flipV="1">
          <a:off x="16802100" y="17459961"/>
          <a:ext cx="8001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748" name="n_1aveValue【庁舎】&#10;一人当たり面積">
          <a:extLst>
            <a:ext uri="{FF2B5EF4-FFF2-40B4-BE49-F238E27FC236}">
              <a16:creationId xmlns:a16="http://schemas.microsoft.com/office/drawing/2014/main" id="{EBE7980C-8A89-4266-8580-017BD74FD147}"/>
            </a:ext>
          </a:extLst>
        </xdr:cNvPr>
        <xdr:cNvSpPr txBox="1"/>
      </xdr:nvSpPr>
      <xdr:spPr>
        <a:xfrm>
          <a:off x="18983402" y="1697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749" name="n_2aveValue【庁舎】&#10;一人当たり面積">
          <a:extLst>
            <a:ext uri="{FF2B5EF4-FFF2-40B4-BE49-F238E27FC236}">
              <a16:creationId xmlns:a16="http://schemas.microsoft.com/office/drawing/2014/main" id="{5F5AF3E6-8EBB-4583-BD09-4CE7D83246A0}"/>
            </a:ext>
          </a:extLst>
        </xdr:cNvPr>
        <xdr:cNvSpPr txBox="1"/>
      </xdr:nvSpPr>
      <xdr:spPr>
        <a:xfrm>
          <a:off x="18183302" y="1696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750" name="n_3aveValue【庁舎】&#10;一人当たり面積">
          <a:extLst>
            <a:ext uri="{FF2B5EF4-FFF2-40B4-BE49-F238E27FC236}">
              <a16:creationId xmlns:a16="http://schemas.microsoft.com/office/drawing/2014/main" id="{4F656401-0B54-41CC-8215-D5124E447A6C}"/>
            </a:ext>
          </a:extLst>
        </xdr:cNvPr>
        <xdr:cNvSpPr txBox="1"/>
      </xdr:nvSpPr>
      <xdr:spPr>
        <a:xfrm>
          <a:off x="17383202" y="1696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751" name="n_4aveValue【庁舎】&#10;一人当たり面積">
          <a:extLst>
            <a:ext uri="{FF2B5EF4-FFF2-40B4-BE49-F238E27FC236}">
              <a16:creationId xmlns:a16="http://schemas.microsoft.com/office/drawing/2014/main" id="{71B30130-DE99-4620-89B1-F1BC60D51D54}"/>
            </a:ext>
          </a:extLst>
        </xdr:cNvPr>
        <xdr:cNvSpPr txBox="1"/>
      </xdr:nvSpPr>
      <xdr:spPr>
        <a:xfrm>
          <a:off x="16592627" y="1696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3827</xdr:rowOff>
    </xdr:from>
    <xdr:ext cx="469744" cy="259045"/>
    <xdr:sp macro="" textlink="">
      <xdr:nvSpPr>
        <xdr:cNvPr id="752" name="n_1mainValue【庁舎】&#10;一人当たり面積">
          <a:extLst>
            <a:ext uri="{FF2B5EF4-FFF2-40B4-BE49-F238E27FC236}">
              <a16:creationId xmlns:a16="http://schemas.microsoft.com/office/drawing/2014/main" id="{4F8C343D-7602-41FE-9E11-ABE5B799FA48}"/>
            </a:ext>
          </a:extLst>
        </xdr:cNvPr>
        <xdr:cNvSpPr txBox="1"/>
      </xdr:nvSpPr>
      <xdr:spPr>
        <a:xfrm>
          <a:off x="18983402" y="17494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11447</xdr:rowOff>
    </xdr:from>
    <xdr:ext cx="469744" cy="259045"/>
    <xdr:sp macro="" textlink="">
      <xdr:nvSpPr>
        <xdr:cNvPr id="753" name="n_2mainValue【庁舎】&#10;一人当たり面積">
          <a:extLst>
            <a:ext uri="{FF2B5EF4-FFF2-40B4-BE49-F238E27FC236}">
              <a16:creationId xmlns:a16="http://schemas.microsoft.com/office/drawing/2014/main" id="{DABB15C5-321D-4FB7-9EF9-508007320C5A}"/>
            </a:ext>
          </a:extLst>
        </xdr:cNvPr>
        <xdr:cNvSpPr txBox="1"/>
      </xdr:nvSpPr>
      <xdr:spPr>
        <a:xfrm>
          <a:off x="18183302" y="1749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17163</xdr:rowOff>
    </xdr:from>
    <xdr:ext cx="469744" cy="259045"/>
    <xdr:sp macro="" textlink="">
      <xdr:nvSpPr>
        <xdr:cNvPr id="754" name="n_3mainValue【庁舎】&#10;一人当たり面積">
          <a:extLst>
            <a:ext uri="{FF2B5EF4-FFF2-40B4-BE49-F238E27FC236}">
              <a16:creationId xmlns:a16="http://schemas.microsoft.com/office/drawing/2014/main" id="{D4F45AF2-F728-479B-A5A2-FE84F52218BE}"/>
            </a:ext>
          </a:extLst>
        </xdr:cNvPr>
        <xdr:cNvSpPr txBox="1"/>
      </xdr:nvSpPr>
      <xdr:spPr>
        <a:xfrm>
          <a:off x="17383202" y="1750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22877</xdr:rowOff>
    </xdr:from>
    <xdr:ext cx="469744" cy="259045"/>
    <xdr:sp macro="" textlink="">
      <xdr:nvSpPr>
        <xdr:cNvPr id="755" name="n_4mainValue【庁舎】&#10;一人当たり面積">
          <a:extLst>
            <a:ext uri="{FF2B5EF4-FFF2-40B4-BE49-F238E27FC236}">
              <a16:creationId xmlns:a16="http://schemas.microsoft.com/office/drawing/2014/main" id="{B38DAC71-FED5-4301-99C4-004A14E68636}"/>
            </a:ext>
          </a:extLst>
        </xdr:cNvPr>
        <xdr:cNvSpPr txBox="1"/>
      </xdr:nvSpPr>
      <xdr:spPr>
        <a:xfrm>
          <a:off x="16592627" y="1751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545A6E0D-1BB6-462E-A968-F28397D5FE4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328A23E9-BB97-4052-B337-233FB30BE27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A7C9D987-528C-4A07-910B-E2E60AE4A3E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・類似団体と比較して、特に有形固定資産減価償却率が高くなっている施設は、図書館と福祉施設であり、特に低くなっているのは、庁舎である。</a:t>
          </a:r>
        </a:p>
        <a:p>
          <a:r>
            <a:rPr kumimoji="1" lang="ja-JP" altLang="en-US" sz="1300">
              <a:latin typeface="ＭＳ Ｐゴシック" panose="020B0600070205080204" pitchFamily="50" charset="-128"/>
              <a:ea typeface="ＭＳ Ｐゴシック" panose="020B0600070205080204" pitchFamily="50" charset="-128"/>
            </a:rPr>
            <a:t>・庁舎は平成１８年度に耐震補強を完了しており、日々の修繕を適切に行っている。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・老朽化が進む図書館と福祉施設は、個別施設計画に基づいて維持管理を適切に行っていく。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W15" sqref="W15:AB16"/>
    </sheetView>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19241050</v>
      </c>
      <c r="BO4" s="485"/>
      <c r="BP4" s="485"/>
      <c r="BQ4" s="485"/>
      <c r="BR4" s="485"/>
      <c r="BS4" s="485"/>
      <c r="BT4" s="485"/>
      <c r="BU4" s="486"/>
      <c r="BV4" s="484">
        <v>20021468</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5.4</v>
      </c>
      <c r="CU4" s="625"/>
      <c r="CV4" s="625"/>
      <c r="CW4" s="625"/>
      <c r="CX4" s="625"/>
      <c r="CY4" s="625"/>
      <c r="CZ4" s="625"/>
      <c r="DA4" s="626"/>
      <c r="DB4" s="624">
        <v>5.5</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18602674</v>
      </c>
      <c r="BO5" s="456"/>
      <c r="BP5" s="456"/>
      <c r="BQ5" s="456"/>
      <c r="BR5" s="456"/>
      <c r="BS5" s="456"/>
      <c r="BT5" s="456"/>
      <c r="BU5" s="457"/>
      <c r="BV5" s="455">
        <v>19088323</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92.8</v>
      </c>
      <c r="CU5" s="453"/>
      <c r="CV5" s="453"/>
      <c r="CW5" s="453"/>
      <c r="CX5" s="453"/>
      <c r="CY5" s="453"/>
      <c r="CZ5" s="453"/>
      <c r="DA5" s="454"/>
      <c r="DB5" s="452">
        <v>92.9</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638376</v>
      </c>
      <c r="BO6" s="456"/>
      <c r="BP6" s="456"/>
      <c r="BQ6" s="456"/>
      <c r="BR6" s="456"/>
      <c r="BS6" s="456"/>
      <c r="BT6" s="456"/>
      <c r="BU6" s="457"/>
      <c r="BV6" s="455">
        <v>933145</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93.1</v>
      </c>
      <c r="CU6" s="599"/>
      <c r="CV6" s="599"/>
      <c r="CW6" s="599"/>
      <c r="CX6" s="599"/>
      <c r="CY6" s="599"/>
      <c r="CZ6" s="599"/>
      <c r="DA6" s="600"/>
      <c r="DB6" s="598">
        <v>93.1</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107241</v>
      </c>
      <c r="BO7" s="456"/>
      <c r="BP7" s="456"/>
      <c r="BQ7" s="456"/>
      <c r="BR7" s="456"/>
      <c r="BS7" s="456"/>
      <c r="BT7" s="456"/>
      <c r="BU7" s="457"/>
      <c r="BV7" s="455">
        <v>396843</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9890184</v>
      </c>
      <c r="CU7" s="456"/>
      <c r="CV7" s="456"/>
      <c r="CW7" s="456"/>
      <c r="CX7" s="456"/>
      <c r="CY7" s="456"/>
      <c r="CZ7" s="456"/>
      <c r="DA7" s="457"/>
      <c r="DB7" s="455">
        <v>9811674</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531135</v>
      </c>
      <c r="BO8" s="456"/>
      <c r="BP8" s="456"/>
      <c r="BQ8" s="456"/>
      <c r="BR8" s="456"/>
      <c r="BS8" s="456"/>
      <c r="BT8" s="456"/>
      <c r="BU8" s="457"/>
      <c r="BV8" s="455">
        <v>536302</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0.5</v>
      </c>
      <c r="CU8" s="559"/>
      <c r="CV8" s="559"/>
      <c r="CW8" s="559"/>
      <c r="CX8" s="559"/>
      <c r="CY8" s="559"/>
      <c r="CZ8" s="559"/>
      <c r="DA8" s="560"/>
      <c r="DB8" s="558">
        <v>0.49</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32758</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-5167</v>
      </c>
      <c r="BO9" s="456"/>
      <c r="BP9" s="456"/>
      <c r="BQ9" s="456"/>
      <c r="BR9" s="456"/>
      <c r="BS9" s="456"/>
      <c r="BT9" s="456"/>
      <c r="BU9" s="457"/>
      <c r="BV9" s="455">
        <v>138269</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9.8000000000000007</v>
      </c>
      <c r="CU9" s="453"/>
      <c r="CV9" s="453"/>
      <c r="CW9" s="453"/>
      <c r="CX9" s="453"/>
      <c r="CY9" s="453"/>
      <c r="CZ9" s="453"/>
      <c r="DA9" s="454"/>
      <c r="DB9" s="452">
        <v>8.5</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112</v>
      </c>
      <c r="M10" s="412"/>
      <c r="N10" s="412"/>
      <c r="O10" s="412"/>
      <c r="P10" s="412"/>
      <c r="Q10" s="413"/>
      <c r="R10" s="408">
        <v>35272</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5740</v>
      </c>
      <c r="BO10" s="456"/>
      <c r="BP10" s="456"/>
      <c r="BQ10" s="456"/>
      <c r="BR10" s="456"/>
      <c r="BS10" s="456"/>
      <c r="BT10" s="456"/>
      <c r="BU10" s="457"/>
      <c r="BV10" s="455">
        <v>122190</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90</v>
      </c>
      <c r="AV11" s="514"/>
      <c r="AW11" s="514"/>
      <c r="AX11" s="514"/>
      <c r="AY11" s="469" t="s">
        <v>119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120</v>
      </c>
      <c r="CE11" s="415"/>
      <c r="CF11" s="415"/>
      <c r="CG11" s="415"/>
      <c r="CH11" s="415"/>
      <c r="CI11" s="415"/>
      <c r="CJ11" s="415"/>
      <c r="CK11" s="415"/>
      <c r="CL11" s="415"/>
      <c r="CM11" s="415"/>
      <c r="CN11" s="415"/>
      <c r="CO11" s="415"/>
      <c r="CP11" s="415"/>
      <c r="CQ11" s="415"/>
      <c r="CR11" s="415"/>
      <c r="CS11" s="496"/>
      <c r="CT11" s="558" t="s">
        <v>121</v>
      </c>
      <c r="CU11" s="559"/>
      <c r="CV11" s="559"/>
      <c r="CW11" s="559"/>
      <c r="CX11" s="559"/>
      <c r="CY11" s="559"/>
      <c r="CZ11" s="559"/>
      <c r="DA11" s="560"/>
      <c r="DB11" s="558" t="s">
        <v>121</v>
      </c>
      <c r="DC11" s="559"/>
      <c r="DD11" s="559"/>
      <c r="DE11" s="559"/>
      <c r="DF11" s="559"/>
      <c r="DG11" s="559"/>
      <c r="DH11" s="559"/>
      <c r="DI11" s="560"/>
    </row>
    <row r="12" spans="1:119" ht="18.75" customHeight="1" x14ac:dyDescent="0.2">
      <c r="A12" s="169"/>
      <c r="B12" s="561" t="s">
        <v>122</v>
      </c>
      <c r="C12" s="562"/>
      <c r="D12" s="562"/>
      <c r="E12" s="562"/>
      <c r="F12" s="562"/>
      <c r="G12" s="562"/>
      <c r="H12" s="562"/>
      <c r="I12" s="562"/>
      <c r="J12" s="562"/>
      <c r="K12" s="563"/>
      <c r="L12" s="570" t="s">
        <v>123</v>
      </c>
      <c r="M12" s="571"/>
      <c r="N12" s="571"/>
      <c r="O12" s="571"/>
      <c r="P12" s="571"/>
      <c r="Q12" s="572"/>
      <c r="R12" s="573">
        <v>30569</v>
      </c>
      <c r="S12" s="574"/>
      <c r="T12" s="574"/>
      <c r="U12" s="574"/>
      <c r="V12" s="575"/>
      <c r="W12" s="576" t="s">
        <v>1</v>
      </c>
      <c r="X12" s="514"/>
      <c r="Y12" s="514"/>
      <c r="Z12" s="514"/>
      <c r="AA12" s="514"/>
      <c r="AB12" s="577"/>
      <c r="AC12" s="578" t="s">
        <v>124</v>
      </c>
      <c r="AD12" s="579"/>
      <c r="AE12" s="579"/>
      <c r="AF12" s="579"/>
      <c r="AG12" s="580"/>
      <c r="AH12" s="578" t="s">
        <v>125</v>
      </c>
      <c r="AI12" s="579"/>
      <c r="AJ12" s="579"/>
      <c r="AK12" s="579"/>
      <c r="AL12" s="581"/>
      <c r="AM12" s="512" t="s">
        <v>126</v>
      </c>
      <c r="AN12" s="412"/>
      <c r="AO12" s="412"/>
      <c r="AP12" s="412"/>
      <c r="AQ12" s="412"/>
      <c r="AR12" s="412"/>
      <c r="AS12" s="412"/>
      <c r="AT12" s="413"/>
      <c r="AU12" s="513" t="s">
        <v>127</v>
      </c>
      <c r="AV12" s="514"/>
      <c r="AW12" s="514"/>
      <c r="AX12" s="514"/>
      <c r="AY12" s="469" t="s">
        <v>128</v>
      </c>
      <c r="AZ12" s="470"/>
      <c r="BA12" s="470"/>
      <c r="BB12" s="470"/>
      <c r="BC12" s="470"/>
      <c r="BD12" s="470"/>
      <c r="BE12" s="470"/>
      <c r="BF12" s="470"/>
      <c r="BG12" s="470"/>
      <c r="BH12" s="470"/>
      <c r="BI12" s="470"/>
      <c r="BJ12" s="470"/>
      <c r="BK12" s="470"/>
      <c r="BL12" s="470"/>
      <c r="BM12" s="471"/>
      <c r="BN12" s="455">
        <v>275000</v>
      </c>
      <c r="BO12" s="456"/>
      <c r="BP12" s="456"/>
      <c r="BQ12" s="456"/>
      <c r="BR12" s="456"/>
      <c r="BS12" s="456"/>
      <c r="BT12" s="456"/>
      <c r="BU12" s="457"/>
      <c r="BV12" s="455">
        <v>892000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121</v>
      </c>
      <c r="CU12" s="559"/>
      <c r="CV12" s="559"/>
      <c r="CW12" s="559"/>
      <c r="CX12" s="559"/>
      <c r="CY12" s="559"/>
      <c r="CZ12" s="559"/>
      <c r="DA12" s="560"/>
      <c r="DB12" s="558" t="s">
        <v>121</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30245</v>
      </c>
      <c r="S13" s="543"/>
      <c r="T13" s="543"/>
      <c r="U13" s="543"/>
      <c r="V13" s="544"/>
      <c r="W13" s="545" t="s">
        <v>131</v>
      </c>
      <c r="X13" s="441"/>
      <c r="Y13" s="441"/>
      <c r="Z13" s="441"/>
      <c r="AA13" s="441"/>
      <c r="AB13" s="442"/>
      <c r="AC13" s="408">
        <v>830</v>
      </c>
      <c r="AD13" s="409"/>
      <c r="AE13" s="409"/>
      <c r="AF13" s="409"/>
      <c r="AG13" s="410"/>
      <c r="AH13" s="408">
        <v>1111</v>
      </c>
      <c r="AI13" s="409"/>
      <c r="AJ13" s="409"/>
      <c r="AK13" s="409"/>
      <c r="AL13" s="468"/>
      <c r="AM13" s="512" t="s">
        <v>132</v>
      </c>
      <c r="AN13" s="412"/>
      <c r="AO13" s="412"/>
      <c r="AP13" s="412"/>
      <c r="AQ13" s="412"/>
      <c r="AR13" s="412"/>
      <c r="AS13" s="412"/>
      <c r="AT13" s="413"/>
      <c r="AU13" s="513" t="s">
        <v>127</v>
      </c>
      <c r="AV13" s="514"/>
      <c r="AW13" s="514"/>
      <c r="AX13" s="514"/>
      <c r="AY13" s="469" t="s">
        <v>133</v>
      </c>
      <c r="AZ13" s="470"/>
      <c r="BA13" s="470"/>
      <c r="BB13" s="470"/>
      <c r="BC13" s="470"/>
      <c r="BD13" s="470"/>
      <c r="BE13" s="470"/>
      <c r="BF13" s="470"/>
      <c r="BG13" s="470"/>
      <c r="BH13" s="470"/>
      <c r="BI13" s="470"/>
      <c r="BJ13" s="470"/>
      <c r="BK13" s="470"/>
      <c r="BL13" s="470"/>
      <c r="BM13" s="471"/>
      <c r="BN13" s="455">
        <v>-274427</v>
      </c>
      <c r="BO13" s="456"/>
      <c r="BP13" s="456"/>
      <c r="BQ13" s="456"/>
      <c r="BR13" s="456"/>
      <c r="BS13" s="456"/>
      <c r="BT13" s="456"/>
      <c r="BU13" s="457"/>
      <c r="BV13" s="455">
        <v>-631541</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5.5</v>
      </c>
      <c r="CU13" s="453"/>
      <c r="CV13" s="453"/>
      <c r="CW13" s="453"/>
      <c r="CX13" s="453"/>
      <c r="CY13" s="453"/>
      <c r="CZ13" s="453"/>
      <c r="DA13" s="454"/>
      <c r="DB13" s="452">
        <v>3.7</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31229</v>
      </c>
      <c r="S14" s="543"/>
      <c r="T14" s="543"/>
      <c r="U14" s="543"/>
      <c r="V14" s="544"/>
      <c r="W14" s="546"/>
      <c r="X14" s="444"/>
      <c r="Y14" s="444"/>
      <c r="Z14" s="444"/>
      <c r="AA14" s="444"/>
      <c r="AB14" s="445"/>
      <c r="AC14" s="535">
        <v>5.4</v>
      </c>
      <c r="AD14" s="536"/>
      <c r="AE14" s="536"/>
      <c r="AF14" s="536"/>
      <c r="AG14" s="537"/>
      <c r="AH14" s="535">
        <v>6.7</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121</v>
      </c>
      <c r="CU14" s="553"/>
      <c r="CV14" s="553"/>
      <c r="CW14" s="553"/>
      <c r="CX14" s="553"/>
      <c r="CY14" s="553"/>
      <c r="CZ14" s="553"/>
      <c r="DA14" s="554"/>
      <c r="DB14" s="552" t="s">
        <v>121</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30959</v>
      </c>
      <c r="S15" s="543"/>
      <c r="T15" s="543"/>
      <c r="U15" s="543"/>
      <c r="V15" s="544"/>
      <c r="W15" s="545" t="s">
        <v>137</v>
      </c>
      <c r="X15" s="441"/>
      <c r="Y15" s="441"/>
      <c r="Z15" s="441"/>
      <c r="AA15" s="441"/>
      <c r="AB15" s="442"/>
      <c r="AC15" s="408">
        <v>5147</v>
      </c>
      <c r="AD15" s="409"/>
      <c r="AE15" s="409"/>
      <c r="AF15" s="409"/>
      <c r="AG15" s="410"/>
      <c r="AH15" s="408">
        <v>5631</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4304534</v>
      </c>
      <c r="BO15" s="485"/>
      <c r="BP15" s="485"/>
      <c r="BQ15" s="485"/>
      <c r="BR15" s="485"/>
      <c r="BS15" s="485"/>
      <c r="BT15" s="485"/>
      <c r="BU15" s="486"/>
      <c r="BV15" s="484">
        <v>4290509</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33.700000000000003</v>
      </c>
      <c r="AD16" s="536"/>
      <c r="AE16" s="536"/>
      <c r="AF16" s="536"/>
      <c r="AG16" s="537"/>
      <c r="AH16" s="535">
        <v>33.9</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8766738</v>
      </c>
      <c r="BO16" s="456"/>
      <c r="BP16" s="456"/>
      <c r="BQ16" s="456"/>
      <c r="BR16" s="456"/>
      <c r="BS16" s="456"/>
      <c r="BT16" s="456"/>
      <c r="BU16" s="457"/>
      <c r="BV16" s="455">
        <v>8650856</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9293</v>
      </c>
      <c r="AD17" s="409"/>
      <c r="AE17" s="409"/>
      <c r="AF17" s="409"/>
      <c r="AG17" s="410"/>
      <c r="AH17" s="408">
        <v>9868</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5398869</v>
      </c>
      <c r="BO17" s="456"/>
      <c r="BP17" s="456"/>
      <c r="BQ17" s="456"/>
      <c r="BR17" s="456"/>
      <c r="BS17" s="456"/>
      <c r="BT17" s="456"/>
      <c r="BU17" s="457"/>
      <c r="BV17" s="455">
        <v>5383508</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286.48</v>
      </c>
      <c r="M18" s="508"/>
      <c r="N18" s="508"/>
      <c r="O18" s="508"/>
      <c r="P18" s="508"/>
      <c r="Q18" s="508"/>
      <c r="R18" s="509"/>
      <c r="S18" s="509"/>
      <c r="T18" s="509"/>
      <c r="U18" s="509"/>
      <c r="V18" s="510"/>
      <c r="W18" s="526"/>
      <c r="X18" s="527"/>
      <c r="Y18" s="527"/>
      <c r="Z18" s="527"/>
      <c r="AA18" s="527"/>
      <c r="AB18" s="551"/>
      <c r="AC18" s="425">
        <v>60.9</v>
      </c>
      <c r="AD18" s="426"/>
      <c r="AE18" s="426"/>
      <c r="AF18" s="426"/>
      <c r="AG18" s="511"/>
      <c r="AH18" s="425">
        <v>59.4</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9433117</v>
      </c>
      <c r="BO18" s="456"/>
      <c r="BP18" s="456"/>
      <c r="BQ18" s="456"/>
      <c r="BR18" s="456"/>
      <c r="BS18" s="456"/>
      <c r="BT18" s="456"/>
      <c r="BU18" s="457"/>
      <c r="BV18" s="455">
        <v>9060442</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114</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13660322</v>
      </c>
      <c r="BO19" s="456"/>
      <c r="BP19" s="456"/>
      <c r="BQ19" s="456"/>
      <c r="BR19" s="456"/>
      <c r="BS19" s="456"/>
      <c r="BT19" s="456"/>
      <c r="BU19" s="457"/>
      <c r="BV19" s="455">
        <v>14325113</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12518</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10328073</v>
      </c>
      <c r="BO22" s="485"/>
      <c r="BP22" s="485"/>
      <c r="BQ22" s="485"/>
      <c r="BR22" s="485"/>
      <c r="BS22" s="485"/>
      <c r="BT22" s="485"/>
      <c r="BU22" s="486"/>
      <c r="BV22" s="484">
        <v>10858996</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8702475</v>
      </c>
      <c r="BO23" s="456"/>
      <c r="BP23" s="456"/>
      <c r="BQ23" s="456"/>
      <c r="BR23" s="456"/>
      <c r="BS23" s="456"/>
      <c r="BT23" s="456"/>
      <c r="BU23" s="457"/>
      <c r="BV23" s="455">
        <v>8967268</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9490</v>
      </c>
      <c r="R24" s="409"/>
      <c r="S24" s="409"/>
      <c r="T24" s="409"/>
      <c r="U24" s="409"/>
      <c r="V24" s="410"/>
      <c r="W24" s="498"/>
      <c r="X24" s="435"/>
      <c r="Y24" s="436"/>
      <c r="Z24" s="411" t="s">
        <v>162</v>
      </c>
      <c r="AA24" s="412"/>
      <c r="AB24" s="412"/>
      <c r="AC24" s="412"/>
      <c r="AD24" s="412"/>
      <c r="AE24" s="412"/>
      <c r="AF24" s="412"/>
      <c r="AG24" s="413"/>
      <c r="AH24" s="408">
        <v>297</v>
      </c>
      <c r="AI24" s="409"/>
      <c r="AJ24" s="409"/>
      <c r="AK24" s="409"/>
      <c r="AL24" s="410"/>
      <c r="AM24" s="408">
        <v>875259</v>
      </c>
      <c r="AN24" s="409"/>
      <c r="AO24" s="409"/>
      <c r="AP24" s="409"/>
      <c r="AQ24" s="409"/>
      <c r="AR24" s="410"/>
      <c r="AS24" s="408">
        <v>2947</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6649853</v>
      </c>
      <c r="BO24" s="456"/>
      <c r="BP24" s="456"/>
      <c r="BQ24" s="456"/>
      <c r="BR24" s="456"/>
      <c r="BS24" s="456"/>
      <c r="BT24" s="456"/>
      <c r="BU24" s="457"/>
      <c r="BV24" s="455">
        <v>6689938</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7620</v>
      </c>
      <c r="R25" s="409"/>
      <c r="S25" s="409"/>
      <c r="T25" s="409"/>
      <c r="U25" s="409"/>
      <c r="V25" s="410"/>
      <c r="W25" s="498"/>
      <c r="X25" s="435"/>
      <c r="Y25" s="436"/>
      <c r="Z25" s="411" t="s">
        <v>165</v>
      </c>
      <c r="AA25" s="412"/>
      <c r="AB25" s="412"/>
      <c r="AC25" s="412"/>
      <c r="AD25" s="412"/>
      <c r="AE25" s="412"/>
      <c r="AF25" s="412"/>
      <c r="AG25" s="413"/>
      <c r="AH25" s="408" t="s">
        <v>121</v>
      </c>
      <c r="AI25" s="409"/>
      <c r="AJ25" s="409"/>
      <c r="AK25" s="409"/>
      <c r="AL25" s="410"/>
      <c r="AM25" s="408" t="s">
        <v>121</v>
      </c>
      <c r="AN25" s="409"/>
      <c r="AO25" s="409"/>
      <c r="AP25" s="409"/>
      <c r="AQ25" s="409"/>
      <c r="AR25" s="410"/>
      <c r="AS25" s="408" t="s">
        <v>121</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9689792</v>
      </c>
      <c r="BO25" s="485"/>
      <c r="BP25" s="485"/>
      <c r="BQ25" s="485"/>
      <c r="BR25" s="485"/>
      <c r="BS25" s="485"/>
      <c r="BT25" s="485"/>
      <c r="BU25" s="486"/>
      <c r="BV25" s="484">
        <v>10059238</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6390</v>
      </c>
      <c r="R26" s="409"/>
      <c r="S26" s="409"/>
      <c r="T26" s="409"/>
      <c r="U26" s="409"/>
      <c r="V26" s="410"/>
      <c r="W26" s="498"/>
      <c r="X26" s="435"/>
      <c r="Y26" s="436"/>
      <c r="Z26" s="411" t="s">
        <v>168</v>
      </c>
      <c r="AA26" s="466"/>
      <c r="AB26" s="466"/>
      <c r="AC26" s="466"/>
      <c r="AD26" s="466"/>
      <c r="AE26" s="466"/>
      <c r="AF26" s="466"/>
      <c r="AG26" s="467"/>
      <c r="AH26" s="408">
        <v>15</v>
      </c>
      <c r="AI26" s="409"/>
      <c r="AJ26" s="409"/>
      <c r="AK26" s="409"/>
      <c r="AL26" s="410"/>
      <c r="AM26" s="408">
        <v>40365</v>
      </c>
      <c r="AN26" s="409"/>
      <c r="AO26" s="409"/>
      <c r="AP26" s="409"/>
      <c r="AQ26" s="409"/>
      <c r="AR26" s="410"/>
      <c r="AS26" s="408">
        <v>2691</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121</v>
      </c>
      <c r="BO26" s="456"/>
      <c r="BP26" s="456"/>
      <c r="BQ26" s="456"/>
      <c r="BR26" s="456"/>
      <c r="BS26" s="456"/>
      <c r="BT26" s="456"/>
      <c r="BU26" s="457"/>
      <c r="BV26" s="455" t="s">
        <v>121</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4550</v>
      </c>
      <c r="R27" s="409"/>
      <c r="S27" s="409"/>
      <c r="T27" s="409"/>
      <c r="U27" s="409"/>
      <c r="V27" s="410"/>
      <c r="W27" s="498"/>
      <c r="X27" s="435"/>
      <c r="Y27" s="436"/>
      <c r="Z27" s="411" t="s">
        <v>171</v>
      </c>
      <c r="AA27" s="412"/>
      <c r="AB27" s="412"/>
      <c r="AC27" s="412"/>
      <c r="AD27" s="412"/>
      <c r="AE27" s="412"/>
      <c r="AF27" s="412"/>
      <c r="AG27" s="413"/>
      <c r="AH27" s="408">
        <v>9</v>
      </c>
      <c r="AI27" s="409"/>
      <c r="AJ27" s="409"/>
      <c r="AK27" s="409"/>
      <c r="AL27" s="410"/>
      <c r="AM27" s="408">
        <v>27033</v>
      </c>
      <c r="AN27" s="409"/>
      <c r="AO27" s="409"/>
      <c r="AP27" s="409"/>
      <c r="AQ27" s="409"/>
      <c r="AR27" s="410"/>
      <c r="AS27" s="408">
        <v>3004</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830887</v>
      </c>
      <c r="BO27" s="490"/>
      <c r="BP27" s="490"/>
      <c r="BQ27" s="490"/>
      <c r="BR27" s="490"/>
      <c r="BS27" s="490"/>
      <c r="BT27" s="490"/>
      <c r="BU27" s="491"/>
      <c r="BV27" s="489">
        <v>830149</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3840</v>
      </c>
      <c r="R28" s="409"/>
      <c r="S28" s="409"/>
      <c r="T28" s="409"/>
      <c r="U28" s="409"/>
      <c r="V28" s="410"/>
      <c r="W28" s="498"/>
      <c r="X28" s="435"/>
      <c r="Y28" s="436"/>
      <c r="Z28" s="411" t="s">
        <v>174</v>
      </c>
      <c r="AA28" s="412"/>
      <c r="AB28" s="412"/>
      <c r="AC28" s="412"/>
      <c r="AD28" s="412"/>
      <c r="AE28" s="412"/>
      <c r="AF28" s="412"/>
      <c r="AG28" s="413"/>
      <c r="AH28" s="408" t="s">
        <v>121</v>
      </c>
      <c r="AI28" s="409"/>
      <c r="AJ28" s="409"/>
      <c r="AK28" s="409"/>
      <c r="AL28" s="410"/>
      <c r="AM28" s="408" t="s">
        <v>121</v>
      </c>
      <c r="AN28" s="409"/>
      <c r="AO28" s="409"/>
      <c r="AP28" s="409"/>
      <c r="AQ28" s="409"/>
      <c r="AR28" s="410"/>
      <c r="AS28" s="408" t="s">
        <v>121</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2686614</v>
      </c>
      <c r="BO28" s="485"/>
      <c r="BP28" s="485"/>
      <c r="BQ28" s="485"/>
      <c r="BR28" s="485"/>
      <c r="BS28" s="485"/>
      <c r="BT28" s="485"/>
      <c r="BU28" s="486"/>
      <c r="BV28" s="484">
        <v>2686974</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14</v>
      </c>
      <c r="M29" s="409"/>
      <c r="N29" s="409"/>
      <c r="O29" s="409"/>
      <c r="P29" s="410"/>
      <c r="Q29" s="408">
        <v>3610</v>
      </c>
      <c r="R29" s="409"/>
      <c r="S29" s="409"/>
      <c r="T29" s="409"/>
      <c r="U29" s="409"/>
      <c r="V29" s="410"/>
      <c r="W29" s="499"/>
      <c r="X29" s="500"/>
      <c r="Y29" s="501"/>
      <c r="Z29" s="411" t="s">
        <v>177</v>
      </c>
      <c r="AA29" s="412"/>
      <c r="AB29" s="412"/>
      <c r="AC29" s="412"/>
      <c r="AD29" s="412"/>
      <c r="AE29" s="412"/>
      <c r="AF29" s="412"/>
      <c r="AG29" s="413"/>
      <c r="AH29" s="408">
        <v>306</v>
      </c>
      <c r="AI29" s="409"/>
      <c r="AJ29" s="409"/>
      <c r="AK29" s="409"/>
      <c r="AL29" s="410"/>
      <c r="AM29" s="408">
        <v>902292</v>
      </c>
      <c r="AN29" s="409"/>
      <c r="AO29" s="409"/>
      <c r="AP29" s="409"/>
      <c r="AQ29" s="409"/>
      <c r="AR29" s="410"/>
      <c r="AS29" s="408">
        <v>2949</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1308259</v>
      </c>
      <c r="BO29" s="456"/>
      <c r="BP29" s="456"/>
      <c r="BQ29" s="456"/>
      <c r="BR29" s="456"/>
      <c r="BS29" s="456"/>
      <c r="BT29" s="456"/>
      <c r="BU29" s="457"/>
      <c r="BV29" s="455">
        <v>1250046</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97.9</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4674206</v>
      </c>
      <c r="BO30" s="490"/>
      <c r="BP30" s="490"/>
      <c r="BQ30" s="490"/>
      <c r="BR30" s="490"/>
      <c r="BS30" s="490"/>
      <c r="BT30" s="490"/>
      <c r="BU30" s="491"/>
      <c r="BV30" s="489">
        <v>3964718</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白石市国民健康保険特別会計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白石市水道事業会計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宮城県市町村職員退職手当組合</v>
      </c>
      <c r="BZ34" s="404"/>
      <c r="CA34" s="404"/>
      <c r="CB34" s="404"/>
      <c r="CC34" s="404"/>
      <c r="CD34" s="404"/>
      <c r="CE34" s="404"/>
      <c r="CF34" s="404"/>
      <c r="CG34" s="404"/>
      <c r="CH34" s="404"/>
      <c r="CI34" s="404"/>
      <c r="CJ34" s="404"/>
      <c r="CK34" s="404"/>
      <c r="CL34" s="404"/>
      <c r="CM34" s="404"/>
      <c r="CN34" s="169"/>
      <c r="CO34" s="403">
        <f>IF(CQ34="","",MAX(C34:D43,U34:V43,AM34:AN43,BE34:BF43,BW34:BX43)+1)</f>
        <v>15</v>
      </c>
      <c r="CP34" s="403"/>
      <c r="CQ34" s="404" t="str">
        <f>IF('各会計、関係団体の財政状況及び健全化判断比率'!BS7="","",'各会計、関係団体の財政状況及び健全化判断比率'!BS7)</f>
        <v>白石市土地開発公社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白石市介護保険特別会計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白石市下水道事業会計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宮城県市町村非常勤消防団員補償報償組合</v>
      </c>
      <c r="BZ35" s="404"/>
      <c r="CA35" s="404"/>
      <c r="CB35" s="404"/>
      <c r="CC35" s="404"/>
      <c r="CD35" s="404"/>
      <c r="CE35" s="404"/>
      <c r="CF35" s="404"/>
      <c r="CG35" s="404"/>
      <c r="CH35" s="404"/>
      <c r="CI35" s="404"/>
      <c r="CJ35" s="404"/>
      <c r="CK35" s="404"/>
      <c r="CL35" s="404"/>
      <c r="CM35" s="404"/>
      <c r="CN35" s="169"/>
      <c r="CO35" s="403">
        <f t="shared" ref="CO35:CO43" si="3">IF(CQ35="","",CO34+1)</f>
        <v>16</v>
      </c>
      <c r="CP35" s="403"/>
      <c r="CQ35" s="404" t="str">
        <f>IF('各会計、関係団体の財政状況及び健全化判断比率'!BS8="","",'各会計、関係団体の財政状況及び健全化判断比率'!BS8)</f>
        <v>（公財）白石市文化体育振興財団</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白石市後期高齢者医療特別会計</v>
      </c>
      <c r="X36" s="404"/>
      <c r="Y36" s="404"/>
      <c r="Z36" s="404"/>
      <c r="AA36" s="404"/>
      <c r="AB36" s="404"/>
      <c r="AC36" s="404"/>
      <c r="AD36" s="404"/>
      <c r="AE36" s="404"/>
      <c r="AF36" s="404"/>
      <c r="AG36" s="404"/>
      <c r="AH36" s="404"/>
      <c r="AI36" s="404"/>
      <c r="AJ36" s="404"/>
      <c r="AK36" s="404"/>
      <c r="AL36" s="169"/>
      <c r="AM36" s="403">
        <f t="shared" si="0"/>
        <v>7</v>
      </c>
      <c r="AN36" s="403"/>
      <c r="AO36" s="404" t="str">
        <f>IF('各会計、関係団体の財政状況及び健全化判断比率'!B33="","",'各会計、関係団体の財政状況及び健全化判断比率'!B33)</f>
        <v>白石市病院事業会計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宮城県市町村自治振興センター</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宮城県後期高齢者医療広域連合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　うち一般会計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　うち宮城県後期高齢者医療事業会計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14</v>
      </c>
      <c r="BX40" s="403"/>
      <c r="BY40" s="404" t="str">
        <f>IF('各会計、関係団体の財政状況及び健全化判断比率'!B74="","",'各会計、関係団体の財政状況及び健全化判断比率'!B74)</f>
        <v>仙南地域広域行政事務組合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shAcF/HCkbMsmywfShG3Je/95vgtF/Af/7GiMrdRrAll1auODZVyV4NaLhdwSwWAaV6henVVwltbU3OqUKladA==" saltValue="G/NOVF3AiLOunjfqln/Ac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4294967294"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4360595</v>
      </c>
      <c r="S5" s="713"/>
      <c r="T5" s="713"/>
      <c r="U5" s="713"/>
      <c r="V5" s="713"/>
      <c r="W5" s="713"/>
      <c r="X5" s="713"/>
      <c r="Y5" s="738"/>
      <c r="Z5" s="751">
        <v>22.7</v>
      </c>
      <c r="AA5" s="751"/>
      <c r="AB5" s="751"/>
      <c r="AC5" s="751"/>
      <c r="AD5" s="752">
        <v>4216268</v>
      </c>
      <c r="AE5" s="752"/>
      <c r="AF5" s="752"/>
      <c r="AG5" s="752"/>
      <c r="AH5" s="752"/>
      <c r="AI5" s="752"/>
      <c r="AJ5" s="752"/>
      <c r="AK5" s="752"/>
      <c r="AL5" s="739">
        <v>41.6</v>
      </c>
      <c r="AM5" s="721"/>
      <c r="AN5" s="721"/>
      <c r="AO5" s="740"/>
      <c r="AP5" s="715" t="s">
        <v>216</v>
      </c>
      <c r="AQ5" s="716"/>
      <c r="AR5" s="716"/>
      <c r="AS5" s="716"/>
      <c r="AT5" s="716"/>
      <c r="AU5" s="716"/>
      <c r="AV5" s="716"/>
      <c r="AW5" s="716"/>
      <c r="AX5" s="716"/>
      <c r="AY5" s="716"/>
      <c r="AZ5" s="716"/>
      <c r="BA5" s="716"/>
      <c r="BB5" s="716"/>
      <c r="BC5" s="716"/>
      <c r="BD5" s="716"/>
      <c r="BE5" s="716"/>
      <c r="BF5" s="717"/>
      <c r="BG5" s="657">
        <v>4210936</v>
      </c>
      <c r="BH5" s="658"/>
      <c r="BI5" s="658"/>
      <c r="BJ5" s="658"/>
      <c r="BK5" s="658"/>
      <c r="BL5" s="658"/>
      <c r="BM5" s="658"/>
      <c r="BN5" s="659"/>
      <c r="BO5" s="695">
        <v>96.6</v>
      </c>
      <c r="BP5" s="695"/>
      <c r="BQ5" s="695"/>
      <c r="BR5" s="695"/>
      <c r="BS5" s="696" t="s">
        <v>121</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216426</v>
      </c>
      <c r="S6" s="658"/>
      <c r="T6" s="658"/>
      <c r="U6" s="658"/>
      <c r="V6" s="658"/>
      <c r="W6" s="658"/>
      <c r="X6" s="658"/>
      <c r="Y6" s="659"/>
      <c r="Z6" s="695">
        <v>1.1000000000000001</v>
      </c>
      <c r="AA6" s="695"/>
      <c r="AB6" s="695"/>
      <c r="AC6" s="695"/>
      <c r="AD6" s="696">
        <v>216426</v>
      </c>
      <c r="AE6" s="696"/>
      <c r="AF6" s="696"/>
      <c r="AG6" s="696"/>
      <c r="AH6" s="696"/>
      <c r="AI6" s="696"/>
      <c r="AJ6" s="696"/>
      <c r="AK6" s="696"/>
      <c r="AL6" s="660">
        <v>2.1</v>
      </c>
      <c r="AM6" s="661"/>
      <c r="AN6" s="661"/>
      <c r="AO6" s="697"/>
      <c r="AP6" s="654" t="s">
        <v>221</v>
      </c>
      <c r="AQ6" s="655"/>
      <c r="AR6" s="655"/>
      <c r="AS6" s="655"/>
      <c r="AT6" s="655"/>
      <c r="AU6" s="655"/>
      <c r="AV6" s="655"/>
      <c r="AW6" s="655"/>
      <c r="AX6" s="655"/>
      <c r="AY6" s="655"/>
      <c r="AZ6" s="655"/>
      <c r="BA6" s="655"/>
      <c r="BB6" s="655"/>
      <c r="BC6" s="655"/>
      <c r="BD6" s="655"/>
      <c r="BE6" s="655"/>
      <c r="BF6" s="656"/>
      <c r="BG6" s="657">
        <v>4210936</v>
      </c>
      <c r="BH6" s="658"/>
      <c r="BI6" s="658"/>
      <c r="BJ6" s="658"/>
      <c r="BK6" s="658"/>
      <c r="BL6" s="658"/>
      <c r="BM6" s="658"/>
      <c r="BN6" s="659"/>
      <c r="BO6" s="695">
        <v>96.6</v>
      </c>
      <c r="BP6" s="695"/>
      <c r="BQ6" s="695"/>
      <c r="BR6" s="695"/>
      <c r="BS6" s="696" t="s">
        <v>121</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157493</v>
      </c>
      <c r="CS6" s="658"/>
      <c r="CT6" s="658"/>
      <c r="CU6" s="658"/>
      <c r="CV6" s="658"/>
      <c r="CW6" s="658"/>
      <c r="CX6" s="658"/>
      <c r="CY6" s="659"/>
      <c r="CZ6" s="739">
        <v>0.8</v>
      </c>
      <c r="DA6" s="721"/>
      <c r="DB6" s="721"/>
      <c r="DC6" s="741"/>
      <c r="DD6" s="663" t="s">
        <v>121</v>
      </c>
      <c r="DE6" s="658"/>
      <c r="DF6" s="658"/>
      <c r="DG6" s="658"/>
      <c r="DH6" s="658"/>
      <c r="DI6" s="658"/>
      <c r="DJ6" s="658"/>
      <c r="DK6" s="658"/>
      <c r="DL6" s="658"/>
      <c r="DM6" s="658"/>
      <c r="DN6" s="658"/>
      <c r="DO6" s="658"/>
      <c r="DP6" s="659"/>
      <c r="DQ6" s="663">
        <v>157493</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1184</v>
      </c>
      <c r="S7" s="658"/>
      <c r="T7" s="658"/>
      <c r="U7" s="658"/>
      <c r="V7" s="658"/>
      <c r="W7" s="658"/>
      <c r="X7" s="658"/>
      <c r="Y7" s="659"/>
      <c r="Z7" s="695">
        <v>0</v>
      </c>
      <c r="AA7" s="695"/>
      <c r="AB7" s="695"/>
      <c r="AC7" s="695"/>
      <c r="AD7" s="696">
        <v>1184</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1632365</v>
      </c>
      <c r="BH7" s="658"/>
      <c r="BI7" s="658"/>
      <c r="BJ7" s="658"/>
      <c r="BK7" s="658"/>
      <c r="BL7" s="658"/>
      <c r="BM7" s="658"/>
      <c r="BN7" s="659"/>
      <c r="BO7" s="695">
        <v>37.4</v>
      </c>
      <c r="BP7" s="695"/>
      <c r="BQ7" s="695"/>
      <c r="BR7" s="695"/>
      <c r="BS7" s="696" t="s">
        <v>121</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2701426</v>
      </c>
      <c r="CS7" s="658"/>
      <c r="CT7" s="658"/>
      <c r="CU7" s="658"/>
      <c r="CV7" s="658"/>
      <c r="CW7" s="658"/>
      <c r="CX7" s="658"/>
      <c r="CY7" s="659"/>
      <c r="CZ7" s="695">
        <v>14.5</v>
      </c>
      <c r="DA7" s="695"/>
      <c r="DB7" s="695"/>
      <c r="DC7" s="695"/>
      <c r="DD7" s="663">
        <v>52845</v>
      </c>
      <c r="DE7" s="658"/>
      <c r="DF7" s="658"/>
      <c r="DG7" s="658"/>
      <c r="DH7" s="658"/>
      <c r="DI7" s="658"/>
      <c r="DJ7" s="658"/>
      <c r="DK7" s="658"/>
      <c r="DL7" s="658"/>
      <c r="DM7" s="658"/>
      <c r="DN7" s="658"/>
      <c r="DO7" s="658"/>
      <c r="DP7" s="659"/>
      <c r="DQ7" s="663">
        <v>2516266</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20165</v>
      </c>
      <c r="S8" s="658"/>
      <c r="T8" s="658"/>
      <c r="U8" s="658"/>
      <c r="V8" s="658"/>
      <c r="W8" s="658"/>
      <c r="X8" s="658"/>
      <c r="Y8" s="659"/>
      <c r="Z8" s="695">
        <v>0.1</v>
      </c>
      <c r="AA8" s="695"/>
      <c r="AB8" s="695"/>
      <c r="AC8" s="695"/>
      <c r="AD8" s="696">
        <v>20165</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47963</v>
      </c>
      <c r="BH8" s="658"/>
      <c r="BI8" s="658"/>
      <c r="BJ8" s="658"/>
      <c r="BK8" s="658"/>
      <c r="BL8" s="658"/>
      <c r="BM8" s="658"/>
      <c r="BN8" s="659"/>
      <c r="BO8" s="695">
        <v>1.1000000000000001</v>
      </c>
      <c r="BP8" s="695"/>
      <c r="BQ8" s="695"/>
      <c r="BR8" s="695"/>
      <c r="BS8" s="696" t="s">
        <v>121</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5622279</v>
      </c>
      <c r="CS8" s="658"/>
      <c r="CT8" s="658"/>
      <c r="CU8" s="658"/>
      <c r="CV8" s="658"/>
      <c r="CW8" s="658"/>
      <c r="CX8" s="658"/>
      <c r="CY8" s="659"/>
      <c r="CZ8" s="695">
        <v>30.2</v>
      </c>
      <c r="DA8" s="695"/>
      <c r="DB8" s="695"/>
      <c r="DC8" s="695"/>
      <c r="DD8" s="663">
        <v>12289</v>
      </c>
      <c r="DE8" s="658"/>
      <c r="DF8" s="658"/>
      <c r="DG8" s="658"/>
      <c r="DH8" s="658"/>
      <c r="DI8" s="658"/>
      <c r="DJ8" s="658"/>
      <c r="DK8" s="658"/>
      <c r="DL8" s="658"/>
      <c r="DM8" s="658"/>
      <c r="DN8" s="658"/>
      <c r="DO8" s="658"/>
      <c r="DP8" s="659"/>
      <c r="DQ8" s="663">
        <v>3382921</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26889</v>
      </c>
      <c r="S9" s="658"/>
      <c r="T9" s="658"/>
      <c r="U9" s="658"/>
      <c r="V9" s="658"/>
      <c r="W9" s="658"/>
      <c r="X9" s="658"/>
      <c r="Y9" s="659"/>
      <c r="Z9" s="695">
        <v>0.1</v>
      </c>
      <c r="AA9" s="695"/>
      <c r="AB9" s="695"/>
      <c r="AC9" s="695"/>
      <c r="AD9" s="696">
        <v>26889</v>
      </c>
      <c r="AE9" s="696"/>
      <c r="AF9" s="696"/>
      <c r="AG9" s="696"/>
      <c r="AH9" s="696"/>
      <c r="AI9" s="696"/>
      <c r="AJ9" s="696"/>
      <c r="AK9" s="696"/>
      <c r="AL9" s="660">
        <v>0.3</v>
      </c>
      <c r="AM9" s="661"/>
      <c r="AN9" s="661"/>
      <c r="AO9" s="697"/>
      <c r="AP9" s="654" t="s">
        <v>230</v>
      </c>
      <c r="AQ9" s="655"/>
      <c r="AR9" s="655"/>
      <c r="AS9" s="655"/>
      <c r="AT9" s="655"/>
      <c r="AU9" s="655"/>
      <c r="AV9" s="655"/>
      <c r="AW9" s="655"/>
      <c r="AX9" s="655"/>
      <c r="AY9" s="655"/>
      <c r="AZ9" s="655"/>
      <c r="BA9" s="655"/>
      <c r="BB9" s="655"/>
      <c r="BC9" s="655"/>
      <c r="BD9" s="655"/>
      <c r="BE9" s="655"/>
      <c r="BF9" s="656"/>
      <c r="BG9" s="657">
        <v>1147496</v>
      </c>
      <c r="BH9" s="658"/>
      <c r="BI9" s="658"/>
      <c r="BJ9" s="658"/>
      <c r="BK9" s="658"/>
      <c r="BL9" s="658"/>
      <c r="BM9" s="658"/>
      <c r="BN9" s="659"/>
      <c r="BO9" s="695">
        <v>26.3</v>
      </c>
      <c r="BP9" s="695"/>
      <c r="BQ9" s="695"/>
      <c r="BR9" s="695"/>
      <c r="BS9" s="696" t="s">
        <v>121</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1998380</v>
      </c>
      <c r="CS9" s="658"/>
      <c r="CT9" s="658"/>
      <c r="CU9" s="658"/>
      <c r="CV9" s="658"/>
      <c r="CW9" s="658"/>
      <c r="CX9" s="658"/>
      <c r="CY9" s="659"/>
      <c r="CZ9" s="695">
        <v>10.7</v>
      </c>
      <c r="DA9" s="695"/>
      <c r="DB9" s="695"/>
      <c r="DC9" s="695"/>
      <c r="DD9" s="663">
        <v>3659</v>
      </c>
      <c r="DE9" s="658"/>
      <c r="DF9" s="658"/>
      <c r="DG9" s="658"/>
      <c r="DH9" s="658"/>
      <c r="DI9" s="658"/>
      <c r="DJ9" s="658"/>
      <c r="DK9" s="658"/>
      <c r="DL9" s="658"/>
      <c r="DM9" s="658"/>
      <c r="DN9" s="658"/>
      <c r="DO9" s="658"/>
      <c r="DP9" s="659"/>
      <c r="DQ9" s="663">
        <v>1940347</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121</v>
      </c>
      <c r="S10" s="658"/>
      <c r="T10" s="658"/>
      <c r="U10" s="658"/>
      <c r="V10" s="658"/>
      <c r="W10" s="658"/>
      <c r="X10" s="658"/>
      <c r="Y10" s="659"/>
      <c r="Z10" s="695" t="s">
        <v>121</v>
      </c>
      <c r="AA10" s="695"/>
      <c r="AB10" s="695"/>
      <c r="AC10" s="695"/>
      <c r="AD10" s="696" t="s">
        <v>121</v>
      </c>
      <c r="AE10" s="696"/>
      <c r="AF10" s="696"/>
      <c r="AG10" s="696"/>
      <c r="AH10" s="696"/>
      <c r="AI10" s="696"/>
      <c r="AJ10" s="696"/>
      <c r="AK10" s="696"/>
      <c r="AL10" s="660" t="s">
        <v>121</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109420</v>
      </c>
      <c r="BH10" s="658"/>
      <c r="BI10" s="658"/>
      <c r="BJ10" s="658"/>
      <c r="BK10" s="658"/>
      <c r="BL10" s="658"/>
      <c r="BM10" s="658"/>
      <c r="BN10" s="659"/>
      <c r="BO10" s="695">
        <v>2.5</v>
      </c>
      <c r="BP10" s="695"/>
      <c r="BQ10" s="695"/>
      <c r="BR10" s="695"/>
      <c r="BS10" s="696" t="s">
        <v>121</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1017</v>
      </c>
      <c r="CS10" s="658"/>
      <c r="CT10" s="658"/>
      <c r="CU10" s="658"/>
      <c r="CV10" s="658"/>
      <c r="CW10" s="658"/>
      <c r="CX10" s="658"/>
      <c r="CY10" s="659"/>
      <c r="CZ10" s="695">
        <v>0</v>
      </c>
      <c r="DA10" s="695"/>
      <c r="DB10" s="695"/>
      <c r="DC10" s="695"/>
      <c r="DD10" s="663" t="s">
        <v>121</v>
      </c>
      <c r="DE10" s="658"/>
      <c r="DF10" s="658"/>
      <c r="DG10" s="658"/>
      <c r="DH10" s="658"/>
      <c r="DI10" s="658"/>
      <c r="DJ10" s="658"/>
      <c r="DK10" s="658"/>
      <c r="DL10" s="658"/>
      <c r="DM10" s="658"/>
      <c r="DN10" s="658"/>
      <c r="DO10" s="658"/>
      <c r="DP10" s="659"/>
      <c r="DQ10" s="663">
        <v>1017</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856655</v>
      </c>
      <c r="S11" s="658"/>
      <c r="T11" s="658"/>
      <c r="U11" s="658"/>
      <c r="V11" s="658"/>
      <c r="W11" s="658"/>
      <c r="X11" s="658"/>
      <c r="Y11" s="659"/>
      <c r="Z11" s="660">
        <v>4.5</v>
      </c>
      <c r="AA11" s="661"/>
      <c r="AB11" s="661"/>
      <c r="AC11" s="662"/>
      <c r="AD11" s="663">
        <v>856655</v>
      </c>
      <c r="AE11" s="658"/>
      <c r="AF11" s="658"/>
      <c r="AG11" s="658"/>
      <c r="AH11" s="658"/>
      <c r="AI11" s="658"/>
      <c r="AJ11" s="658"/>
      <c r="AK11" s="659"/>
      <c r="AL11" s="660">
        <v>8.5</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327486</v>
      </c>
      <c r="BH11" s="658"/>
      <c r="BI11" s="658"/>
      <c r="BJ11" s="658"/>
      <c r="BK11" s="658"/>
      <c r="BL11" s="658"/>
      <c r="BM11" s="658"/>
      <c r="BN11" s="659"/>
      <c r="BO11" s="695">
        <v>7.5</v>
      </c>
      <c r="BP11" s="695"/>
      <c r="BQ11" s="695"/>
      <c r="BR11" s="695"/>
      <c r="BS11" s="696" t="s">
        <v>121</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378377</v>
      </c>
      <c r="CS11" s="658"/>
      <c r="CT11" s="658"/>
      <c r="CU11" s="658"/>
      <c r="CV11" s="658"/>
      <c r="CW11" s="658"/>
      <c r="CX11" s="658"/>
      <c r="CY11" s="659"/>
      <c r="CZ11" s="695">
        <v>2</v>
      </c>
      <c r="DA11" s="695"/>
      <c r="DB11" s="695"/>
      <c r="DC11" s="695"/>
      <c r="DD11" s="663">
        <v>61856</v>
      </c>
      <c r="DE11" s="658"/>
      <c r="DF11" s="658"/>
      <c r="DG11" s="658"/>
      <c r="DH11" s="658"/>
      <c r="DI11" s="658"/>
      <c r="DJ11" s="658"/>
      <c r="DK11" s="658"/>
      <c r="DL11" s="658"/>
      <c r="DM11" s="658"/>
      <c r="DN11" s="658"/>
      <c r="DO11" s="658"/>
      <c r="DP11" s="659"/>
      <c r="DQ11" s="663">
        <v>274509</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8097</v>
      </c>
      <c r="S12" s="658"/>
      <c r="T12" s="658"/>
      <c r="U12" s="658"/>
      <c r="V12" s="658"/>
      <c r="W12" s="658"/>
      <c r="X12" s="658"/>
      <c r="Y12" s="659"/>
      <c r="Z12" s="695">
        <v>0</v>
      </c>
      <c r="AA12" s="695"/>
      <c r="AB12" s="695"/>
      <c r="AC12" s="695"/>
      <c r="AD12" s="696">
        <v>8097</v>
      </c>
      <c r="AE12" s="696"/>
      <c r="AF12" s="696"/>
      <c r="AG12" s="696"/>
      <c r="AH12" s="696"/>
      <c r="AI12" s="696"/>
      <c r="AJ12" s="696"/>
      <c r="AK12" s="696"/>
      <c r="AL12" s="660">
        <v>0.1</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2203793</v>
      </c>
      <c r="BH12" s="658"/>
      <c r="BI12" s="658"/>
      <c r="BJ12" s="658"/>
      <c r="BK12" s="658"/>
      <c r="BL12" s="658"/>
      <c r="BM12" s="658"/>
      <c r="BN12" s="659"/>
      <c r="BO12" s="695">
        <v>50.5</v>
      </c>
      <c r="BP12" s="695"/>
      <c r="BQ12" s="695"/>
      <c r="BR12" s="695"/>
      <c r="BS12" s="696" t="s">
        <v>121</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543101</v>
      </c>
      <c r="CS12" s="658"/>
      <c r="CT12" s="658"/>
      <c r="CU12" s="658"/>
      <c r="CV12" s="658"/>
      <c r="CW12" s="658"/>
      <c r="CX12" s="658"/>
      <c r="CY12" s="659"/>
      <c r="CZ12" s="695">
        <v>2.9</v>
      </c>
      <c r="DA12" s="695"/>
      <c r="DB12" s="695"/>
      <c r="DC12" s="695"/>
      <c r="DD12" s="663">
        <v>56034</v>
      </c>
      <c r="DE12" s="658"/>
      <c r="DF12" s="658"/>
      <c r="DG12" s="658"/>
      <c r="DH12" s="658"/>
      <c r="DI12" s="658"/>
      <c r="DJ12" s="658"/>
      <c r="DK12" s="658"/>
      <c r="DL12" s="658"/>
      <c r="DM12" s="658"/>
      <c r="DN12" s="658"/>
      <c r="DO12" s="658"/>
      <c r="DP12" s="659"/>
      <c r="DQ12" s="663">
        <v>205911</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121</v>
      </c>
      <c r="S13" s="658"/>
      <c r="T13" s="658"/>
      <c r="U13" s="658"/>
      <c r="V13" s="658"/>
      <c r="W13" s="658"/>
      <c r="X13" s="658"/>
      <c r="Y13" s="659"/>
      <c r="Z13" s="695" t="s">
        <v>121</v>
      </c>
      <c r="AA13" s="695"/>
      <c r="AB13" s="695"/>
      <c r="AC13" s="695"/>
      <c r="AD13" s="696" t="s">
        <v>121</v>
      </c>
      <c r="AE13" s="696"/>
      <c r="AF13" s="696"/>
      <c r="AG13" s="696"/>
      <c r="AH13" s="696"/>
      <c r="AI13" s="696"/>
      <c r="AJ13" s="696"/>
      <c r="AK13" s="696"/>
      <c r="AL13" s="660" t="s">
        <v>121</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2196756</v>
      </c>
      <c r="BH13" s="658"/>
      <c r="BI13" s="658"/>
      <c r="BJ13" s="658"/>
      <c r="BK13" s="658"/>
      <c r="BL13" s="658"/>
      <c r="BM13" s="658"/>
      <c r="BN13" s="659"/>
      <c r="BO13" s="695">
        <v>50.4</v>
      </c>
      <c r="BP13" s="695"/>
      <c r="BQ13" s="695"/>
      <c r="BR13" s="695"/>
      <c r="BS13" s="696" t="s">
        <v>121</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2808818</v>
      </c>
      <c r="CS13" s="658"/>
      <c r="CT13" s="658"/>
      <c r="CU13" s="658"/>
      <c r="CV13" s="658"/>
      <c r="CW13" s="658"/>
      <c r="CX13" s="658"/>
      <c r="CY13" s="659"/>
      <c r="CZ13" s="695">
        <v>15.1</v>
      </c>
      <c r="DA13" s="695"/>
      <c r="DB13" s="695"/>
      <c r="DC13" s="695"/>
      <c r="DD13" s="663">
        <v>1851838</v>
      </c>
      <c r="DE13" s="658"/>
      <c r="DF13" s="658"/>
      <c r="DG13" s="658"/>
      <c r="DH13" s="658"/>
      <c r="DI13" s="658"/>
      <c r="DJ13" s="658"/>
      <c r="DK13" s="658"/>
      <c r="DL13" s="658"/>
      <c r="DM13" s="658"/>
      <c r="DN13" s="658"/>
      <c r="DO13" s="658"/>
      <c r="DP13" s="659"/>
      <c r="DQ13" s="663">
        <v>1123074</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121</v>
      </c>
      <c r="S14" s="658"/>
      <c r="T14" s="658"/>
      <c r="U14" s="658"/>
      <c r="V14" s="658"/>
      <c r="W14" s="658"/>
      <c r="X14" s="658"/>
      <c r="Y14" s="659"/>
      <c r="Z14" s="695" t="s">
        <v>121</v>
      </c>
      <c r="AA14" s="695"/>
      <c r="AB14" s="695"/>
      <c r="AC14" s="695"/>
      <c r="AD14" s="696" t="s">
        <v>121</v>
      </c>
      <c r="AE14" s="696"/>
      <c r="AF14" s="696"/>
      <c r="AG14" s="696"/>
      <c r="AH14" s="696"/>
      <c r="AI14" s="696"/>
      <c r="AJ14" s="696"/>
      <c r="AK14" s="696"/>
      <c r="AL14" s="660" t="s">
        <v>121</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129458</v>
      </c>
      <c r="BH14" s="658"/>
      <c r="BI14" s="658"/>
      <c r="BJ14" s="658"/>
      <c r="BK14" s="658"/>
      <c r="BL14" s="658"/>
      <c r="BM14" s="658"/>
      <c r="BN14" s="659"/>
      <c r="BO14" s="695">
        <v>3</v>
      </c>
      <c r="BP14" s="695"/>
      <c r="BQ14" s="695"/>
      <c r="BR14" s="695"/>
      <c r="BS14" s="696" t="s">
        <v>121</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526123</v>
      </c>
      <c r="CS14" s="658"/>
      <c r="CT14" s="658"/>
      <c r="CU14" s="658"/>
      <c r="CV14" s="658"/>
      <c r="CW14" s="658"/>
      <c r="CX14" s="658"/>
      <c r="CY14" s="659"/>
      <c r="CZ14" s="695">
        <v>2.8</v>
      </c>
      <c r="DA14" s="695"/>
      <c r="DB14" s="695"/>
      <c r="DC14" s="695"/>
      <c r="DD14" s="663">
        <v>25923</v>
      </c>
      <c r="DE14" s="658"/>
      <c r="DF14" s="658"/>
      <c r="DG14" s="658"/>
      <c r="DH14" s="658"/>
      <c r="DI14" s="658"/>
      <c r="DJ14" s="658"/>
      <c r="DK14" s="658"/>
      <c r="DL14" s="658"/>
      <c r="DM14" s="658"/>
      <c r="DN14" s="658"/>
      <c r="DO14" s="658"/>
      <c r="DP14" s="659"/>
      <c r="DQ14" s="663">
        <v>509763</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25873</v>
      </c>
      <c r="S15" s="658"/>
      <c r="T15" s="658"/>
      <c r="U15" s="658"/>
      <c r="V15" s="658"/>
      <c r="W15" s="658"/>
      <c r="X15" s="658"/>
      <c r="Y15" s="659"/>
      <c r="Z15" s="695">
        <v>0.1</v>
      </c>
      <c r="AA15" s="695"/>
      <c r="AB15" s="695"/>
      <c r="AC15" s="695"/>
      <c r="AD15" s="696">
        <v>25873</v>
      </c>
      <c r="AE15" s="696"/>
      <c r="AF15" s="696"/>
      <c r="AG15" s="696"/>
      <c r="AH15" s="696"/>
      <c r="AI15" s="696"/>
      <c r="AJ15" s="696"/>
      <c r="AK15" s="696"/>
      <c r="AL15" s="660">
        <v>0.3</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245320</v>
      </c>
      <c r="BH15" s="658"/>
      <c r="BI15" s="658"/>
      <c r="BJ15" s="658"/>
      <c r="BK15" s="658"/>
      <c r="BL15" s="658"/>
      <c r="BM15" s="658"/>
      <c r="BN15" s="659"/>
      <c r="BO15" s="695">
        <v>5.6</v>
      </c>
      <c r="BP15" s="695"/>
      <c r="BQ15" s="695"/>
      <c r="BR15" s="695"/>
      <c r="BS15" s="696" t="s">
        <v>121</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1548332</v>
      </c>
      <c r="CS15" s="658"/>
      <c r="CT15" s="658"/>
      <c r="CU15" s="658"/>
      <c r="CV15" s="658"/>
      <c r="CW15" s="658"/>
      <c r="CX15" s="658"/>
      <c r="CY15" s="659"/>
      <c r="CZ15" s="695">
        <v>8.3000000000000007</v>
      </c>
      <c r="DA15" s="695"/>
      <c r="DB15" s="695"/>
      <c r="DC15" s="695"/>
      <c r="DD15" s="663">
        <v>75087</v>
      </c>
      <c r="DE15" s="658"/>
      <c r="DF15" s="658"/>
      <c r="DG15" s="658"/>
      <c r="DH15" s="658"/>
      <c r="DI15" s="658"/>
      <c r="DJ15" s="658"/>
      <c r="DK15" s="658"/>
      <c r="DL15" s="658"/>
      <c r="DM15" s="658"/>
      <c r="DN15" s="658"/>
      <c r="DO15" s="658"/>
      <c r="DP15" s="659"/>
      <c r="DQ15" s="663">
        <v>1252982</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85141</v>
      </c>
      <c r="S16" s="658"/>
      <c r="T16" s="658"/>
      <c r="U16" s="658"/>
      <c r="V16" s="658"/>
      <c r="W16" s="658"/>
      <c r="X16" s="658"/>
      <c r="Y16" s="659"/>
      <c r="Z16" s="695">
        <v>0.4</v>
      </c>
      <c r="AA16" s="695"/>
      <c r="AB16" s="695"/>
      <c r="AC16" s="695"/>
      <c r="AD16" s="696">
        <v>85141</v>
      </c>
      <c r="AE16" s="696"/>
      <c r="AF16" s="696"/>
      <c r="AG16" s="696"/>
      <c r="AH16" s="696"/>
      <c r="AI16" s="696"/>
      <c r="AJ16" s="696"/>
      <c r="AK16" s="696"/>
      <c r="AL16" s="660">
        <v>0.8</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121</v>
      </c>
      <c r="BH16" s="658"/>
      <c r="BI16" s="658"/>
      <c r="BJ16" s="658"/>
      <c r="BK16" s="658"/>
      <c r="BL16" s="658"/>
      <c r="BM16" s="658"/>
      <c r="BN16" s="659"/>
      <c r="BO16" s="695" t="s">
        <v>121</v>
      </c>
      <c r="BP16" s="695"/>
      <c r="BQ16" s="695"/>
      <c r="BR16" s="695"/>
      <c r="BS16" s="696" t="s">
        <v>121</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965036</v>
      </c>
      <c r="CS16" s="658"/>
      <c r="CT16" s="658"/>
      <c r="CU16" s="658"/>
      <c r="CV16" s="658"/>
      <c r="CW16" s="658"/>
      <c r="CX16" s="658"/>
      <c r="CY16" s="659"/>
      <c r="CZ16" s="695">
        <v>5.2</v>
      </c>
      <c r="DA16" s="695"/>
      <c r="DB16" s="695"/>
      <c r="DC16" s="695"/>
      <c r="DD16" s="663" t="s">
        <v>121</v>
      </c>
      <c r="DE16" s="658"/>
      <c r="DF16" s="658"/>
      <c r="DG16" s="658"/>
      <c r="DH16" s="658"/>
      <c r="DI16" s="658"/>
      <c r="DJ16" s="658"/>
      <c r="DK16" s="658"/>
      <c r="DL16" s="658"/>
      <c r="DM16" s="658"/>
      <c r="DN16" s="658"/>
      <c r="DO16" s="658"/>
      <c r="DP16" s="659"/>
      <c r="DQ16" s="663">
        <v>318650</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152409</v>
      </c>
      <c r="S17" s="658"/>
      <c r="T17" s="658"/>
      <c r="U17" s="658"/>
      <c r="V17" s="658"/>
      <c r="W17" s="658"/>
      <c r="X17" s="658"/>
      <c r="Y17" s="659"/>
      <c r="Z17" s="695">
        <v>0.8</v>
      </c>
      <c r="AA17" s="695"/>
      <c r="AB17" s="695"/>
      <c r="AC17" s="695"/>
      <c r="AD17" s="696">
        <v>152409</v>
      </c>
      <c r="AE17" s="696"/>
      <c r="AF17" s="696"/>
      <c r="AG17" s="696"/>
      <c r="AH17" s="696"/>
      <c r="AI17" s="696"/>
      <c r="AJ17" s="696"/>
      <c r="AK17" s="696"/>
      <c r="AL17" s="660">
        <v>1.5</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121</v>
      </c>
      <c r="BH17" s="658"/>
      <c r="BI17" s="658"/>
      <c r="BJ17" s="658"/>
      <c r="BK17" s="658"/>
      <c r="BL17" s="658"/>
      <c r="BM17" s="658"/>
      <c r="BN17" s="659"/>
      <c r="BO17" s="695" t="s">
        <v>121</v>
      </c>
      <c r="BP17" s="695"/>
      <c r="BQ17" s="695"/>
      <c r="BR17" s="695"/>
      <c r="BS17" s="696" t="s">
        <v>121</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1352292</v>
      </c>
      <c r="CS17" s="658"/>
      <c r="CT17" s="658"/>
      <c r="CU17" s="658"/>
      <c r="CV17" s="658"/>
      <c r="CW17" s="658"/>
      <c r="CX17" s="658"/>
      <c r="CY17" s="659"/>
      <c r="CZ17" s="695">
        <v>7.3</v>
      </c>
      <c r="DA17" s="695"/>
      <c r="DB17" s="695"/>
      <c r="DC17" s="695"/>
      <c r="DD17" s="663" t="s">
        <v>121</v>
      </c>
      <c r="DE17" s="658"/>
      <c r="DF17" s="658"/>
      <c r="DG17" s="658"/>
      <c r="DH17" s="658"/>
      <c r="DI17" s="658"/>
      <c r="DJ17" s="658"/>
      <c r="DK17" s="658"/>
      <c r="DL17" s="658"/>
      <c r="DM17" s="658"/>
      <c r="DN17" s="658"/>
      <c r="DO17" s="658"/>
      <c r="DP17" s="659"/>
      <c r="DQ17" s="663">
        <v>1339013</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23723</v>
      </c>
      <c r="S18" s="658"/>
      <c r="T18" s="658"/>
      <c r="U18" s="658"/>
      <c r="V18" s="658"/>
      <c r="W18" s="658"/>
      <c r="X18" s="658"/>
      <c r="Y18" s="659"/>
      <c r="Z18" s="695">
        <v>0.1</v>
      </c>
      <c r="AA18" s="695"/>
      <c r="AB18" s="695"/>
      <c r="AC18" s="695"/>
      <c r="AD18" s="696">
        <v>23723</v>
      </c>
      <c r="AE18" s="696"/>
      <c r="AF18" s="696"/>
      <c r="AG18" s="696"/>
      <c r="AH18" s="696"/>
      <c r="AI18" s="696"/>
      <c r="AJ18" s="696"/>
      <c r="AK18" s="696"/>
      <c r="AL18" s="660">
        <v>0.2</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121</v>
      </c>
      <c r="BH18" s="658"/>
      <c r="BI18" s="658"/>
      <c r="BJ18" s="658"/>
      <c r="BK18" s="658"/>
      <c r="BL18" s="658"/>
      <c r="BM18" s="658"/>
      <c r="BN18" s="659"/>
      <c r="BO18" s="695" t="s">
        <v>121</v>
      </c>
      <c r="BP18" s="695"/>
      <c r="BQ18" s="695"/>
      <c r="BR18" s="695"/>
      <c r="BS18" s="696" t="s">
        <v>121</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121</v>
      </c>
      <c r="CS18" s="658"/>
      <c r="CT18" s="658"/>
      <c r="CU18" s="658"/>
      <c r="CV18" s="658"/>
      <c r="CW18" s="658"/>
      <c r="CX18" s="658"/>
      <c r="CY18" s="659"/>
      <c r="CZ18" s="695" t="s">
        <v>121</v>
      </c>
      <c r="DA18" s="695"/>
      <c r="DB18" s="695"/>
      <c r="DC18" s="695"/>
      <c r="DD18" s="663" t="s">
        <v>121</v>
      </c>
      <c r="DE18" s="658"/>
      <c r="DF18" s="658"/>
      <c r="DG18" s="658"/>
      <c r="DH18" s="658"/>
      <c r="DI18" s="658"/>
      <c r="DJ18" s="658"/>
      <c r="DK18" s="658"/>
      <c r="DL18" s="658"/>
      <c r="DM18" s="658"/>
      <c r="DN18" s="658"/>
      <c r="DO18" s="658"/>
      <c r="DP18" s="659"/>
      <c r="DQ18" s="663" t="s">
        <v>121</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126946</v>
      </c>
      <c r="S19" s="658"/>
      <c r="T19" s="658"/>
      <c r="U19" s="658"/>
      <c r="V19" s="658"/>
      <c r="W19" s="658"/>
      <c r="X19" s="658"/>
      <c r="Y19" s="659"/>
      <c r="Z19" s="695">
        <v>0.7</v>
      </c>
      <c r="AA19" s="695"/>
      <c r="AB19" s="695"/>
      <c r="AC19" s="695"/>
      <c r="AD19" s="696">
        <v>126946</v>
      </c>
      <c r="AE19" s="696"/>
      <c r="AF19" s="696"/>
      <c r="AG19" s="696"/>
      <c r="AH19" s="696"/>
      <c r="AI19" s="696"/>
      <c r="AJ19" s="696"/>
      <c r="AK19" s="696"/>
      <c r="AL19" s="660">
        <v>1.3</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149659</v>
      </c>
      <c r="BH19" s="658"/>
      <c r="BI19" s="658"/>
      <c r="BJ19" s="658"/>
      <c r="BK19" s="658"/>
      <c r="BL19" s="658"/>
      <c r="BM19" s="658"/>
      <c r="BN19" s="659"/>
      <c r="BO19" s="695">
        <v>3.4</v>
      </c>
      <c r="BP19" s="695"/>
      <c r="BQ19" s="695"/>
      <c r="BR19" s="695"/>
      <c r="BS19" s="696" t="s">
        <v>121</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121</v>
      </c>
      <c r="CS19" s="658"/>
      <c r="CT19" s="658"/>
      <c r="CU19" s="658"/>
      <c r="CV19" s="658"/>
      <c r="CW19" s="658"/>
      <c r="CX19" s="658"/>
      <c r="CY19" s="659"/>
      <c r="CZ19" s="695" t="s">
        <v>121</v>
      </c>
      <c r="DA19" s="695"/>
      <c r="DB19" s="695"/>
      <c r="DC19" s="695"/>
      <c r="DD19" s="663" t="s">
        <v>121</v>
      </c>
      <c r="DE19" s="658"/>
      <c r="DF19" s="658"/>
      <c r="DG19" s="658"/>
      <c r="DH19" s="658"/>
      <c r="DI19" s="658"/>
      <c r="DJ19" s="658"/>
      <c r="DK19" s="658"/>
      <c r="DL19" s="658"/>
      <c r="DM19" s="658"/>
      <c r="DN19" s="658"/>
      <c r="DO19" s="658"/>
      <c r="DP19" s="659"/>
      <c r="DQ19" s="663" t="s">
        <v>121</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1740</v>
      </c>
      <c r="S20" s="658"/>
      <c r="T20" s="658"/>
      <c r="U20" s="658"/>
      <c r="V20" s="658"/>
      <c r="W20" s="658"/>
      <c r="X20" s="658"/>
      <c r="Y20" s="659"/>
      <c r="Z20" s="695">
        <v>0</v>
      </c>
      <c r="AA20" s="695"/>
      <c r="AB20" s="695"/>
      <c r="AC20" s="695"/>
      <c r="AD20" s="696">
        <v>1740</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149659</v>
      </c>
      <c r="BH20" s="658"/>
      <c r="BI20" s="658"/>
      <c r="BJ20" s="658"/>
      <c r="BK20" s="658"/>
      <c r="BL20" s="658"/>
      <c r="BM20" s="658"/>
      <c r="BN20" s="659"/>
      <c r="BO20" s="695">
        <v>3.4</v>
      </c>
      <c r="BP20" s="695"/>
      <c r="BQ20" s="695"/>
      <c r="BR20" s="695"/>
      <c r="BS20" s="696" t="s">
        <v>121</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18602674</v>
      </c>
      <c r="CS20" s="658"/>
      <c r="CT20" s="658"/>
      <c r="CU20" s="658"/>
      <c r="CV20" s="658"/>
      <c r="CW20" s="658"/>
      <c r="CX20" s="658"/>
      <c r="CY20" s="659"/>
      <c r="CZ20" s="695">
        <v>100</v>
      </c>
      <c r="DA20" s="695"/>
      <c r="DB20" s="695"/>
      <c r="DC20" s="695"/>
      <c r="DD20" s="663">
        <v>2139531</v>
      </c>
      <c r="DE20" s="658"/>
      <c r="DF20" s="658"/>
      <c r="DG20" s="658"/>
      <c r="DH20" s="658"/>
      <c r="DI20" s="658"/>
      <c r="DJ20" s="658"/>
      <c r="DK20" s="658"/>
      <c r="DL20" s="658"/>
      <c r="DM20" s="658"/>
      <c r="DN20" s="658"/>
      <c r="DO20" s="658"/>
      <c r="DP20" s="659"/>
      <c r="DQ20" s="663">
        <v>13021946</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5065065</v>
      </c>
      <c r="S21" s="658"/>
      <c r="T21" s="658"/>
      <c r="U21" s="658"/>
      <c r="V21" s="658"/>
      <c r="W21" s="658"/>
      <c r="X21" s="658"/>
      <c r="Y21" s="659"/>
      <c r="Z21" s="695">
        <v>26.3</v>
      </c>
      <c r="AA21" s="695"/>
      <c r="AB21" s="695"/>
      <c r="AC21" s="695"/>
      <c r="AD21" s="696">
        <v>4458204</v>
      </c>
      <c r="AE21" s="696"/>
      <c r="AF21" s="696"/>
      <c r="AG21" s="696"/>
      <c r="AH21" s="696"/>
      <c r="AI21" s="696"/>
      <c r="AJ21" s="696"/>
      <c r="AK21" s="696"/>
      <c r="AL21" s="660">
        <v>44</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5332</v>
      </c>
      <c r="BH21" s="658"/>
      <c r="BI21" s="658"/>
      <c r="BJ21" s="658"/>
      <c r="BK21" s="658"/>
      <c r="BL21" s="658"/>
      <c r="BM21" s="658"/>
      <c r="BN21" s="659"/>
      <c r="BO21" s="695">
        <v>0.1</v>
      </c>
      <c r="BP21" s="695"/>
      <c r="BQ21" s="695"/>
      <c r="BR21" s="695"/>
      <c r="BS21" s="696" t="s">
        <v>121</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4458204</v>
      </c>
      <c r="S22" s="658"/>
      <c r="T22" s="658"/>
      <c r="U22" s="658"/>
      <c r="V22" s="658"/>
      <c r="W22" s="658"/>
      <c r="X22" s="658"/>
      <c r="Y22" s="659"/>
      <c r="Z22" s="695">
        <v>23.2</v>
      </c>
      <c r="AA22" s="695"/>
      <c r="AB22" s="695"/>
      <c r="AC22" s="695"/>
      <c r="AD22" s="696">
        <v>4458204</v>
      </c>
      <c r="AE22" s="696"/>
      <c r="AF22" s="696"/>
      <c r="AG22" s="696"/>
      <c r="AH22" s="696"/>
      <c r="AI22" s="696"/>
      <c r="AJ22" s="696"/>
      <c r="AK22" s="696"/>
      <c r="AL22" s="660">
        <v>44</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121</v>
      </c>
      <c r="BH22" s="658"/>
      <c r="BI22" s="658"/>
      <c r="BJ22" s="658"/>
      <c r="BK22" s="658"/>
      <c r="BL22" s="658"/>
      <c r="BM22" s="658"/>
      <c r="BN22" s="659"/>
      <c r="BO22" s="695" t="s">
        <v>121</v>
      </c>
      <c r="BP22" s="695"/>
      <c r="BQ22" s="695"/>
      <c r="BR22" s="695"/>
      <c r="BS22" s="696" t="s">
        <v>121</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581413</v>
      </c>
      <c r="S23" s="658"/>
      <c r="T23" s="658"/>
      <c r="U23" s="658"/>
      <c r="V23" s="658"/>
      <c r="W23" s="658"/>
      <c r="X23" s="658"/>
      <c r="Y23" s="659"/>
      <c r="Z23" s="695">
        <v>3</v>
      </c>
      <c r="AA23" s="695"/>
      <c r="AB23" s="695"/>
      <c r="AC23" s="695"/>
      <c r="AD23" s="696" t="s">
        <v>121</v>
      </c>
      <c r="AE23" s="696"/>
      <c r="AF23" s="696"/>
      <c r="AG23" s="696"/>
      <c r="AH23" s="696"/>
      <c r="AI23" s="696"/>
      <c r="AJ23" s="696"/>
      <c r="AK23" s="696"/>
      <c r="AL23" s="660" t="s">
        <v>121</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144327</v>
      </c>
      <c r="BH23" s="658"/>
      <c r="BI23" s="658"/>
      <c r="BJ23" s="658"/>
      <c r="BK23" s="658"/>
      <c r="BL23" s="658"/>
      <c r="BM23" s="658"/>
      <c r="BN23" s="659"/>
      <c r="BO23" s="695">
        <v>3.3</v>
      </c>
      <c r="BP23" s="695"/>
      <c r="BQ23" s="695"/>
      <c r="BR23" s="695"/>
      <c r="BS23" s="696" t="s">
        <v>121</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v>25448</v>
      </c>
      <c r="S24" s="658"/>
      <c r="T24" s="658"/>
      <c r="U24" s="658"/>
      <c r="V24" s="658"/>
      <c r="W24" s="658"/>
      <c r="X24" s="658"/>
      <c r="Y24" s="659"/>
      <c r="Z24" s="695">
        <v>0.1</v>
      </c>
      <c r="AA24" s="695"/>
      <c r="AB24" s="695"/>
      <c r="AC24" s="695"/>
      <c r="AD24" s="696" t="s">
        <v>121</v>
      </c>
      <c r="AE24" s="696"/>
      <c r="AF24" s="696"/>
      <c r="AG24" s="696"/>
      <c r="AH24" s="696"/>
      <c r="AI24" s="696"/>
      <c r="AJ24" s="696"/>
      <c r="AK24" s="696"/>
      <c r="AL24" s="660" t="s">
        <v>121</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121</v>
      </c>
      <c r="BH24" s="658"/>
      <c r="BI24" s="658"/>
      <c r="BJ24" s="658"/>
      <c r="BK24" s="658"/>
      <c r="BL24" s="658"/>
      <c r="BM24" s="658"/>
      <c r="BN24" s="659"/>
      <c r="BO24" s="695" t="s">
        <v>121</v>
      </c>
      <c r="BP24" s="695"/>
      <c r="BQ24" s="695"/>
      <c r="BR24" s="695"/>
      <c r="BS24" s="696" t="s">
        <v>121</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7255220</v>
      </c>
      <c r="CS24" s="713"/>
      <c r="CT24" s="713"/>
      <c r="CU24" s="713"/>
      <c r="CV24" s="713"/>
      <c r="CW24" s="713"/>
      <c r="CX24" s="713"/>
      <c r="CY24" s="738"/>
      <c r="CZ24" s="739">
        <v>39</v>
      </c>
      <c r="DA24" s="721"/>
      <c r="DB24" s="721"/>
      <c r="DC24" s="741"/>
      <c r="DD24" s="737">
        <v>5213275</v>
      </c>
      <c r="DE24" s="713"/>
      <c r="DF24" s="713"/>
      <c r="DG24" s="713"/>
      <c r="DH24" s="713"/>
      <c r="DI24" s="713"/>
      <c r="DJ24" s="713"/>
      <c r="DK24" s="738"/>
      <c r="DL24" s="737">
        <v>4754139</v>
      </c>
      <c r="DM24" s="713"/>
      <c r="DN24" s="713"/>
      <c r="DO24" s="713"/>
      <c r="DP24" s="713"/>
      <c r="DQ24" s="713"/>
      <c r="DR24" s="713"/>
      <c r="DS24" s="713"/>
      <c r="DT24" s="713"/>
      <c r="DU24" s="713"/>
      <c r="DV24" s="738"/>
      <c r="DW24" s="739">
        <v>46.8</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10818499</v>
      </c>
      <c r="S25" s="658"/>
      <c r="T25" s="658"/>
      <c r="U25" s="658"/>
      <c r="V25" s="658"/>
      <c r="W25" s="658"/>
      <c r="X25" s="658"/>
      <c r="Y25" s="659"/>
      <c r="Z25" s="695">
        <v>56.2</v>
      </c>
      <c r="AA25" s="695"/>
      <c r="AB25" s="695"/>
      <c r="AC25" s="695"/>
      <c r="AD25" s="696">
        <v>10067311</v>
      </c>
      <c r="AE25" s="696"/>
      <c r="AF25" s="696"/>
      <c r="AG25" s="696"/>
      <c r="AH25" s="696"/>
      <c r="AI25" s="696"/>
      <c r="AJ25" s="696"/>
      <c r="AK25" s="696"/>
      <c r="AL25" s="660">
        <v>99.4</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121</v>
      </c>
      <c r="BH25" s="658"/>
      <c r="BI25" s="658"/>
      <c r="BJ25" s="658"/>
      <c r="BK25" s="658"/>
      <c r="BL25" s="658"/>
      <c r="BM25" s="658"/>
      <c r="BN25" s="659"/>
      <c r="BO25" s="695" t="s">
        <v>121</v>
      </c>
      <c r="BP25" s="695"/>
      <c r="BQ25" s="695"/>
      <c r="BR25" s="695"/>
      <c r="BS25" s="696" t="s">
        <v>121</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2844146</v>
      </c>
      <c r="CS25" s="670"/>
      <c r="CT25" s="670"/>
      <c r="CU25" s="670"/>
      <c r="CV25" s="670"/>
      <c r="CW25" s="670"/>
      <c r="CX25" s="670"/>
      <c r="CY25" s="671"/>
      <c r="CZ25" s="660">
        <v>15.3</v>
      </c>
      <c r="DA25" s="672"/>
      <c r="DB25" s="672"/>
      <c r="DC25" s="673"/>
      <c r="DD25" s="663">
        <v>2681393</v>
      </c>
      <c r="DE25" s="670"/>
      <c r="DF25" s="670"/>
      <c r="DG25" s="670"/>
      <c r="DH25" s="670"/>
      <c r="DI25" s="670"/>
      <c r="DJ25" s="670"/>
      <c r="DK25" s="671"/>
      <c r="DL25" s="663">
        <v>2665328</v>
      </c>
      <c r="DM25" s="670"/>
      <c r="DN25" s="670"/>
      <c r="DO25" s="670"/>
      <c r="DP25" s="670"/>
      <c r="DQ25" s="670"/>
      <c r="DR25" s="670"/>
      <c r="DS25" s="670"/>
      <c r="DT25" s="670"/>
      <c r="DU25" s="670"/>
      <c r="DV25" s="671"/>
      <c r="DW25" s="660">
        <v>26.2</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2495</v>
      </c>
      <c r="S26" s="658"/>
      <c r="T26" s="658"/>
      <c r="U26" s="658"/>
      <c r="V26" s="658"/>
      <c r="W26" s="658"/>
      <c r="X26" s="658"/>
      <c r="Y26" s="659"/>
      <c r="Z26" s="695">
        <v>0</v>
      </c>
      <c r="AA26" s="695"/>
      <c r="AB26" s="695"/>
      <c r="AC26" s="695"/>
      <c r="AD26" s="696">
        <v>2495</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121</v>
      </c>
      <c r="BH26" s="658"/>
      <c r="BI26" s="658"/>
      <c r="BJ26" s="658"/>
      <c r="BK26" s="658"/>
      <c r="BL26" s="658"/>
      <c r="BM26" s="658"/>
      <c r="BN26" s="659"/>
      <c r="BO26" s="695" t="s">
        <v>121</v>
      </c>
      <c r="BP26" s="695"/>
      <c r="BQ26" s="695"/>
      <c r="BR26" s="695"/>
      <c r="BS26" s="696" t="s">
        <v>121</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1768757</v>
      </c>
      <c r="CS26" s="658"/>
      <c r="CT26" s="658"/>
      <c r="CU26" s="658"/>
      <c r="CV26" s="658"/>
      <c r="CW26" s="658"/>
      <c r="CX26" s="658"/>
      <c r="CY26" s="659"/>
      <c r="CZ26" s="660">
        <v>9.5</v>
      </c>
      <c r="DA26" s="672"/>
      <c r="DB26" s="672"/>
      <c r="DC26" s="673"/>
      <c r="DD26" s="663">
        <v>1683018</v>
      </c>
      <c r="DE26" s="658"/>
      <c r="DF26" s="658"/>
      <c r="DG26" s="658"/>
      <c r="DH26" s="658"/>
      <c r="DI26" s="658"/>
      <c r="DJ26" s="658"/>
      <c r="DK26" s="659"/>
      <c r="DL26" s="663" t="s">
        <v>121</v>
      </c>
      <c r="DM26" s="658"/>
      <c r="DN26" s="658"/>
      <c r="DO26" s="658"/>
      <c r="DP26" s="658"/>
      <c r="DQ26" s="658"/>
      <c r="DR26" s="658"/>
      <c r="DS26" s="658"/>
      <c r="DT26" s="658"/>
      <c r="DU26" s="658"/>
      <c r="DV26" s="659"/>
      <c r="DW26" s="660" t="s">
        <v>121</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15050</v>
      </c>
      <c r="S27" s="658"/>
      <c r="T27" s="658"/>
      <c r="U27" s="658"/>
      <c r="V27" s="658"/>
      <c r="W27" s="658"/>
      <c r="X27" s="658"/>
      <c r="Y27" s="659"/>
      <c r="Z27" s="695">
        <v>0.1</v>
      </c>
      <c r="AA27" s="695"/>
      <c r="AB27" s="695"/>
      <c r="AC27" s="695"/>
      <c r="AD27" s="696" t="s">
        <v>121</v>
      </c>
      <c r="AE27" s="696"/>
      <c r="AF27" s="696"/>
      <c r="AG27" s="696"/>
      <c r="AH27" s="696"/>
      <c r="AI27" s="696"/>
      <c r="AJ27" s="696"/>
      <c r="AK27" s="696"/>
      <c r="AL27" s="660" t="s">
        <v>121</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4360595</v>
      </c>
      <c r="BH27" s="658"/>
      <c r="BI27" s="658"/>
      <c r="BJ27" s="658"/>
      <c r="BK27" s="658"/>
      <c r="BL27" s="658"/>
      <c r="BM27" s="658"/>
      <c r="BN27" s="659"/>
      <c r="BO27" s="695">
        <v>100</v>
      </c>
      <c r="BP27" s="695"/>
      <c r="BQ27" s="695"/>
      <c r="BR27" s="695"/>
      <c r="BS27" s="696" t="s">
        <v>121</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3058782</v>
      </c>
      <c r="CS27" s="670"/>
      <c r="CT27" s="670"/>
      <c r="CU27" s="670"/>
      <c r="CV27" s="670"/>
      <c r="CW27" s="670"/>
      <c r="CX27" s="670"/>
      <c r="CY27" s="671"/>
      <c r="CZ27" s="660">
        <v>16.399999999999999</v>
      </c>
      <c r="DA27" s="672"/>
      <c r="DB27" s="672"/>
      <c r="DC27" s="673"/>
      <c r="DD27" s="663">
        <v>1192869</v>
      </c>
      <c r="DE27" s="670"/>
      <c r="DF27" s="670"/>
      <c r="DG27" s="670"/>
      <c r="DH27" s="670"/>
      <c r="DI27" s="670"/>
      <c r="DJ27" s="670"/>
      <c r="DK27" s="671"/>
      <c r="DL27" s="663">
        <v>749917</v>
      </c>
      <c r="DM27" s="670"/>
      <c r="DN27" s="670"/>
      <c r="DO27" s="670"/>
      <c r="DP27" s="670"/>
      <c r="DQ27" s="670"/>
      <c r="DR27" s="670"/>
      <c r="DS27" s="670"/>
      <c r="DT27" s="670"/>
      <c r="DU27" s="670"/>
      <c r="DV27" s="671"/>
      <c r="DW27" s="660">
        <v>7.4</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218095</v>
      </c>
      <c r="S28" s="658"/>
      <c r="T28" s="658"/>
      <c r="U28" s="658"/>
      <c r="V28" s="658"/>
      <c r="W28" s="658"/>
      <c r="X28" s="658"/>
      <c r="Y28" s="659"/>
      <c r="Z28" s="695">
        <v>1.1000000000000001</v>
      </c>
      <c r="AA28" s="695"/>
      <c r="AB28" s="695"/>
      <c r="AC28" s="695"/>
      <c r="AD28" s="696">
        <v>36471</v>
      </c>
      <c r="AE28" s="696"/>
      <c r="AF28" s="696"/>
      <c r="AG28" s="696"/>
      <c r="AH28" s="696"/>
      <c r="AI28" s="696"/>
      <c r="AJ28" s="696"/>
      <c r="AK28" s="696"/>
      <c r="AL28" s="660">
        <v>0.4</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1352292</v>
      </c>
      <c r="CS28" s="658"/>
      <c r="CT28" s="658"/>
      <c r="CU28" s="658"/>
      <c r="CV28" s="658"/>
      <c r="CW28" s="658"/>
      <c r="CX28" s="658"/>
      <c r="CY28" s="659"/>
      <c r="CZ28" s="660">
        <v>7.3</v>
      </c>
      <c r="DA28" s="672"/>
      <c r="DB28" s="672"/>
      <c r="DC28" s="673"/>
      <c r="DD28" s="663">
        <v>1339013</v>
      </c>
      <c r="DE28" s="658"/>
      <c r="DF28" s="658"/>
      <c r="DG28" s="658"/>
      <c r="DH28" s="658"/>
      <c r="DI28" s="658"/>
      <c r="DJ28" s="658"/>
      <c r="DK28" s="659"/>
      <c r="DL28" s="663">
        <v>1338894</v>
      </c>
      <c r="DM28" s="658"/>
      <c r="DN28" s="658"/>
      <c r="DO28" s="658"/>
      <c r="DP28" s="658"/>
      <c r="DQ28" s="658"/>
      <c r="DR28" s="658"/>
      <c r="DS28" s="658"/>
      <c r="DT28" s="658"/>
      <c r="DU28" s="658"/>
      <c r="DV28" s="659"/>
      <c r="DW28" s="660">
        <v>13.2</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17009</v>
      </c>
      <c r="S29" s="658"/>
      <c r="T29" s="658"/>
      <c r="U29" s="658"/>
      <c r="V29" s="658"/>
      <c r="W29" s="658"/>
      <c r="X29" s="658"/>
      <c r="Y29" s="659"/>
      <c r="Z29" s="695">
        <v>0.1</v>
      </c>
      <c r="AA29" s="695"/>
      <c r="AB29" s="695"/>
      <c r="AC29" s="695"/>
      <c r="AD29" s="696" t="s">
        <v>121</v>
      </c>
      <c r="AE29" s="696"/>
      <c r="AF29" s="696"/>
      <c r="AG29" s="696"/>
      <c r="AH29" s="696"/>
      <c r="AI29" s="696"/>
      <c r="AJ29" s="696"/>
      <c r="AK29" s="696"/>
      <c r="AL29" s="660" t="s">
        <v>121</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1352292</v>
      </c>
      <c r="CS29" s="670"/>
      <c r="CT29" s="670"/>
      <c r="CU29" s="670"/>
      <c r="CV29" s="670"/>
      <c r="CW29" s="670"/>
      <c r="CX29" s="670"/>
      <c r="CY29" s="671"/>
      <c r="CZ29" s="660">
        <v>7.3</v>
      </c>
      <c r="DA29" s="672"/>
      <c r="DB29" s="672"/>
      <c r="DC29" s="673"/>
      <c r="DD29" s="663">
        <v>1339013</v>
      </c>
      <c r="DE29" s="670"/>
      <c r="DF29" s="670"/>
      <c r="DG29" s="670"/>
      <c r="DH29" s="670"/>
      <c r="DI29" s="670"/>
      <c r="DJ29" s="670"/>
      <c r="DK29" s="671"/>
      <c r="DL29" s="663">
        <v>1338894</v>
      </c>
      <c r="DM29" s="670"/>
      <c r="DN29" s="670"/>
      <c r="DO29" s="670"/>
      <c r="DP29" s="670"/>
      <c r="DQ29" s="670"/>
      <c r="DR29" s="670"/>
      <c r="DS29" s="670"/>
      <c r="DT29" s="670"/>
      <c r="DU29" s="670"/>
      <c r="DV29" s="671"/>
      <c r="DW29" s="660">
        <v>13.2</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3890574</v>
      </c>
      <c r="S30" s="658"/>
      <c r="T30" s="658"/>
      <c r="U30" s="658"/>
      <c r="V30" s="658"/>
      <c r="W30" s="658"/>
      <c r="X30" s="658"/>
      <c r="Y30" s="659"/>
      <c r="Z30" s="695">
        <v>20.2</v>
      </c>
      <c r="AA30" s="695"/>
      <c r="AB30" s="695"/>
      <c r="AC30" s="695"/>
      <c r="AD30" s="696" t="s">
        <v>121</v>
      </c>
      <c r="AE30" s="696"/>
      <c r="AF30" s="696"/>
      <c r="AG30" s="696"/>
      <c r="AH30" s="696"/>
      <c r="AI30" s="696"/>
      <c r="AJ30" s="696"/>
      <c r="AK30" s="696"/>
      <c r="AL30" s="660" t="s">
        <v>121</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1313034</v>
      </c>
      <c r="CS30" s="658"/>
      <c r="CT30" s="658"/>
      <c r="CU30" s="658"/>
      <c r="CV30" s="658"/>
      <c r="CW30" s="658"/>
      <c r="CX30" s="658"/>
      <c r="CY30" s="659"/>
      <c r="CZ30" s="660">
        <v>7.1</v>
      </c>
      <c r="DA30" s="672"/>
      <c r="DB30" s="672"/>
      <c r="DC30" s="673"/>
      <c r="DD30" s="663">
        <v>1300252</v>
      </c>
      <c r="DE30" s="658"/>
      <c r="DF30" s="658"/>
      <c r="DG30" s="658"/>
      <c r="DH30" s="658"/>
      <c r="DI30" s="658"/>
      <c r="DJ30" s="658"/>
      <c r="DK30" s="659"/>
      <c r="DL30" s="663">
        <v>1300252</v>
      </c>
      <c r="DM30" s="658"/>
      <c r="DN30" s="658"/>
      <c r="DO30" s="658"/>
      <c r="DP30" s="658"/>
      <c r="DQ30" s="658"/>
      <c r="DR30" s="658"/>
      <c r="DS30" s="658"/>
      <c r="DT30" s="658"/>
      <c r="DU30" s="658"/>
      <c r="DV30" s="659"/>
      <c r="DW30" s="660">
        <v>12.8</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121</v>
      </c>
      <c r="S31" s="658"/>
      <c r="T31" s="658"/>
      <c r="U31" s="658"/>
      <c r="V31" s="658"/>
      <c r="W31" s="658"/>
      <c r="X31" s="658"/>
      <c r="Y31" s="659"/>
      <c r="Z31" s="695" t="s">
        <v>121</v>
      </c>
      <c r="AA31" s="695"/>
      <c r="AB31" s="695"/>
      <c r="AC31" s="695"/>
      <c r="AD31" s="696" t="s">
        <v>121</v>
      </c>
      <c r="AE31" s="696"/>
      <c r="AF31" s="696"/>
      <c r="AG31" s="696"/>
      <c r="AH31" s="696"/>
      <c r="AI31" s="696"/>
      <c r="AJ31" s="696"/>
      <c r="AK31" s="696"/>
      <c r="AL31" s="660" t="s">
        <v>121</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99</v>
      </c>
      <c r="BH31" s="720"/>
      <c r="BI31" s="720"/>
      <c r="BJ31" s="720"/>
      <c r="BK31" s="720"/>
      <c r="BL31" s="720"/>
      <c r="BM31" s="721">
        <v>95.4</v>
      </c>
      <c r="BN31" s="720"/>
      <c r="BO31" s="720"/>
      <c r="BP31" s="720"/>
      <c r="BQ31" s="722"/>
      <c r="BR31" s="719">
        <v>98.8</v>
      </c>
      <c r="BS31" s="720"/>
      <c r="BT31" s="720"/>
      <c r="BU31" s="720"/>
      <c r="BV31" s="720"/>
      <c r="BW31" s="720"/>
      <c r="BX31" s="721">
        <v>94.8</v>
      </c>
      <c r="BY31" s="720"/>
      <c r="BZ31" s="720"/>
      <c r="CA31" s="720"/>
      <c r="CB31" s="722"/>
      <c r="CD31" s="678"/>
      <c r="CE31" s="679"/>
      <c r="CF31" s="654" t="s">
        <v>300</v>
      </c>
      <c r="CG31" s="655"/>
      <c r="CH31" s="655"/>
      <c r="CI31" s="655"/>
      <c r="CJ31" s="655"/>
      <c r="CK31" s="655"/>
      <c r="CL31" s="655"/>
      <c r="CM31" s="655"/>
      <c r="CN31" s="655"/>
      <c r="CO31" s="655"/>
      <c r="CP31" s="655"/>
      <c r="CQ31" s="656"/>
      <c r="CR31" s="657">
        <v>39258</v>
      </c>
      <c r="CS31" s="670"/>
      <c r="CT31" s="670"/>
      <c r="CU31" s="670"/>
      <c r="CV31" s="670"/>
      <c r="CW31" s="670"/>
      <c r="CX31" s="670"/>
      <c r="CY31" s="671"/>
      <c r="CZ31" s="660">
        <v>0.2</v>
      </c>
      <c r="DA31" s="672"/>
      <c r="DB31" s="672"/>
      <c r="DC31" s="673"/>
      <c r="DD31" s="663">
        <v>38761</v>
      </c>
      <c r="DE31" s="670"/>
      <c r="DF31" s="670"/>
      <c r="DG31" s="670"/>
      <c r="DH31" s="670"/>
      <c r="DI31" s="670"/>
      <c r="DJ31" s="670"/>
      <c r="DK31" s="671"/>
      <c r="DL31" s="663">
        <v>38642</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924672</v>
      </c>
      <c r="S32" s="658"/>
      <c r="T32" s="658"/>
      <c r="U32" s="658"/>
      <c r="V32" s="658"/>
      <c r="W32" s="658"/>
      <c r="X32" s="658"/>
      <c r="Y32" s="659"/>
      <c r="Z32" s="695">
        <v>4.8</v>
      </c>
      <c r="AA32" s="695"/>
      <c r="AB32" s="695"/>
      <c r="AC32" s="695"/>
      <c r="AD32" s="696" t="s">
        <v>121</v>
      </c>
      <c r="AE32" s="696"/>
      <c r="AF32" s="696"/>
      <c r="AG32" s="696"/>
      <c r="AH32" s="696"/>
      <c r="AI32" s="696"/>
      <c r="AJ32" s="696"/>
      <c r="AK32" s="696"/>
      <c r="AL32" s="660" t="s">
        <v>121</v>
      </c>
      <c r="AM32" s="661"/>
      <c r="AN32" s="661"/>
      <c r="AO32" s="697"/>
      <c r="AP32" s="698"/>
      <c r="AQ32" s="699"/>
      <c r="AR32" s="699"/>
      <c r="AS32" s="699"/>
      <c r="AT32" s="732"/>
      <c r="AU32" s="202" t="s">
        <v>302</v>
      </c>
      <c r="AX32" s="654" t="s">
        <v>303</v>
      </c>
      <c r="AY32" s="655"/>
      <c r="AZ32" s="655"/>
      <c r="BA32" s="655"/>
      <c r="BB32" s="655"/>
      <c r="BC32" s="655"/>
      <c r="BD32" s="655"/>
      <c r="BE32" s="655"/>
      <c r="BF32" s="656"/>
      <c r="BG32" s="723">
        <v>99.4</v>
      </c>
      <c r="BH32" s="670"/>
      <c r="BI32" s="670"/>
      <c r="BJ32" s="670"/>
      <c r="BK32" s="670"/>
      <c r="BL32" s="670"/>
      <c r="BM32" s="661">
        <v>96.4</v>
      </c>
      <c r="BN32" s="670"/>
      <c r="BO32" s="670"/>
      <c r="BP32" s="670"/>
      <c r="BQ32" s="693"/>
      <c r="BR32" s="723">
        <v>98.8</v>
      </c>
      <c r="BS32" s="670"/>
      <c r="BT32" s="670"/>
      <c r="BU32" s="670"/>
      <c r="BV32" s="670"/>
      <c r="BW32" s="670"/>
      <c r="BX32" s="661">
        <v>95.3</v>
      </c>
      <c r="BY32" s="670"/>
      <c r="BZ32" s="670"/>
      <c r="CA32" s="670"/>
      <c r="CB32" s="693"/>
      <c r="CD32" s="680"/>
      <c r="CE32" s="681"/>
      <c r="CF32" s="654" t="s">
        <v>304</v>
      </c>
      <c r="CG32" s="655"/>
      <c r="CH32" s="655"/>
      <c r="CI32" s="655"/>
      <c r="CJ32" s="655"/>
      <c r="CK32" s="655"/>
      <c r="CL32" s="655"/>
      <c r="CM32" s="655"/>
      <c r="CN32" s="655"/>
      <c r="CO32" s="655"/>
      <c r="CP32" s="655"/>
      <c r="CQ32" s="656"/>
      <c r="CR32" s="657" t="s">
        <v>121</v>
      </c>
      <c r="CS32" s="658"/>
      <c r="CT32" s="658"/>
      <c r="CU32" s="658"/>
      <c r="CV32" s="658"/>
      <c r="CW32" s="658"/>
      <c r="CX32" s="658"/>
      <c r="CY32" s="659"/>
      <c r="CZ32" s="660" t="s">
        <v>121</v>
      </c>
      <c r="DA32" s="672"/>
      <c r="DB32" s="672"/>
      <c r="DC32" s="673"/>
      <c r="DD32" s="663" t="s">
        <v>121</v>
      </c>
      <c r="DE32" s="658"/>
      <c r="DF32" s="658"/>
      <c r="DG32" s="658"/>
      <c r="DH32" s="658"/>
      <c r="DI32" s="658"/>
      <c r="DJ32" s="658"/>
      <c r="DK32" s="659"/>
      <c r="DL32" s="663" t="s">
        <v>121</v>
      </c>
      <c r="DM32" s="658"/>
      <c r="DN32" s="658"/>
      <c r="DO32" s="658"/>
      <c r="DP32" s="658"/>
      <c r="DQ32" s="658"/>
      <c r="DR32" s="658"/>
      <c r="DS32" s="658"/>
      <c r="DT32" s="658"/>
      <c r="DU32" s="658"/>
      <c r="DV32" s="659"/>
      <c r="DW32" s="660" t="s">
        <v>121</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50321</v>
      </c>
      <c r="S33" s="658"/>
      <c r="T33" s="658"/>
      <c r="U33" s="658"/>
      <c r="V33" s="658"/>
      <c r="W33" s="658"/>
      <c r="X33" s="658"/>
      <c r="Y33" s="659"/>
      <c r="Z33" s="695">
        <v>0.3</v>
      </c>
      <c r="AA33" s="695"/>
      <c r="AB33" s="695"/>
      <c r="AC33" s="695"/>
      <c r="AD33" s="696">
        <v>12569</v>
      </c>
      <c r="AE33" s="696"/>
      <c r="AF33" s="696"/>
      <c r="AG33" s="696"/>
      <c r="AH33" s="696"/>
      <c r="AI33" s="696"/>
      <c r="AJ33" s="696"/>
      <c r="AK33" s="696"/>
      <c r="AL33" s="660">
        <v>0.1</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98.7</v>
      </c>
      <c r="BH33" s="642"/>
      <c r="BI33" s="642"/>
      <c r="BJ33" s="642"/>
      <c r="BK33" s="642"/>
      <c r="BL33" s="642"/>
      <c r="BM33" s="688">
        <v>94.7</v>
      </c>
      <c r="BN33" s="642"/>
      <c r="BO33" s="642"/>
      <c r="BP33" s="642"/>
      <c r="BQ33" s="705"/>
      <c r="BR33" s="718">
        <v>98.6</v>
      </c>
      <c r="BS33" s="642"/>
      <c r="BT33" s="642"/>
      <c r="BU33" s="642"/>
      <c r="BV33" s="642"/>
      <c r="BW33" s="642"/>
      <c r="BX33" s="688">
        <v>94.3</v>
      </c>
      <c r="BY33" s="642"/>
      <c r="BZ33" s="642"/>
      <c r="CA33" s="642"/>
      <c r="CB33" s="705"/>
      <c r="CD33" s="654" t="s">
        <v>307</v>
      </c>
      <c r="CE33" s="655"/>
      <c r="CF33" s="655"/>
      <c r="CG33" s="655"/>
      <c r="CH33" s="655"/>
      <c r="CI33" s="655"/>
      <c r="CJ33" s="655"/>
      <c r="CK33" s="655"/>
      <c r="CL33" s="655"/>
      <c r="CM33" s="655"/>
      <c r="CN33" s="655"/>
      <c r="CO33" s="655"/>
      <c r="CP33" s="655"/>
      <c r="CQ33" s="656"/>
      <c r="CR33" s="657">
        <v>8242887</v>
      </c>
      <c r="CS33" s="670"/>
      <c r="CT33" s="670"/>
      <c r="CU33" s="670"/>
      <c r="CV33" s="670"/>
      <c r="CW33" s="670"/>
      <c r="CX33" s="670"/>
      <c r="CY33" s="671"/>
      <c r="CZ33" s="660">
        <v>44.3</v>
      </c>
      <c r="DA33" s="672"/>
      <c r="DB33" s="672"/>
      <c r="DC33" s="673"/>
      <c r="DD33" s="663">
        <v>7051753</v>
      </c>
      <c r="DE33" s="670"/>
      <c r="DF33" s="670"/>
      <c r="DG33" s="670"/>
      <c r="DH33" s="670"/>
      <c r="DI33" s="670"/>
      <c r="DJ33" s="670"/>
      <c r="DK33" s="671"/>
      <c r="DL33" s="663">
        <v>4678978</v>
      </c>
      <c r="DM33" s="670"/>
      <c r="DN33" s="670"/>
      <c r="DO33" s="670"/>
      <c r="DP33" s="670"/>
      <c r="DQ33" s="670"/>
      <c r="DR33" s="670"/>
      <c r="DS33" s="670"/>
      <c r="DT33" s="670"/>
      <c r="DU33" s="670"/>
      <c r="DV33" s="671"/>
      <c r="DW33" s="660">
        <v>46</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900254</v>
      </c>
      <c r="S34" s="658"/>
      <c r="T34" s="658"/>
      <c r="U34" s="658"/>
      <c r="V34" s="658"/>
      <c r="W34" s="658"/>
      <c r="X34" s="658"/>
      <c r="Y34" s="659"/>
      <c r="Z34" s="695">
        <v>4.7</v>
      </c>
      <c r="AA34" s="695"/>
      <c r="AB34" s="695"/>
      <c r="AC34" s="695"/>
      <c r="AD34" s="696" t="s">
        <v>121</v>
      </c>
      <c r="AE34" s="696"/>
      <c r="AF34" s="696"/>
      <c r="AG34" s="696"/>
      <c r="AH34" s="696"/>
      <c r="AI34" s="696"/>
      <c r="AJ34" s="696"/>
      <c r="AK34" s="696"/>
      <c r="AL34" s="660" t="s">
        <v>121</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2812302</v>
      </c>
      <c r="CS34" s="658"/>
      <c r="CT34" s="658"/>
      <c r="CU34" s="658"/>
      <c r="CV34" s="658"/>
      <c r="CW34" s="658"/>
      <c r="CX34" s="658"/>
      <c r="CY34" s="659"/>
      <c r="CZ34" s="660">
        <v>15.1</v>
      </c>
      <c r="DA34" s="672"/>
      <c r="DB34" s="672"/>
      <c r="DC34" s="673"/>
      <c r="DD34" s="663">
        <v>2327980</v>
      </c>
      <c r="DE34" s="658"/>
      <c r="DF34" s="658"/>
      <c r="DG34" s="658"/>
      <c r="DH34" s="658"/>
      <c r="DI34" s="658"/>
      <c r="DJ34" s="658"/>
      <c r="DK34" s="659"/>
      <c r="DL34" s="663">
        <v>2036654</v>
      </c>
      <c r="DM34" s="658"/>
      <c r="DN34" s="658"/>
      <c r="DO34" s="658"/>
      <c r="DP34" s="658"/>
      <c r="DQ34" s="658"/>
      <c r="DR34" s="658"/>
      <c r="DS34" s="658"/>
      <c r="DT34" s="658"/>
      <c r="DU34" s="658"/>
      <c r="DV34" s="659"/>
      <c r="DW34" s="660">
        <v>20</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341936</v>
      </c>
      <c r="S35" s="658"/>
      <c r="T35" s="658"/>
      <c r="U35" s="658"/>
      <c r="V35" s="658"/>
      <c r="W35" s="658"/>
      <c r="X35" s="658"/>
      <c r="Y35" s="659"/>
      <c r="Z35" s="695">
        <v>1.8</v>
      </c>
      <c r="AA35" s="695"/>
      <c r="AB35" s="695"/>
      <c r="AC35" s="695"/>
      <c r="AD35" s="696" t="s">
        <v>121</v>
      </c>
      <c r="AE35" s="696"/>
      <c r="AF35" s="696"/>
      <c r="AG35" s="696"/>
      <c r="AH35" s="696"/>
      <c r="AI35" s="696"/>
      <c r="AJ35" s="696"/>
      <c r="AK35" s="696"/>
      <c r="AL35" s="660" t="s">
        <v>121</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233078</v>
      </c>
      <c r="CS35" s="670"/>
      <c r="CT35" s="670"/>
      <c r="CU35" s="670"/>
      <c r="CV35" s="670"/>
      <c r="CW35" s="670"/>
      <c r="CX35" s="670"/>
      <c r="CY35" s="671"/>
      <c r="CZ35" s="660">
        <v>1.3</v>
      </c>
      <c r="DA35" s="672"/>
      <c r="DB35" s="672"/>
      <c r="DC35" s="673"/>
      <c r="DD35" s="663">
        <v>191829</v>
      </c>
      <c r="DE35" s="670"/>
      <c r="DF35" s="670"/>
      <c r="DG35" s="670"/>
      <c r="DH35" s="670"/>
      <c r="DI35" s="670"/>
      <c r="DJ35" s="670"/>
      <c r="DK35" s="671"/>
      <c r="DL35" s="663">
        <v>191199</v>
      </c>
      <c r="DM35" s="670"/>
      <c r="DN35" s="670"/>
      <c r="DO35" s="670"/>
      <c r="DP35" s="670"/>
      <c r="DQ35" s="670"/>
      <c r="DR35" s="670"/>
      <c r="DS35" s="670"/>
      <c r="DT35" s="670"/>
      <c r="DU35" s="670"/>
      <c r="DV35" s="671"/>
      <c r="DW35" s="660">
        <v>1.9</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664245</v>
      </c>
      <c r="S36" s="658"/>
      <c r="T36" s="658"/>
      <c r="U36" s="658"/>
      <c r="V36" s="658"/>
      <c r="W36" s="658"/>
      <c r="X36" s="658"/>
      <c r="Y36" s="659"/>
      <c r="Z36" s="695">
        <v>3.5</v>
      </c>
      <c r="AA36" s="695"/>
      <c r="AB36" s="695"/>
      <c r="AC36" s="695"/>
      <c r="AD36" s="696" t="s">
        <v>121</v>
      </c>
      <c r="AE36" s="696"/>
      <c r="AF36" s="696"/>
      <c r="AG36" s="696"/>
      <c r="AH36" s="696"/>
      <c r="AI36" s="696"/>
      <c r="AJ36" s="696"/>
      <c r="AK36" s="696"/>
      <c r="AL36" s="660" t="s">
        <v>121</v>
      </c>
      <c r="AM36" s="661"/>
      <c r="AN36" s="661"/>
      <c r="AO36" s="697"/>
      <c r="AP36" s="210"/>
      <c r="AQ36" s="706" t="s">
        <v>315</v>
      </c>
      <c r="AR36" s="707"/>
      <c r="AS36" s="707"/>
      <c r="AT36" s="707"/>
      <c r="AU36" s="707"/>
      <c r="AV36" s="707"/>
      <c r="AW36" s="707"/>
      <c r="AX36" s="707"/>
      <c r="AY36" s="708"/>
      <c r="AZ36" s="712">
        <v>2873308</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64462</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2081306</v>
      </c>
      <c r="CS36" s="658"/>
      <c r="CT36" s="658"/>
      <c r="CU36" s="658"/>
      <c r="CV36" s="658"/>
      <c r="CW36" s="658"/>
      <c r="CX36" s="658"/>
      <c r="CY36" s="659"/>
      <c r="CZ36" s="660">
        <v>11.2</v>
      </c>
      <c r="DA36" s="672"/>
      <c r="DB36" s="672"/>
      <c r="DC36" s="673"/>
      <c r="DD36" s="663">
        <v>1973407</v>
      </c>
      <c r="DE36" s="658"/>
      <c r="DF36" s="658"/>
      <c r="DG36" s="658"/>
      <c r="DH36" s="658"/>
      <c r="DI36" s="658"/>
      <c r="DJ36" s="658"/>
      <c r="DK36" s="659"/>
      <c r="DL36" s="663">
        <v>1248752</v>
      </c>
      <c r="DM36" s="658"/>
      <c r="DN36" s="658"/>
      <c r="DO36" s="658"/>
      <c r="DP36" s="658"/>
      <c r="DQ36" s="658"/>
      <c r="DR36" s="658"/>
      <c r="DS36" s="658"/>
      <c r="DT36" s="658"/>
      <c r="DU36" s="658"/>
      <c r="DV36" s="659"/>
      <c r="DW36" s="660">
        <v>12.3</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615789</v>
      </c>
      <c r="S37" s="658"/>
      <c r="T37" s="658"/>
      <c r="U37" s="658"/>
      <c r="V37" s="658"/>
      <c r="W37" s="658"/>
      <c r="X37" s="658"/>
      <c r="Y37" s="659"/>
      <c r="Z37" s="695">
        <v>3.2</v>
      </c>
      <c r="AA37" s="695"/>
      <c r="AB37" s="695"/>
      <c r="AC37" s="695"/>
      <c r="AD37" s="696">
        <v>12706</v>
      </c>
      <c r="AE37" s="696"/>
      <c r="AF37" s="696"/>
      <c r="AG37" s="696"/>
      <c r="AH37" s="696"/>
      <c r="AI37" s="696"/>
      <c r="AJ37" s="696"/>
      <c r="AK37" s="696"/>
      <c r="AL37" s="660">
        <v>0.1</v>
      </c>
      <c r="AM37" s="661"/>
      <c r="AN37" s="661"/>
      <c r="AO37" s="697"/>
      <c r="AQ37" s="690" t="s">
        <v>319</v>
      </c>
      <c r="AR37" s="691"/>
      <c r="AS37" s="691"/>
      <c r="AT37" s="691"/>
      <c r="AU37" s="691"/>
      <c r="AV37" s="691"/>
      <c r="AW37" s="691"/>
      <c r="AX37" s="691"/>
      <c r="AY37" s="692"/>
      <c r="AZ37" s="657">
        <v>1114602</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1623</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687388</v>
      </c>
      <c r="CS37" s="670"/>
      <c r="CT37" s="670"/>
      <c r="CU37" s="670"/>
      <c r="CV37" s="670"/>
      <c r="CW37" s="670"/>
      <c r="CX37" s="670"/>
      <c r="CY37" s="671"/>
      <c r="CZ37" s="660">
        <v>3.7</v>
      </c>
      <c r="DA37" s="672"/>
      <c r="DB37" s="672"/>
      <c r="DC37" s="673"/>
      <c r="DD37" s="663">
        <v>687388</v>
      </c>
      <c r="DE37" s="670"/>
      <c r="DF37" s="670"/>
      <c r="DG37" s="670"/>
      <c r="DH37" s="670"/>
      <c r="DI37" s="670"/>
      <c r="DJ37" s="670"/>
      <c r="DK37" s="671"/>
      <c r="DL37" s="663">
        <v>681165</v>
      </c>
      <c r="DM37" s="670"/>
      <c r="DN37" s="670"/>
      <c r="DO37" s="670"/>
      <c r="DP37" s="670"/>
      <c r="DQ37" s="670"/>
      <c r="DR37" s="670"/>
      <c r="DS37" s="670"/>
      <c r="DT37" s="670"/>
      <c r="DU37" s="670"/>
      <c r="DV37" s="671"/>
      <c r="DW37" s="660">
        <v>6.7</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782111</v>
      </c>
      <c r="S38" s="658"/>
      <c r="T38" s="658"/>
      <c r="U38" s="658"/>
      <c r="V38" s="658"/>
      <c r="W38" s="658"/>
      <c r="X38" s="658"/>
      <c r="Y38" s="659"/>
      <c r="Z38" s="695">
        <v>4.0999999999999996</v>
      </c>
      <c r="AA38" s="695"/>
      <c r="AB38" s="695"/>
      <c r="AC38" s="695"/>
      <c r="AD38" s="696" t="s">
        <v>121</v>
      </c>
      <c r="AE38" s="696"/>
      <c r="AF38" s="696"/>
      <c r="AG38" s="696"/>
      <c r="AH38" s="696"/>
      <c r="AI38" s="696"/>
      <c r="AJ38" s="696"/>
      <c r="AK38" s="696"/>
      <c r="AL38" s="660" t="s">
        <v>121</v>
      </c>
      <c r="AM38" s="661"/>
      <c r="AN38" s="661"/>
      <c r="AO38" s="697"/>
      <c r="AQ38" s="690" t="s">
        <v>323</v>
      </c>
      <c r="AR38" s="691"/>
      <c r="AS38" s="691"/>
      <c r="AT38" s="691"/>
      <c r="AU38" s="691"/>
      <c r="AV38" s="691"/>
      <c r="AW38" s="691"/>
      <c r="AX38" s="691"/>
      <c r="AY38" s="692"/>
      <c r="AZ38" s="657">
        <v>208727</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4366</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1538273</v>
      </c>
      <c r="CS38" s="658"/>
      <c r="CT38" s="658"/>
      <c r="CU38" s="658"/>
      <c r="CV38" s="658"/>
      <c r="CW38" s="658"/>
      <c r="CX38" s="658"/>
      <c r="CY38" s="659"/>
      <c r="CZ38" s="660">
        <v>8.3000000000000007</v>
      </c>
      <c r="DA38" s="672"/>
      <c r="DB38" s="672"/>
      <c r="DC38" s="673"/>
      <c r="DD38" s="663">
        <v>1267545</v>
      </c>
      <c r="DE38" s="658"/>
      <c r="DF38" s="658"/>
      <c r="DG38" s="658"/>
      <c r="DH38" s="658"/>
      <c r="DI38" s="658"/>
      <c r="DJ38" s="658"/>
      <c r="DK38" s="659"/>
      <c r="DL38" s="663">
        <v>1202373</v>
      </c>
      <c r="DM38" s="658"/>
      <c r="DN38" s="658"/>
      <c r="DO38" s="658"/>
      <c r="DP38" s="658"/>
      <c r="DQ38" s="658"/>
      <c r="DR38" s="658"/>
      <c r="DS38" s="658"/>
      <c r="DT38" s="658"/>
      <c r="DU38" s="658"/>
      <c r="DV38" s="659"/>
      <c r="DW38" s="660">
        <v>11.8</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121</v>
      </c>
      <c r="S39" s="658"/>
      <c r="T39" s="658"/>
      <c r="U39" s="658"/>
      <c r="V39" s="658"/>
      <c r="W39" s="658"/>
      <c r="X39" s="658"/>
      <c r="Y39" s="659"/>
      <c r="Z39" s="695" t="s">
        <v>121</v>
      </c>
      <c r="AA39" s="695"/>
      <c r="AB39" s="695"/>
      <c r="AC39" s="695"/>
      <c r="AD39" s="696" t="s">
        <v>121</v>
      </c>
      <c r="AE39" s="696"/>
      <c r="AF39" s="696"/>
      <c r="AG39" s="696"/>
      <c r="AH39" s="696"/>
      <c r="AI39" s="696"/>
      <c r="AJ39" s="696"/>
      <c r="AK39" s="696"/>
      <c r="AL39" s="660" t="s">
        <v>121</v>
      </c>
      <c r="AM39" s="661"/>
      <c r="AN39" s="661"/>
      <c r="AO39" s="697"/>
      <c r="AQ39" s="690" t="s">
        <v>327</v>
      </c>
      <c r="AR39" s="691"/>
      <c r="AS39" s="691"/>
      <c r="AT39" s="691"/>
      <c r="AU39" s="691"/>
      <c r="AV39" s="691"/>
      <c r="AW39" s="691"/>
      <c r="AX39" s="691"/>
      <c r="AY39" s="692"/>
      <c r="AZ39" s="657">
        <v>11706</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6280</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795768</v>
      </c>
      <c r="CS39" s="670"/>
      <c r="CT39" s="670"/>
      <c r="CU39" s="670"/>
      <c r="CV39" s="670"/>
      <c r="CW39" s="670"/>
      <c r="CX39" s="670"/>
      <c r="CY39" s="671"/>
      <c r="CZ39" s="660">
        <v>4.3</v>
      </c>
      <c r="DA39" s="672"/>
      <c r="DB39" s="672"/>
      <c r="DC39" s="673"/>
      <c r="DD39" s="663">
        <v>770832</v>
      </c>
      <c r="DE39" s="670"/>
      <c r="DF39" s="670"/>
      <c r="DG39" s="670"/>
      <c r="DH39" s="670"/>
      <c r="DI39" s="670"/>
      <c r="DJ39" s="670"/>
      <c r="DK39" s="671"/>
      <c r="DL39" s="663" t="s">
        <v>121</v>
      </c>
      <c r="DM39" s="670"/>
      <c r="DN39" s="670"/>
      <c r="DO39" s="670"/>
      <c r="DP39" s="670"/>
      <c r="DQ39" s="670"/>
      <c r="DR39" s="670"/>
      <c r="DS39" s="670"/>
      <c r="DT39" s="670"/>
      <c r="DU39" s="670"/>
      <c r="DV39" s="671"/>
      <c r="DW39" s="660" t="s">
        <v>121</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33111</v>
      </c>
      <c r="S40" s="658"/>
      <c r="T40" s="658"/>
      <c r="U40" s="658"/>
      <c r="V40" s="658"/>
      <c r="W40" s="658"/>
      <c r="X40" s="658"/>
      <c r="Y40" s="659"/>
      <c r="Z40" s="695">
        <v>0.2</v>
      </c>
      <c r="AA40" s="695"/>
      <c r="AB40" s="695"/>
      <c r="AC40" s="695"/>
      <c r="AD40" s="696" t="s">
        <v>121</v>
      </c>
      <c r="AE40" s="696"/>
      <c r="AF40" s="696"/>
      <c r="AG40" s="696"/>
      <c r="AH40" s="696"/>
      <c r="AI40" s="696"/>
      <c r="AJ40" s="696"/>
      <c r="AK40" s="696"/>
      <c r="AL40" s="660" t="s">
        <v>121</v>
      </c>
      <c r="AM40" s="661"/>
      <c r="AN40" s="661"/>
      <c r="AO40" s="697"/>
      <c r="AQ40" s="690" t="s">
        <v>331</v>
      </c>
      <c r="AR40" s="691"/>
      <c r="AS40" s="691"/>
      <c r="AT40" s="691"/>
      <c r="AU40" s="691"/>
      <c r="AV40" s="691"/>
      <c r="AW40" s="691"/>
      <c r="AX40" s="691"/>
      <c r="AY40" s="692"/>
      <c r="AZ40" s="657" t="s">
        <v>121</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86</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782160</v>
      </c>
      <c r="CS40" s="658"/>
      <c r="CT40" s="658"/>
      <c r="CU40" s="658"/>
      <c r="CV40" s="658"/>
      <c r="CW40" s="658"/>
      <c r="CX40" s="658"/>
      <c r="CY40" s="659"/>
      <c r="CZ40" s="660">
        <v>4.2</v>
      </c>
      <c r="DA40" s="672"/>
      <c r="DB40" s="672"/>
      <c r="DC40" s="673"/>
      <c r="DD40" s="663">
        <v>520160</v>
      </c>
      <c r="DE40" s="658"/>
      <c r="DF40" s="658"/>
      <c r="DG40" s="658"/>
      <c r="DH40" s="658"/>
      <c r="DI40" s="658"/>
      <c r="DJ40" s="658"/>
      <c r="DK40" s="659"/>
      <c r="DL40" s="663" t="s">
        <v>121</v>
      </c>
      <c r="DM40" s="658"/>
      <c r="DN40" s="658"/>
      <c r="DO40" s="658"/>
      <c r="DP40" s="658"/>
      <c r="DQ40" s="658"/>
      <c r="DR40" s="658"/>
      <c r="DS40" s="658"/>
      <c r="DT40" s="658"/>
      <c r="DU40" s="658"/>
      <c r="DV40" s="659"/>
      <c r="DW40" s="660" t="s">
        <v>121</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19241050</v>
      </c>
      <c r="S41" s="682"/>
      <c r="T41" s="682"/>
      <c r="U41" s="682"/>
      <c r="V41" s="682"/>
      <c r="W41" s="682"/>
      <c r="X41" s="682"/>
      <c r="Y41" s="685"/>
      <c r="Z41" s="686">
        <v>100</v>
      </c>
      <c r="AA41" s="686"/>
      <c r="AB41" s="686"/>
      <c r="AC41" s="686"/>
      <c r="AD41" s="687">
        <v>10131552</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335843</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121</v>
      </c>
      <c r="CS41" s="670"/>
      <c r="CT41" s="670"/>
      <c r="CU41" s="670"/>
      <c r="CV41" s="670"/>
      <c r="CW41" s="670"/>
      <c r="CX41" s="670"/>
      <c r="CY41" s="671"/>
      <c r="CZ41" s="660" t="s">
        <v>121</v>
      </c>
      <c r="DA41" s="672"/>
      <c r="DB41" s="672"/>
      <c r="DC41" s="673"/>
      <c r="DD41" s="663" t="s">
        <v>121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1202430</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410</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3104567</v>
      </c>
      <c r="CS42" s="670"/>
      <c r="CT42" s="670"/>
      <c r="CU42" s="670"/>
      <c r="CV42" s="670"/>
      <c r="CW42" s="670"/>
      <c r="CX42" s="670"/>
      <c r="CY42" s="671"/>
      <c r="CZ42" s="660">
        <v>16.7</v>
      </c>
      <c r="DA42" s="672"/>
      <c r="DB42" s="672"/>
      <c r="DC42" s="673"/>
      <c r="DD42" s="663">
        <v>756918</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96709</v>
      </c>
      <c r="CS43" s="670"/>
      <c r="CT43" s="670"/>
      <c r="CU43" s="670"/>
      <c r="CV43" s="670"/>
      <c r="CW43" s="670"/>
      <c r="CX43" s="670"/>
      <c r="CY43" s="671"/>
      <c r="CZ43" s="660">
        <v>0.5</v>
      </c>
      <c r="DA43" s="672"/>
      <c r="DB43" s="672"/>
      <c r="DC43" s="673"/>
      <c r="DD43" s="663">
        <v>95733</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2139531</v>
      </c>
      <c r="CS44" s="658"/>
      <c r="CT44" s="658"/>
      <c r="CU44" s="658"/>
      <c r="CV44" s="658"/>
      <c r="CW44" s="658"/>
      <c r="CX44" s="658"/>
      <c r="CY44" s="659"/>
      <c r="CZ44" s="660">
        <v>11.5</v>
      </c>
      <c r="DA44" s="661"/>
      <c r="DB44" s="661"/>
      <c r="DC44" s="662"/>
      <c r="DD44" s="663">
        <v>438268</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1412452</v>
      </c>
      <c r="CS45" s="670"/>
      <c r="CT45" s="670"/>
      <c r="CU45" s="670"/>
      <c r="CV45" s="670"/>
      <c r="CW45" s="670"/>
      <c r="CX45" s="670"/>
      <c r="CY45" s="671"/>
      <c r="CZ45" s="660">
        <v>7.6</v>
      </c>
      <c r="DA45" s="672"/>
      <c r="DB45" s="672"/>
      <c r="DC45" s="673"/>
      <c r="DD45" s="663">
        <v>45477</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701629</v>
      </c>
      <c r="CS46" s="658"/>
      <c r="CT46" s="658"/>
      <c r="CU46" s="658"/>
      <c r="CV46" s="658"/>
      <c r="CW46" s="658"/>
      <c r="CX46" s="658"/>
      <c r="CY46" s="659"/>
      <c r="CZ46" s="660">
        <v>3.8</v>
      </c>
      <c r="DA46" s="661"/>
      <c r="DB46" s="661"/>
      <c r="DC46" s="662"/>
      <c r="DD46" s="663">
        <v>391961</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v>965036</v>
      </c>
      <c r="CS47" s="670"/>
      <c r="CT47" s="670"/>
      <c r="CU47" s="670"/>
      <c r="CV47" s="670"/>
      <c r="CW47" s="670"/>
      <c r="CX47" s="670"/>
      <c r="CY47" s="671"/>
      <c r="CZ47" s="660">
        <v>5.2</v>
      </c>
      <c r="DA47" s="672"/>
      <c r="DB47" s="672"/>
      <c r="DC47" s="673"/>
      <c r="DD47" s="663">
        <v>318650</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350</v>
      </c>
      <c r="CG48" s="655"/>
      <c r="CH48" s="655"/>
      <c r="CI48" s="655"/>
      <c r="CJ48" s="655"/>
      <c r="CK48" s="655"/>
      <c r="CL48" s="655"/>
      <c r="CM48" s="655"/>
      <c r="CN48" s="655"/>
      <c r="CO48" s="655"/>
      <c r="CP48" s="655"/>
      <c r="CQ48" s="656"/>
      <c r="CR48" s="657" t="s">
        <v>121</v>
      </c>
      <c r="CS48" s="658"/>
      <c r="CT48" s="658"/>
      <c r="CU48" s="658"/>
      <c r="CV48" s="658"/>
      <c r="CW48" s="658"/>
      <c r="CX48" s="658"/>
      <c r="CY48" s="659"/>
      <c r="CZ48" s="660" t="s">
        <v>121</v>
      </c>
      <c r="DA48" s="661"/>
      <c r="DB48" s="661"/>
      <c r="DC48" s="662"/>
      <c r="DD48" s="663" t="s">
        <v>121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18602674</v>
      </c>
      <c r="CS49" s="642"/>
      <c r="CT49" s="642"/>
      <c r="CU49" s="642"/>
      <c r="CV49" s="642"/>
      <c r="CW49" s="642"/>
      <c r="CX49" s="642"/>
      <c r="CY49" s="643"/>
      <c r="CZ49" s="644">
        <v>100</v>
      </c>
      <c r="DA49" s="645"/>
      <c r="DB49" s="645"/>
      <c r="DC49" s="646"/>
      <c r="DD49" s="647">
        <v>13021946</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4OkI7L7vAm63qOgbmw1Q/loFTGIUDUVMdoUeHzngLjCVTf9xsKoIQ70TFlCGmN+jo+S+tIvOldhV/bU02mdJPw==" saltValue="IyoE+U9sOBUegiHW68OU+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orizontalDpi="4294967293"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2">
      <c r="A7" s="224">
        <v>1</v>
      </c>
      <c r="B7" s="1083" t="s">
        <v>374</v>
      </c>
      <c r="C7" s="1084"/>
      <c r="D7" s="1084"/>
      <c r="E7" s="1084"/>
      <c r="F7" s="1084"/>
      <c r="G7" s="1084"/>
      <c r="H7" s="1084"/>
      <c r="I7" s="1084"/>
      <c r="J7" s="1084"/>
      <c r="K7" s="1084"/>
      <c r="L7" s="1084"/>
      <c r="M7" s="1084"/>
      <c r="N7" s="1084"/>
      <c r="O7" s="1084"/>
      <c r="P7" s="1085"/>
      <c r="Q7" s="1138">
        <v>19241</v>
      </c>
      <c r="R7" s="1139"/>
      <c r="S7" s="1139"/>
      <c r="T7" s="1139"/>
      <c r="U7" s="1139"/>
      <c r="V7" s="1139">
        <v>18603</v>
      </c>
      <c r="W7" s="1139"/>
      <c r="X7" s="1139"/>
      <c r="Y7" s="1139"/>
      <c r="Z7" s="1139"/>
      <c r="AA7" s="1139">
        <v>638</v>
      </c>
      <c r="AB7" s="1139"/>
      <c r="AC7" s="1139"/>
      <c r="AD7" s="1139"/>
      <c r="AE7" s="1140"/>
      <c r="AF7" s="1141">
        <v>531</v>
      </c>
      <c r="AG7" s="1142"/>
      <c r="AH7" s="1142"/>
      <c r="AI7" s="1142"/>
      <c r="AJ7" s="1143"/>
      <c r="AK7" s="1144">
        <v>334</v>
      </c>
      <c r="AL7" s="1145"/>
      <c r="AM7" s="1145"/>
      <c r="AN7" s="1145"/>
      <c r="AO7" s="1145"/>
      <c r="AP7" s="1145">
        <v>10328</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548</v>
      </c>
      <c r="BT7" s="1136"/>
      <c r="BU7" s="1136"/>
      <c r="BV7" s="1136"/>
      <c r="BW7" s="1136"/>
      <c r="BX7" s="1136"/>
      <c r="BY7" s="1136"/>
      <c r="BZ7" s="1136"/>
      <c r="CA7" s="1136"/>
      <c r="CB7" s="1136"/>
      <c r="CC7" s="1136"/>
      <c r="CD7" s="1136"/>
      <c r="CE7" s="1136"/>
      <c r="CF7" s="1136"/>
      <c r="CG7" s="1148"/>
      <c r="CH7" s="1132">
        <v>-1</v>
      </c>
      <c r="CI7" s="1133"/>
      <c r="CJ7" s="1133"/>
      <c r="CK7" s="1133"/>
      <c r="CL7" s="1134"/>
      <c r="CM7" s="1132">
        <v>520</v>
      </c>
      <c r="CN7" s="1133"/>
      <c r="CO7" s="1133"/>
      <c r="CP7" s="1133"/>
      <c r="CQ7" s="1134"/>
      <c r="CR7" s="1132">
        <v>20</v>
      </c>
      <c r="CS7" s="1133"/>
      <c r="CT7" s="1133"/>
      <c r="CU7" s="1133"/>
      <c r="CV7" s="1134"/>
      <c r="CW7" s="1132" t="s">
        <v>547</v>
      </c>
      <c r="CX7" s="1133"/>
      <c r="CY7" s="1133"/>
      <c r="CZ7" s="1133"/>
      <c r="DA7" s="1134"/>
      <c r="DB7" s="1132" t="s">
        <v>547</v>
      </c>
      <c r="DC7" s="1133"/>
      <c r="DD7" s="1133"/>
      <c r="DE7" s="1133"/>
      <c r="DF7" s="1134"/>
      <c r="DG7" s="1132" t="s">
        <v>547</v>
      </c>
      <c r="DH7" s="1133"/>
      <c r="DI7" s="1133"/>
      <c r="DJ7" s="1133"/>
      <c r="DK7" s="1134"/>
      <c r="DL7" s="1132" t="s">
        <v>547</v>
      </c>
      <c r="DM7" s="1133"/>
      <c r="DN7" s="1133"/>
      <c r="DO7" s="1133"/>
      <c r="DP7" s="1134"/>
      <c r="DQ7" s="1132" t="s">
        <v>547</v>
      </c>
      <c r="DR7" s="1133"/>
      <c r="DS7" s="1133"/>
      <c r="DT7" s="1133"/>
      <c r="DU7" s="1134"/>
      <c r="DV7" s="1135"/>
      <c r="DW7" s="1136"/>
      <c r="DX7" s="1136"/>
      <c r="DY7" s="1136"/>
      <c r="DZ7" s="1137"/>
      <c r="EA7" s="222"/>
    </row>
    <row r="8" spans="1:131" s="223" customFormat="1" ht="26.25" customHeight="1" x14ac:dyDescent="0.2">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549</v>
      </c>
      <c r="BT8" s="1029"/>
      <c r="BU8" s="1029"/>
      <c r="BV8" s="1029"/>
      <c r="BW8" s="1029"/>
      <c r="BX8" s="1029"/>
      <c r="BY8" s="1029"/>
      <c r="BZ8" s="1029"/>
      <c r="CA8" s="1029"/>
      <c r="CB8" s="1029"/>
      <c r="CC8" s="1029"/>
      <c r="CD8" s="1029"/>
      <c r="CE8" s="1029"/>
      <c r="CF8" s="1029"/>
      <c r="CG8" s="1050"/>
      <c r="CH8" s="1025">
        <v>-8</v>
      </c>
      <c r="CI8" s="1026"/>
      <c r="CJ8" s="1026"/>
      <c r="CK8" s="1026"/>
      <c r="CL8" s="1027"/>
      <c r="CM8" s="1025">
        <v>698</v>
      </c>
      <c r="CN8" s="1026"/>
      <c r="CO8" s="1026"/>
      <c r="CP8" s="1026"/>
      <c r="CQ8" s="1027"/>
      <c r="CR8" s="1025">
        <v>200</v>
      </c>
      <c r="CS8" s="1026"/>
      <c r="CT8" s="1026"/>
      <c r="CU8" s="1026"/>
      <c r="CV8" s="1027"/>
      <c r="CW8" s="1025">
        <v>1</v>
      </c>
      <c r="CX8" s="1026"/>
      <c r="CY8" s="1026"/>
      <c r="CZ8" s="1026"/>
      <c r="DA8" s="1027"/>
      <c r="DB8" s="1025" t="s">
        <v>547</v>
      </c>
      <c r="DC8" s="1026"/>
      <c r="DD8" s="1026"/>
      <c r="DE8" s="1026"/>
      <c r="DF8" s="1027"/>
      <c r="DG8" s="1025" t="s">
        <v>547</v>
      </c>
      <c r="DH8" s="1026"/>
      <c r="DI8" s="1026"/>
      <c r="DJ8" s="1026"/>
      <c r="DK8" s="1027"/>
      <c r="DL8" s="1025" t="s">
        <v>547</v>
      </c>
      <c r="DM8" s="1026"/>
      <c r="DN8" s="1026"/>
      <c r="DO8" s="1026"/>
      <c r="DP8" s="1027"/>
      <c r="DQ8" s="1025" t="s">
        <v>547</v>
      </c>
      <c r="DR8" s="1026"/>
      <c r="DS8" s="1026"/>
      <c r="DT8" s="1026"/>
      <c r="DU8" s="1027"/>
      <c r="DV8" s="1028"/>
      <c r="DW8" s="1029"/>
      <c r="DX8" s="1029"/>
      <c r="DY8" s="1029"/>
      <c r="DZ8" s="1030"/>
      <c r="EA8" s="222"/>
    </row>
    <row r="9" spans="1:131" s="223" customFormat="1" ht="26.25" customHeight="1" x14ac:dyDescent="0.2">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2">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2">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2">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2">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2">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2">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2">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2">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2">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2">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2">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5">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2">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5">
      <c r="A23" s="228" t="s">
        <v>376</v>
      </c>
      <c r="B23" s="973" t="s">
        <v>377</v>
      </c>
      <c r="C23" s="974"/>
      <c r="D23" s="974"/>
      <c r="E23" s="974"/>
      <c r="F23" s="974"/>
      <c r="G23" s="974"/>
      <c r="H23" s="974"/>
      <c r="I23" s="974"/>
      <c r="J23" s="974"/>
      <c r="K23" s="974"/>
      <c r="L23" s="974"/>
      <c r="M23" s="974"/>
      <c r="N23" s="974"/>
      <c r="O23" s="974"/>
      <c r="P23" s="984"/>
      <c r="Q23" s="1103">
        <v>19241</v>
      </c>
      <c r="R23" s="1097"/>
      <c r="S23" s="1097"/>
      <c r="T23" s="1097"/>
      <c r="U23" s="1097"/>
      <c r="V23" s="1097">
        <v>18603</v>
      </c>
      <c r="W23" s="1097"/>
      <c r="X23" s="1097"/>
      <c r="Y23" s="1097"/>
      <c r="Z23" s="1097"/>
      <c r="AA23" s="1097">
        <v>638</v>
      </c>
      <c r="AB23" s="1097"/>
      <c r="AC23" s="1097"/>
      <c r="AD23" s="1097"/>
      <c r="AE23" s="1104"/>
      <c r="AF23" s="1105">
        <v>531</v>
      </c>
      <c r="AG23" s="1097"/>
      <c r="AH23" s="1097"/>
      <c r="AI23" s="1097"/>
      <c r="AJ23" s="1106"/>
      <c r="AK23" s="1107"/>
      <c r="AL23" s="1108"/>
      <c r="AM23" s="1108"/>
      <c r="AN23" s="1108"/>
      <c r="AO23" s="1108"/>
      <c r="AP23" s="1097">
        <v>10328</v>
      </c>
      <c r="AQ23" s="1097"/>
      <c r="AR23" s="1097"/>
      <c r="AS23" s="1097"/>
      <c r="AT23" s="1097"/>
      <c r="AU23" s="1098"/>
      <c r="AV23" s="1098"/>
      <c r="AW23" s="1098"/>
      <c r="AX23" s="1098"/>
      <c r="AY23" s="1099"/>
      <c r="AZ23" s="1100" t="s">
        <v>121</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2">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5">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2">
      <c r="A28" s="230">
        <v>1</v>
      </c>
      <c r="B28" s="1083" t="s">
        <v>388</v>
      </c>
      <c r="C28" s="1084"/>
      <c r="D28" s="1084"/>
      <c r="E28" s="1084"/>
      <c r="F28" s="1084"/>
      <c r="G28" s="1084"/>
      <c r="H28" s="1084"/>
      <c r="I28" s="1084"/>
      <c r="J28" s="1084"/>
      <c r="K28" s="1084"/>
      <c r="L28" s="1084"/>
      <c r="M28" s="1084"/>
      <c r="N28" s="1084"/>
      <c r="O28" s="1084"/>
      <c r="P28" s="1085"/>
      <c r="Q28" s="1086">
        <v>3572</v>
      </c>
      <c r="R28" s="1087"/>
      <c r="S28" s="1087"/>
      <c r="T28" s="1087"/>
      <c r="U28" s="1087"/>
      <c r="V28" s="1087">
        <v>3507</v>
      </c>
      <c r="W28" s="1087"/>
      <c r="X28" s="1087"/>
      <c r="Y28" s="1087"/>
      <c r="Z28" s="1087"/>
      <c r="AA28" s="1087">
        <v>64</v>
      </c>
      <c r="AB28" s="1087"/>
      <c r="AC28" s="1087"/>
      <c r="AD28" s="1087"/>
      <c r="AE28" s="1088"/>
      <c r="AF28" s="1089">
        <v>64</v>
      </c>
      <c r="AG28" s="1087"/>
      <c r="AH28" s="1087"/>
      <c r="AI28" s="1087"/>
      <c r="AJ28" s="1090"/>
      <c r="AK28" s="1078">
        <v>366</v>
      </c>
      <c r="AL28" s="1079"/>
      <c r="AM28" s="1079"/>
      <c r="AN28" s="1079"/>
      <c r="AO28" s="1079"/>
      <c r="AP28" s="1079" t="s">
        <v>547</v>
      </c>
      <c r="AQ28" s="1079"/>
      <c r="AR28" s="1079"/>
      <c r="AS28" s="1079"/>
      <c r="AT28" s="1079"/>
      <c r="AU28" s="1079" t="s">
        <v>547</v>
      </c>
      <c r="AV28" s="1079"/>
      <c r="AW28" s="1079"/>
      <c r="AX28" s="1079"/>
      <c r="AY28" s="1079"/>
      <c r="AZ28" s="1080" t="s">
        <v>547</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2">
      <c r="A29" s="230">
        <v>2</v>
      </c>
      <c r="B29" s="1066" t="s">
        <v>389</v>
      </c>
      <c r="C29" s="1067"/>
      <c r="D29" s="1067"/>
      <c r="E29" s="1067"/>
      <c r="F29" s="1067"/>
      <c r="G29" s="1067"/>
      <c r="H29" s="1067"/>
      <c r="I29" s="1067"/>
      <c r="J29" s="1067"/>
      <c r="K29" s="1067"/>
      <c r="L29" s="1067"/>
      <c r="M29" s="1067"/>
      <c r="N29" s="1067"/>
      <c r="O29" s="1067"/>
      <c r="P29" s="1068"/>
      <c r="Q29" s="1074">
        <v>4162</v>
      </c>
      <c r="R29" s="1075"/>
      <c r="S29" s="1075"/>
      <c r="T29" s="1075"/>
      <c r="U29" s="1075"/>
      <c r="V29" s="1075">
        <v>3893</v>
      </c>
      <c r="W29" s="1075"/>
      <c r="X29" s="1075"/>
      <c r="Y29" s="1075"/>
      <c r="Z29" s="1075"/>
      <c r="AA29" s="1075">
        <v>269</v>
      </c>
      <c r="AB29" s="1075"/>
      <c r="AC29" s="1075"/>
      <c r="AD29" s="1075"/>
      <c r="AE29" s="1076"/>
      <c r="AF29" s="1071">
        <v>269</v>
      </c>
      <c r="AG29" s="1072"/>
      <c r="AH29" s="1072"/>
      <c r="AI29" s="1072"/>
      <c r="AJ29" s="1073"/>
      <c r="AK29" s="1016">
        <v>635</v>
      </c>
      <c r="AL29" s="1007"/>
      <c r="AM29" s="1007"/>
      <c r="AN29" s="1007"/>
      <c r="AO29" s="1007"/>
      <c r="AP29" s="1007" t="s">
        <v>547</v>
      </c>
      <c r="AQ29" s="1007"/>
      <c r="AR29" s="1007"/>
      <c r="AS29" s="1007"/>
      <c r="AT29" s="1007"/>
      <c r="AU29" s="1007" t="s">
        <v>547</v>
      </c>
      <c r="AV29" s="1007"/>
      <c r="AW29" s="1007"/>
      <c r="AX29" s="1007"/>
      <c r="AY29" s="1007"/>
      <c r="AZ29" s="1077" t="s">
        <v>547</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2">
      <c r="A30" s="230">
        <v>3</v>
      </c>
      <c r="B30" s="1066" t="s">
        <v>390</v>
      </c>
      <c r="C30" s="1067"/>
      <c r="D30" s="1067"/>
      <c r="E30" s="1067"/>
      <c r="F30" s="1067"/>
      <c r="G30" s="1067"/>
      <c r="H30" s="1067"/>
      <c r="I30" s="1067"/>
      <c r="J30" s="1067"/>
      <c r="K30" s="1067"/>
      <c r="L30" s="1067"/>
      <c r="M30" s="1067"/>
      <c r="N30" s="1067"/>
      <c r="O30" s="1067"/>
      <c r="P30" s="1068"/>
      <c r="Q30" s="1074">
        <v>536</v>
      </c>
      <c r="R30" s="1075"/>
      <c r="S30" s="1075"/>
      <c r="T30" s="1075"/>
      <c r="U30" s="1075"/>
      <c r="V30" s="1075">
        <v>508</v>
      </c>
      <c r="W30" s="1075"/>
      <c r="X30" s="1075"/>
      <c r="Y30" s="1075"/>
      <c r="Z30" s="1075"/>
      <c r="AA30" s="1075">
        <v>29</v>
      </c>
      <c r="AB30" s="1075"/>
      <c r="AC30" s="1075"/>
      <c r="AD30" s="1075"/>
      <c r="AE30" s="1076"/>
      <c r="AF30" s="1071">
        <v>29</v>
      </c>
      <c r="AG30" s="1072"/>
      <c r="AH30" s="1072"/>
      <c r="AI30" s="1072"/>
      <c r="AJ30" s="1073"/>
      <c r="AK30" s="1016">
        <v>137</v>
      </c>
      <c r="AL30" s="1007"/>
      <c r="AM30" s="1007"/>
      <c r="AN30" s="1007"/>
      <c r="AO30" s="1007"/>
      <c r="AP30" s="1007" t="s">
        <v>547</v>
      </c>
      <c r="AQ30" s="1007"/>
      <c r="AR30" s="1007"/>
      <c r="AS30" s="1007"/>
      <c r="AT30" s="1007"/>
      <c r="AU30" s="1007" t="s">
        <v>547</v>
      </c>
      <c r="AV30" s="1007"/>
      <c r="AW30" s="1007"/>
      <c r="AX30" s="1007"/>
      <c r="AY30" s="1007"/>
      <c r="AZ30" s="1077" t="s">
        <v>547</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2">
      <c r="A31" s="230">
        <v>4</v>
      </c>
      <c r="B31" s="1066" t="s">
        <v>391</v>
      </c>
      <c r="C31" s="1067"/>
      <c r="D31" s="1067"/>
      <c r="E31" s="1067"/>
      <c r="F31" s="1067"/>
      <c r="G31" s="1067"/>
      <c r="H31" s="1067"/>
      <c r="I31" s="1067"/>
      <c r="J31" s="1067"/>
      <c r="K31" s="1067"/>
      <c r="L31" s="1067"/>
      <c r="M31" s="1067"/>
      <c r="N31" s="1067"/>
      <c r="O31" s="1067"/>
      <c r="P31" s="1068"/>
      <c r="Q31" s="1074">
        <v>845</v>
      </c>
      <c r="R31" s="1075"/>
      <c r="S31" s="1075"/>
      <c r="T31" s="1075"/>
      <c r="U31" s="1075"/>
      <c r="V31" s="1075">
        <v>745</v>
      </c>
      <c r="W31" s="1075"/>
      <c r="X31" s="1075"/>
      <c r="Y31" s="1075"/>
      <c r="Z31" s="1075"/>
      <c r="AA31" s="1075">
        <v>100</v>
      </c>
      <c r="AB31" s="1075"/>
      <c r="AC31" s="1075"/>
      <c r="AD31" s="1075"/>
      <c r="AE31" s="1076"/>
      <c r="AF31" s="1071">
        <v>1264</v>
      </c>
      <c r="AG31" s="1072"/>
      <c r="AH31" s="1072"/>
      <c r="AI31" s="1072"/>
      <c r="AJ31" s="1073"/>
      <c r="AK31" s="1016" t="s">
        <v>547</v>
      </c>
      <c r="AL31" s="1007"/>
      <c r="AM31" s="1007"/>
      <c r="AN31" s="1007"/>
      <c r="AO31" s="1007"/>
      <c r="AP31" s="1007">
        <v>1507</v>
      </c>
      <c r="AQ31" s="1007"/>
      <c r="AR31" s="1007"/>
      <c r="AS31" s="1007"/>
      <c r="AT31" s="1007"/>
      <c r="AU31" s="1007">
        <v>124</v>
      </c>
      <c r="AV31" s="1007"/>
      <c r="AW31" s="1007"/>
      <c r="AX31" s="1007"/>
      <c r="AY31" s="1007"/>
      <c r="AZ31" s="1077" t="s">
        <v>547</v>
      </c>
      <c r="BA31" s="1077"/>
      <c r="BB31" s="1077"/>
      <c r="BC31" s="1077"/>
      <c r="BD31" s="1077"/>
      <c r="BE31" s="1008" t="s">
        <v>392</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2">
      <c r="A32" s="230">
        <v>5</v>
      </c>
      <c r="B32" s="1066" t="s">
        <v>393</v>
      </c>
      <c r="C32" s="1067"/>
      <c r="D32" s="1067"/>
      <c r="E32" s="1067"/>
      <c r="F32" s="1067"/>
      <c r="G32" s="1067"/>
      <c r="H32" s="1067"/>
      <c r="I32" s="1067"/>
      <c r="J32" s="1067"/>
      <c r="K32" s="1067"/>
      <c r="L32" s="1067"/>
      <c r="M32" s="1067"/>
      <c r="N32" s="1067"/>
      <c r="O32" s="1067"/>
      <c r="P32" s="1068"/>
      <c r="Q32" s="1074">
        <v>1003</v>
      </c>
      <c r="R32" s="1075"/>
      <c r="S32" s="1075"/>
      <c r="T32" s="1075"/>
      <c r="U32" s="1075"/>
      <c r="V32" s="1075">
        <v>933</v>
      </c>
      <c r="W32" s="1075"/>
      <c r="X32" s="1075"/>
      <c r="Y32" s="1075"/>
      <c r="Z32" s="1075"/>
      <c r="AA32" s="1075">
        <v>70</v>
      </c>
      <c r="AB32" s="1075"/>
      <c r="AC32" s="1075"/>
      <c r="AD32" s="1075"/>
      <c r="AE32" s="1076"/>
      <c r="AF32" s="1071">
        <v>234</v>
      </c>
      <c r="AG32" s="1072"/>
      <c r="AH32" s="1072"/>
      <c r="AI32" s="1072"/>
      <c r="AJ32" s="1073"/>
      <c r="AK32" s="1016">
        <v>113</v>
      </c>
      <c r="AL32" s="1007"/>
      <c r="AM32" s="1007"/>
      <c r="AN32" s="1007"/>
      <c r="AO32" s="1007"/>
      <c r="AP32" s="1007">
        <v>6358</v>
      </c>
      <c r="AQ32" s="1007"/>
      <c r="AR32" s="1007"/>
      <c r="AS32" s="1007"/>
      <c r="AT32" s="1007"/>
      <c r="AU32" s="1007">
        <v>1488</v>
      </c>
      <c r="AV32" s="1007"/>
      <c r="AW32" s="1007"/>
      <c r="AX32" s="1007"/>
      <c r="AY32" s="1007"/>
      <c r="AZ32" s="1077" t="s">
        <v>547</v>
      </c>
      <c r="BA32" s="1077"/>
      <c r="BB32" s="1077"/>
      <c r="BC32" s="1077"/>
      <c r="BD32" s="1077"/>
      <c r="BE32" s="1008" t="s">
        <v>392</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2">
      <c r="A33" s="230">
        <v>6</v>
      </c>
      <c r="B33" s="1066" t="s">
        <v>394</v>
      </c>
      <c r="C33" s="1067"/>
      <c r="D33" s="1067"/>
      <c r="E33" s="1067"/>
      <c r="F33" s="1067"/>
      <c r="G33" s="1067"/>
      <c r="H33" s="1067"/>
      <c r="I33" s="1067"/>
      <c r="J33" s="1067"/>
      <c r="K33" s="1067"/>
      <c r="L33" s="1067"/>
      <c r="M33" s="1067"/>
      <c r="N33" s="1067"/>
      <c r="O33" s="1067"/>
      <c r="P33" s="1068"/>
      <c r="Q33" s="1074">
        <v>717</v>
      </c>
      <c r="R33" s="1075"/>
      <c r="S33" s="1075"/>
      <c r="T33" s="1075"/>
      <c r="U33" s="1075"/>
      <c r="V33" s="1075">
        <v>732</v>
      </c>
      <c r="W33" s="1075"/>
      <c r="X33" s="1075"/>
      <c r="Y33" s="1075"/>
      <c r="Z33" s="1075"/>
      <c r="AA33" s="1075">
        <v>-15</v>
      </c>
      <c r="AB33" s="1075"/>
      <c r="AC33" s="1075"/>
      <c r="AD33" s="1075"/>
      <c r="AE33" s="1076"/>
      <c r="AF33" s="1071" t="s">
        <v>121</v>
      </c>
      <c r="AG33" s="1072"/>
      <c r="AH33" s="1072"/>
      <c r="AI33" s="1072"/>
      <c r="AJ33" s="1073"/>
      <c r="AK33" s="1016">
        <v>696</v>
      </c>
      <c r="AL33" s="1007"/>
      <c r="AM33" s="1007"/>
      <c r="AN33" s="1007"/>
      <c r="AO33" s="1007"/>
      <c r="AP33" s="1007">
        <v>5054</v>
      </c>
      <c r="AQ33" s="1007"/>
      <c r="AR33" s="1007"/>
      <c r="AS33" s="1007"/>
      <c r="AT33" s="1007"/>
      <c r="AU33" s="1007">
        <v>3896</v>
      </c>
      <c r="AV33" s="1007"/>
      <c r="AW33" s="1007"/>
      <c r="AX33" s="1007"/>
      <c r="AY33" s="1007"/>
      <c r="AZ33" s="1077" t="s">
        <v>547</v>
      </c>
      <c r="BA33" s="1077"/>
      <c r="BB33" s="1077"/>
      <c r="BC33" s="1077"/>
      <c r="BD33" s="1077"/>
      <c r="BE33" s="1008" t="s">
        <v>392</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2">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2">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2">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2">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2">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2">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2">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2">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2">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2">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2">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2">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2">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2">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2">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2">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2">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2">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2">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2">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2">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2">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2">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2">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2">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2">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2">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5">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2">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5">
      <c r="A63" s="228" t="s">
        <v>376</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1860</v>
      </c>
      <c r="AG63" s="995"/>
      <c r="AH63" s="995"/>
      <c r="AI63" s="995"/>
      <c r="AJ63" s="1058"/>
      <c r="AK63" s="1059"/>
      <c r="AL63" s="999"/>
      <c r="AM63" s="999"/>
      <c r="AN63" s="999"/>
      <c r="AO63" s="999"/>
      <c r="AP63" s="995">
        <v>12919</v>
      </c>
      <c r="AQ63" s="995"/>
      <c r="AR63" s="995"/>
      <c r="AS63" s="995"/>
      <c r="AT63" s="995"/>
      <c r="AU63" s="995">
        <v>5508</v>
      </c>
      <c r="AV63" s="995"/>
      <c r="AW63" s="995"/>
      <c r="AX63" s="995"/>
      <c r="AY63" s="995"/>
      <c r="AZ63" s="1053"/>
      <c r="BA63" s="1053"/>
      <c r="BB63" s="1053"/>
      <c r="BC63" s="1053"/>
      <c r="BD63" s="1053"/>
      <c r="BE63" s="996"/>
      <c r="BF63" s="996"/>
      <c r="BG63" s="996"/>
      <c r="BH63" s="996"/>
      <c r="BI63" s="997"/>
      <c r="BJ63" s="1054" t="s">
        <v>121</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2">
      <c r="A66" s="1031" t="s">
        <v>398</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399</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1" t="s">
        <v>550</v>
      </c>
      <c r="C68" s="1022"/>
      <c r="D68" s="1022"/>
      <c r="E68" s="1022"/>
      <c r="F68" s="1022"/>
      <c r="G68" s="1022"/>
      <c r="H68" s="1022"/>
      <c r="I68" s="1022"/>
      <c r="J68" s="1022"/>
      <c r="K68" s="1022"/>
      <c r="L68" s="1022"/>
      <c r="M68" s="1022"/>
      <c r="N68" s="1022"/>
      <c r="O68" s="1022"/>
      <c r="P68" s="1023"/>
      <c r="Q68" s="1024">
        <v>10670</v>
      </c>
      <c r="R68" s="1018"/>
      <c r="S68" s="1018"/>
      <c r="T68" s="1018"/>
      <c r="U68" s="1018"/>
      <c r="V68" s="1018">
        <v>10603</v>
      </c>
      <c r="W68" s="1018"/>
      <c r="X68" s="1018"/>
      <c r="Y68" s="1018"/>
      <c r="Z68" s="1018"/>
      <c r="AA68" s="1018">
        <v>67</v>
      </c>
      <c r="AB68" s="1018"/>
      <c r="AC68" s="1018"/>
      <c r="AD68" s="1018"/>
      <c r="AE68" s="1018"/>
      <c r="AF68" s="1018">
        <v>67</v>
      </c>
      <c r="AG68" s="1018"/>
      <c r="AH68" s="1018"/>
      <c r="AI68" s="1018"/>
      <c r="AJ68" s="1018"/>
      <c r="AK68" s="1018" t="s">
        <v>547</v>
      </c>
      <c r="AL68" s="1018"/>
      <c r="AM68" s="1018"/>
      <c r="AN68" s="1018"/>
      <c r="AO68" s="1018"/>
      <c r="AP68" s="1018" t="s">
        <v>547</v>
      </c>
      <c r="AQ68" s="1018"/>
      <c r="AR68" s="1018"/>
      <c r="AS68" s="1018"/>
      <c r="AT68" s="1018"/>
      <c r="AU68" s="1018" t="s">
        <v>547</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551</v>
      </c>
      <c r="C69" s="1011"/>
      <c r="D69" s="1011"/>
      <c r="E69" s="1011"/>
      <c r="F69" s="1011"/>
      <c r="G69" s="1011"/>
      <c r="H69" s="1011"/>
      <c r="I69" s="1011"/>
      <c r="J69" s="1011"/>
      <c r="K69" s="1011"/>
      <c r="L69" s="1011"/>
      <c r="M69" s="1011"/>
      <c r="N69" s="1011"/>
      <c r="O69" s="1011"/>
      <c r="P69" s="1012"/>
      <c r="Q69" s="1013">
        <v>860</v>
      </c>
      <c r="R69" s="1007"/>
      <c r="S69" s="1007"/>
      <c r="T69" s="1007"/>
      <c r="U69" s="1007"/>
      <c r="V69" s="1007">
        <v>858</v>
      </c>
      <c r="W69" s="1007"/>
      <c r="X69" s="1007"/>
      <c r="Y69" s="1007"/>
      <c r="Z69" s="1007"/>
      <c r="AA69" s="1007">
        <v>2</v>
      </c>
      <c r="AB69" s="1007"/>
      <c r="AC69" s="1007"/>
      <c r="AD69" s="1007"/>
      <c r="AE69" s="1007"/>
      <c r="AF69" s="1007">
        <v>2</v>
      </c>
      <c r="AG69" s="1007"/>
      <c r="AH69" s="1007"/>
      <c r="AI69" s="1007"/>
      <c r="AJ69" s="1007"/>
      <c r="AK69" s="1007">
        <v>2</v>
      </c>
      <c r="AL69" s="1007"/>
      <c r="AM69" s="1007"/>
      <c r="AN69" s="1007"/>
      <c r="AO69" s="1007"/>
      <c r="AP69" s="1007" t="s">
        <v>547</v>
      </c>
      <c r="AQ69" s="1007"/>
      <c r="AR69" s="1007"/>
      <c r="AS69" s="1007"/>
      <c r="AT69" s="1007"/>
      <c r="AU69" s="1007" t="s">
        <v>547</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552</v>
      </c>
      <c r="C70" s="1011"/>
      <c r="D70" s="1011"/>
      <c r="E70" s="1011"/>
      <c r="F70" s="1011"/>
      <c r="G70" s="1011"/>
      <c r="H70" s="1011"/>
      <c r="I70" s="1011"/>
      <c r="J70" s="1011"/>
      <c r="K70" s="1011"/>
      <c r="L70" s="1011"/>
      <c r="M70" s="1011"/>
      <c r="N70" s="1011"/>
      <c r="O70" s="1011"/>
      <c r="P70" s="1012"/>
      <c r="Q70" s="1013">
        <v>243</v>
      </c>
      <c r="R70" s="1007"/>
      <c r="S70" s="1007"/>
      <c r="T70" s="1007"/>
      <c r="U70" s="1007"/>
      <c r="V70" s="1007">
        <v>238</v>
      </c>
      <c r="W70" s="1007"/>
      <c r="X70" s="1007"/>
      <c r="Y70" s="1007"/>
      <c r="Z70" s="1007"/>
      <c r="AA70" s="1007">
        <v>5</v>
      </c>
      <c r="AB70" s="1007"/>
      <c r="AC70" s="1007"/>
      <c r="AD70" s="1007"/>
      <c r="AE70" s="1007"/>
      <c r="AF70" s="1007">
        <v>5</v>
      </c>
      <c r="AG70" s="1007"/>
      <c r="AH70" s="1007"/>
      <c r="AI70" s="1007"/>
      <c r="AJ70" s="1007"/>
      <c r="AK70" s="1007">
        <v>3</v>
      </c>
      <c r="AL70" s="1007"/>
      <c r="AM70" s="1007"/>
      <c r="AN70" s="1007"/>
      <c r="AO70" s="1007"/>
      <c r="AP70" s="1007" t="s">
        <v>547</v>
      </c>
      <c r="AQ70" s="1007"/>
      <c r="AR70" s="1007"/>
      <c r="AS70" s="1007"/>
      <c r="AT70" s="1007"/>
      <c r="AU70" s="1007" t="s">
        <v>547</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553</v>
      </c>
      <c r="C71" s="1011"/>
      <c r="D71" s="1011"/>
      <c r="E71" s="1011"/>
      <c r="F71" s="1011"/>
      <c r="G71" s="1011"/>
      <c r="H71" s="1011"/>
      <c r="I71" s="1011"/>
      <c r="J71" s="1011"/>
      <c r="K71" s="1011"/>
      <c r="L71" s="1011"/>
      <c r="M71" s="1011"/>
      <c r="N71" s="1011"/>
      <c r="O71" s="1011"/>
      <c r="P71" s="1012"/>
      <c r="Q71" s="1013">
        <v>295593</v>
      </c>
      <c r="R71" s="1007"/>
      <c r="S71" s="1007"/>
      <c r="T71" s="1007"/>
      <c r="U71" s="1007"/>
      <c r="V71" s="1007">
        <v>291121</v>
      </c>
      <c r="W71" s="1007"/>
      <c r="X71" s="1007"/>
      <c r="Y71" s="1007"/>
      <c r="Z71" s="1007"/>
      <c r="AA71" s="1007">
        <v>4472</v>
      </c>
      <c r="AB71" s="1007"/>
      <c r="AC71" s="1007"/>
      <c r="AD71" s="1007"/>
      <c r="AE71" s="1007"/>
      <c r="AF71" s="1007">
        <f t="shared" ref="AF71" si="0">AF72+AF73</f>
        <v>4472</v>
      </c>
      <c r="AG71" s="1007"/>
      <c r="AH71" s="1007"/>
      <c r="AI71" s="1007"/>
      <c r="AJ71" s="1007"/>
      <c r="AK71" s="1007">
        <v>6419</v>
      </c>
      <c r="AL71" s="1007"/>
      <c r="AM71" s="1007"/>
      <c r="AN71" s="1007"/>
      <c r="AO71" s="1007"/>
      <c r="AP71" s="1007" t="s">
        <v>547</v>
      </c>
      <c r="AQ71" s="1007"/>
      <c r="AR71" s="1007"/>
      <c r="AS71" s="1007"/>
      <c r="AT71" s="1007"/>
      <c r="AU71" s="1007" t="s">
        <v>547</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554</v>
      </c>
      <c r="C72" s="1011"/>
      <c r="D72" s="1011"/>
      <c r="E72" s="1011"/>
      <c r="F72" s="1011"/>
      <c r="G72" s="1011"/>
      <c r="H72" s="1011"/>
      <c r="I72" s="1011"/>
      <c r="J72" s="1011"/>
      <c r="K72" s="1011"/>
      <c r="L72" s="1011"/>
      <c r="M72" s="1011"/>
      <c r="N72" s="1011"/>
      <c r="O72" s="1011"/>
      <c r="P72" s="1012"/>
      <c r="Q72" s="1013">
        <v>967</v>
      </c>
      <c r="R72" s="1007"/>
      <c r="S72" s="1007"/>
      <c r="T72" s="1007"/>
      <c r="U72" s="1007"/>
      <c r="V72" s="1007">
        <v>732</v>
      </c>
      <c r="W72" s="1007"/>
      <c r="X72" s="1007"/>
      <c r="Y72" s="1007"/>
      <c r="Z72" s="1007"/>
      <c r="AA72" s="1007">
        <v>236</v>
      </c>
      <c r="AB72" s="1007"/>
      <c r="AC72" s="1007"/>
      <c r="AD72" s="1007"/>
      <c r="AE72" s="1007"/>
      <c r="AF72" s="1007">
        <v>236</v>
      </c>
      <c r="AG72" s="1007"/>
      <c r="AH72" s="1007"/>
      <c r="AI72" s="1007"/>
      <c r="AJ72" s="1007"/>
      <c r="AK72" s="1007">
        <v>510</v>
      </c>
      <c r="AL72" s="1007"/>
      <c r="AM72" s="1007"/>
      <c r="AN72" s="1007"/>
      <c r="AO72" s="1007"/>
      <c r="AP72" s="1007" t="s">
        <v>547</v>
      </c>
      <c r="AQ72" s="1007"/>
      <c r="AR72" s="1007"/>
      <c r="AS72" s="1007"/>
      <c r="AT72" s="1007"/>
      <c r="AU72" s="1007" t="s">
        <v>547</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555</v>
      </c>
      <c r="C73" s="1011"/>
      <c r="D73" s="1011"/>
      <c r="E73" s="1011"/>
      <c r="F73" s="1011"/>
      <c r="G73" s="1011"/>
      <c r="H73" s="1011"/>
      <c r="I73" s="1011"/>
      <c r="J73" s="1011"/>
      <c r="K73" s="1011"/>
      <c r="L73" s="1011"/>
      <c r="M73" s="1011"/>
      <c r="N73" s="1011"/>
      <c r="O73" s="1011"/>
      <c r="P73" s="1012"/>
      <c r="Q73" s="1013">
        <v>294625</v>
      </c>
      <c r="R73" s="1007"/>
      <c r="S73" s="1007"/>
      <c r="T73" s="1007"/>
      <c r="U73" s="1007"/>
      <c r="V73" s="1007">
        <v>290389</v>
      </c>
      <c r="W73" s="1007"/>
      <c r="X73" s="1007"/>
      <c r="Y73" s="1007"/>
      <c r="Z73" s="1007"/>
      <c r="AA73" s="1007">
        <v>4236</v>
      </c>
      <c r="AB73" s="1007"/>
      <c r="AC73" s="1007"/>
      <c r="AD73" s="1007"/>
      <c r="AE73" s="1007"/>
      <c r="AF73" s="1007">
        <v>4236</v>
      </c>
      <c r="AG73" s="1007"/>
      <c r="AH73" s="1007"/>
      <c r="AI73" s="1007"/>
      <c r="AJ73" s="1007"/>
      <c r="AK73" s="1007">
        <v>5909</v>
      </c>
      <c r="AL73" s="1007"/>
      <c r="AM73" s="1007"/>
      <c r="AN73" s="1007"/>
      <c r="AO73" s="1007"/>
      <c r="AP73" s="1007" t="s">
        <v>547</v>
      </c>
      <c r="AQ73" s="1007"/>
      <c r="AR73" s="1007"/>
      <c r="AS73" s="1007"/>
      <c r="AT73" s="1007"/>
      <c r="AU73" s="1007" t="s">
        <v>547</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t="s">
        <v>556</v>
      </c>
      <c r="C74" s="1011"/>
      <c r="D74" s="1011"/>
      <c r="E74" s="1011"/>
      <c r="F74" s="1011"/>
      <c r="G74" s="1011"/>
      <c r="H74" s="1011"/>
      <c r="I74" s="1011"/>
      <c r="J74" s="1011"/>
      <c r="K74" s="1011"/>
      <c r="L74" s="1011"/>
      <c r="M74" s="1011"/>
      <c r="N74" s="1011"/>
      <c r="O74" s="1011"/>
      <c r="P74" s="1012"/>
      <c r="Q74" s="1013">
        <v>5618</v>
      </c>
      <c r="R74" s="1007"/>
      <c r="S74" s="1007"/>
      <c r="T74" s="1007"/>
      <c r="U74" s="1007"/>
      <c r="V74" s="1007">
        <v>5520</v>
      </c>
      <c r="W74" s="1007"/>
      <c r="X74" s="1007"/>
      <c r="Y74" s="1007"/>
      <c r="Z74" s="1007"/>
      <c r="AA74" s="1007">
        <v>98</v>
      </c>
      <c r="AB74" s="1007"/>
      <c r="AC74" s="1007"/>
      <c r="AD74" s="1007"/>
      <c r="AE74" s="1007"/>
      <c r="AF74" s="1007">
        <v>98</v>
      </c>
      <c r="AG74" s="1007"/>
      <c r="AH74" s="1007"/>
      <c r="AI74" s="1007"/>
      <c r="AJ74" s="1007"/>
      <c r="AK74" s="1007">
        <v>178</v>
      </c>
      <c r="AL74" s="1007"/>
      <c r="AM74" s="1007"/>
      <c r="AN74" s="1007"/>
      <c r="AO74" s="1007"/>
      <c r="AP74" s="1007">
        <v>4115</v>
      </c>
      <c r="AQ74" s="1007"/>
      <c r="AR74" s="1007"/>
      <c r="AS74" s="1007"/>
      <c r="AT74" s="1007"/>
      <c r="AU74" s="1007">
        <v>872</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376</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4643</v>
      </c>
      <c r="AG88" s="995"/>
      <c r="AH88" s="995"/>
      <c r="AI88" s="995"/>
      <c r="AJ88" s="995"/>
      <c r="AK88" s="999"/>
      <c r="AL88" s="999"/>
      <c r="AM88" s="999"/>
      <c r="AN88" s="999"/>
      <c r="AO88" s="999"/>
      <c r="AP88" s="995">
        <f>AP74</f>
        <v>4115</v>
      </c>
      <c r="AQ88" s="995"/>
      <c r="AR88" s="995"/>
      <c r="AS88" s="995"/>
      <c r="AT88" s="995"/>
      <c r="AU88" s="995">
        <f>AU74</f>
        <v>872</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f>CR7+CR8</f>
        <v>220</v>
      </c>
      <c r="CS102" s="989"/>
      <c r="CT102" s="989"/>
      <c r="CU102" s="989"/>
      <c r="CV102" s="990"/>
      <c r="CW102" s="988">
        <v>1</v>
      </c>
      <c r="CX102" s="989"/>
      <c r="CY102" s="989"/>
      <c r="CZ102" s="989"/>
      <c r="DA102" s="990"/>
      <c r="DB102" s="988" t="s">
        <v>547</v>
      </c>
      <c r="DC102" s="989"/>
      <c r="DD102" s="989"/>
      <c r="DE102" s="989"/>
      <c r="DF102" s="990"/>
      <c r="DG102" s="988" t="s">
        <v>547</v>
      </c>
      <c r="DH102" s="989"/>
      <c r="DI102" s="989"/>
      <c r="DJ102" s="989"/>
      <c r="DK102" s="990"/>
      <c r="DL102" s="988" t="s">
        <v>547</v>
      </c>
      <c r="DM102" s="989"/>
      <c r="DN102" s="989"/>
      <c r="DO102" s="989"/>
      <c r="DP102" s="990"/>
      <c r="DQ102" s="988" t="s">
        <v>547</v>
      </c>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294</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294</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294</v>
      </c>
      <c r="DR109" s="932"/>
      <c r="DS109" s="932"/>
      <c r="DT109" s="932"/>
      <c r="DU109" s="933"/>
      <c r="DV109" s="934" t="s">
        <v>411</v>
      </c>
      <c r="DW109" s="932"/>
      <c r="DX109" s="932"/>
      <c r="DY109" s="932"/>
      <c r="DZ109" s="965"/>
    </row>
    <row r="110" spans="1:131" s="218" customFormat="1" ht="26.25" customHeight="1" x14ac:dyDescent="0.2">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1194736</v>
      </c>
      <c r="AB110" s="925"/>
      <c r="AC110" s="925"/>
      <c r="AD110" s="925"/>
      <c r="AE110" s="926"/>
      <c r="AF110" s="927">
        <v>1242848</v>
      </c>
      <c r="AG110" s="925"/>
      <c r="AH110" s="925"/>
      <c r="AI110" s="925"/>
      <c r="AJ110" s="926"/>
      <c r="AK110" s="927">
        <v>1352292</v>
      </c>
      <c r="AL110" s="925"/>
      <c r="AM110" s="925"/>
      <c r="AN110" s="925"/>
      <c r="AO110" s="926"/>
      <c r="AP110" s="928">
        <v>15.8</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10474017</v>
      </c>
      <c r="BR110" s="878"/>
      <c r="BS110" s="878"/>
      <c r="BT110" s="878"/>
      <c r="BU110" s="878"/>
      <c r="BV110" s="878">
        <v>10858996</v>
      </c>
      <c r="BW110" s="878"/>
      <c r="BX110" s="878"/>
      <c r="BY110" s="878"/>
      <c r="BZ110" s="878"/>
      <c r="CA110" s="878">
        <v>10328073</v>
      </c>
      <c r="CB110" s="878"/>
      <c r="CC110" s="878"/>
      <c r="CD110" s="878"/>
      <c r="CE110" s="878"/>
      <c r="CF110" s="902">
        <v>120.7</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121</v>
      </c>
      <c r="DH110" s="878"/>
      <c r="DI110" s="878"/>
      <c r="DJ110" s="878"/>
      <c r="DK110" s="878"/>
      <c r="DL110" s="878" t="s">
        <v>121</v>
      </c>
      <c r="DM110" s="878"/>
      <c r="DN110" s="878"/>
      <c r="DO110" s="878"/>
      <c r="DP110" s="878"/>
      <c r="DQ110" s="878" t="s">
        <v>121</v>
      </c>
      <c r="DR110" s="878"/>
      <c r="DS110" s="878"/>
      <c r="DT110" s="878"/>
      <c r="DU110" s="878"/>
      <c r="DV110" s="879" t="s">
        <v>121</v>
      </c>
      <c r="DW110" s="879"/>
      <c r="DX110" s="879"/>
      <c r="DY110" s="879"/>
      <c r="DZ110" s="880"/>
    </row>
    <row r="111" spans="1:131" s="218" customFormat="1" ht="26.25" customHeight="1" x14ac:dyDescent="0.2">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t="s">
        <v>121</v>
      </c>
      <c r="BR111" s="853"/>
      <c r="BS111" s="853"/>
      <c r="BT111" s="853"/>
      <c r="BU111" s="853"/>
      <c r="BV111" s="853" t="s">
        <v>121</v>
      </c>
      <c r="BW111" s="853"/>
      <c r="BX111" s="853"/>
      <c r="BY111" s="853"/>
      <c r="BZ111" s="853"/>
      <c r="CA111" s="853" t="s">
        <v>121</v>
      </c>
      <c r="CB111" s="853"/>
      <c r="CC111" s="853"/>
      <c r="CD111" s="853"/>
      <c r="CE111" s="853"/>
      <c r="CF111" s="911" t="s">
        <v>121</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121</v>
      </c>
      <c r="DH111" s="853"/>
      <c r="DI111" s="853"/>
      <c r="DJ111" s="853"/>
      <c r="DK111" s="853"/>
      <c r="DL111" s="853" t="s">
        <v>121</v>
      </c>
      <c r="DM111" s="853"/>
      <c r="DN111" s="853"/>
      <c r="DO111" s="853"/>
      <c r="DP111" s="853"/>
      <c r="DQ111" s="853" t="s">
        <v>121</v>
      </c>
      <c r="DR111" s="853"/>
      <c r="DS111" s="853"/>
      <c r="DT111" s="853"/>
      <c r="DU111" s="853"/>
      <c r="DV111" s="830" t="s">
        <v>121</v>
      </c>
      <c r="DW111" s="830"/>
      <c r="DX111" s="830"/>
      <c r="DY111" s="830"/>
      <c r="DZ111" s="831"/>
    </row>
    <row r="112" spans="1:131" s="218" customFormat="1" ht="26.25" customHeight="1" x14ac:dyDescent="0.2">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121</v>
      </c>
      <c r="AB112" s="816"/>
      <c r="AC112" s="816"/>
      <c r="AD112" s="816"/>
      <c r="AE112" s="817"/>
      <c r="AF112" s="818" t="s">
        <v>121</v>
      </c>
      <c r="AG112" s="816"/>
      <c r="AH112" s="816"/>
      <c r="AI112" s="816"/>
      <c r="AJ112" s="817"/>
      <c r="AK112" s="818" t="s">
        <v>121</v>
      </c>
      <c r="AL112" s="816"/>
      <c r="AM112" s="816"/>
      <c r="AN112" s="816"/>
      <c r="AO112" s="817"/>
      <c r="AP112" s="860" t="s">
        <v>121</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2383197</v>
      </c>
      <c r="BR112" s="853"/>
      <c r="BS112" s="853"/>
      <c r="BT112" s="853"/>
      <c r="BU112" s="853"/>
      <c r="BV112" s="853">
        <v>6434016</v>
      </c>
      <c r="BW112" s="853"/>
      <c r="BX112" s="853"/>
      <c r="BY112" s="853"/>
      <c r="BZ112" s="853"/>
      <c r="CA112" s="853">
        <v>5507784</v>
      </c>
      <c r="CB112" s="853"/>
      <c r="CC112" s="853"/>
      <c r="CD112" s="853"/>
      <c r="CE112" s="853"/>
      <c r="CF112" s="911">
        <v>64.400000000000006</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121</v>
      </c>
      <c r="DH112" s="853"/>
      <c r="DI112" s="853"/>
      <c r="DJ112" s="853"/>
      <c r="DK112" s="853"/>
      <c r="DL112" s="853" t="s">
        <v>121</v>
      </c>
      <c r="DM112" s="853"/>
      <c r="DN112" s="853"/>
      <c r="DO112" s="853"/>
      <c r="DP112" s="853"/>
      <c r="DQ112" s="853" t="s">
        <v>121</v>
      </c>
      <c r="DR112" s="853"/>
      <c r="DS112" s="853"/>
      <c r="DT112" s="853"/>
      <c r="DU112" s="853"/>
      <c r="DV112" s="830" t="s">
        <v>121</v>
      </c>
      <c r="DW112" s="830"/>
      <c r="DX112" s="830"/>
      <c r="DY112" s="830"/>
      <c r="DZ112" s="831"/>
    </row>
    <row r="113" spans="1:130" s="218" customFormat="1" ht="26.25" customHeight="1" x14ac:dyDescent="0.2">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243694</v>
      </c>
      <c r="AB113" s="955"/>
      <c r="AC113" s="955"/>
      <c r="AD113" s="955"/>
      <c r="AE113" s="956"/>
      <c r="AF113" s="957">
        <v>659415</v>
      </c>
      <c r="AG113" s="955"/>
      <c r="AH113" s="955"/>
      <c r="AI113" s="955"/>
      <c r="AJ113" s="956"/>
      <c r="AK113" s="957">
        <v>625226</v>
      </c>
      <c r="AL113" s="955"/>
      <c r="AM113" s="955"/>
      <c r="AN113" s="955"/>
      <c r="AO113" s="956"/>
      <c r="AP113" s="958">
        <v>7.3</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3861992</v>
      </c>
      <c r="BR113" s="853"/>
      <c r="BS113" s="853"/>
      <c r="BT113" s="853"/>
      <c r="BU113" s="853"/>
      <c r="BV113" s="853">
        <v>900669</v>
      </c>
      <c r="BW113" s="853"/>
      <c r="BX113" s="853"/>
      <c r="BY113" s="853"/>
      <c r="BZ113" s="853"/>
      <c r="CA113" s="853">
        <v>871825</v>
      </c>
      <c r="CB113" s="853"/>
      <c r="CC113" s="853"/>
      <c r="CD113" s="853"/>
      <c r="CE113" s="853"/>
      <c r="CF113" s="911">
        <v>10.199999999999999</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121</v>
      </c>
      <c r="DH113" s="816"/>
      <c r="DI113" s="816"/>
      <c r="DJ113" s="816"/>
      <c r="DK113" s="817"/>
      <c r="DL113" s="818" t="s">
        <v>121</v>
      </c>
      <c r="DM113" s="816"/>
      <c r="DN113" s="816"/>
      <c r="DO113" s="816"/>
      <c r="DP113" s="817"/>
      <c r="DQ113" s="818" t="s">
        <v>121</v>
      </c>
      <c r="DR113" s="816"/>
      <c r="DS113" s="816"/>
      <c r="DT113" s="816"/>
      <c r="DU113" s="817"/>
      <c r="DV113" s="860" t="s">
        <v>121</v>
      </c>
      <c r="DW113" s="861"/>
      <c r="DX113" s="861"/>
      <c r="DY113" s="861"/>
      <c r="DZ113" s="862"/>
    </row>
    <row r="114" spans="1:130" s="218" customFormat="1" ht="26.25" customHeight="1" x14ac:dyDescent="0.2">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320558</v>
      </c>
      <c r="AB114" s="816"/>
      <c r="AC114" s="816"/>
      <c r="AD114" s="816"/>
      <c r="AE114" s="817"/>
      <c r="AF114" s="818">
        <v>83313</v>
      </c>
      <c r="AG114" s="816"/>
      <c r="AH114" s="816"/>
      <c r="AI114" s="816"/>
      <c r="AJ114" s="817"/>
      <c r="AK114" s="818">
        <v>82882</v>
      </c>
      <c r="AL114" s="816"/>
      <c r="AM114" s="816"/>
      <c r="AN114" s="816"/>
      <c r="AO114" s="817"/>
      <c r="AP114" s="860">
        <v>1</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2314809</v>
      </c>
      <c r="BR114" s="853"/>
      <c r="BS114" s="853"/>
      <c r="BT114" s="853"/>
      <c r="BU114" s="853"/>
      <c r="BV114" s="853">
        <v>2207693</v>
      </c>
      <c r="BW114" s="853"/>
      <c r="BX114" s="853"/>
      <c r="BY114" s="853"/>
      <c r="BZ114" s="853"/>
      <c r="CA114" s="853">
        <v>2116349</v>
      </c>
      <c r="CB114" s="853"/>
      <c r="CC114" s="853"/>
      <c r="CD114" s="853"/>
      <c r="CE114" s="853"/>
      <c r="CF114" s="911">
        <v>24.7</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121</v>
      </c>
      <c r="DH114" s="816"/>
      <c r="DI114" s="816"/>
      <c r="DJ114" s="816"/>
      <c r="DK114" s="817"/>
      <c r="DL114" s="818" t="s">
        <v>121</v>
      </c>
      <c r="DM114" s="816"/>
      <c r="DN114" s="816"/>
      <c r="DO114" s="816"/>
      <c r="DP114" s="817"/>
      <c r="DQ114" s="818" t="s">
        <v>121</v>
      </c>
      <c r="DR114" s="816"/>
      <c r="DS114" s="816"/>
      <c r="DT114" s="816"/>
      <c r="DU114" s="817"/>
      <c r="DV114" s="860" t="s">
        <v>121</v>
      </c>
      <c r="DW114" s="861"/>
      <c r="DX114" s="861"/>
      <c r="DY114" s="861"/>
      <c r="DZ114" s="862"/>
    </row>
    <row r="115" spans="1:130" s="218" customFormat="1" ht="26.25" customHeight="1" x14ac:dyDescent="0.2">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36</v>
      </c>
      <c r="AB115" s="955"/>
      <c r="AC115" s="955"/>
      <c r="AD115" s="955"/>
      <c r="AE115" s="956"/>
      <c r="AF115" s="957">
        <v>25</v>
      </c>
      <c r="AG115" s="955"/>
      <c r="AH115" s="955"/>
      <c r="AI115" s="955"/>
      <c r="AJ115" s="956"/>
      <c r="AK115" s="957">
        <v>35</v>
      </c>
      <c r="AL115" s="955"/>
      <c r="AM115" s="955"/>
      <c r="AN115" s="955"/>
      <c r="AO115" s="956"/>
      <c r="AP115" s="958">
        <v>0</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121</v>
      </c>
      <c r="BR115" s="853"/>
      <c r="BS115" s="853"/>
      <c r="BT115" s="853"/>
      <c r="BU115" s="853"/>
      <c r="BV115" s="853" t="s">
        <v>121</v>
      </c>
      <c r="BW115" s="853"/>
      <c r="BX115" s="853"/>
      <c r="BY115" s="853"/>
      <c r="BZ115" s="853"/>
      <c r="CA115" s="853" t="s">
        <v>121</v>
      </c>
      <c r="CB115" s="853"/>
      <c r="CC115" s="853"/>
      <c r="CD115" s="853"/>
      <c r="CE115" s="853"/>
      <c r="CF115" s="911" t="s">
        <v>121</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121</v>
      </c>
      <c r="DH115" s="816"/>
      <c r="DI115" s="816"/>
      <c r="DJ115" s="816"/>
      <c r="DK115" s="817"/>
      <c r="DL115" s="818" t="s">
        <v>121</v>
      </c>
      <c r="DM115" s="816"/>
      <c r="DN115" s="816"/>
      <c r="DO115" s="816"/>
      <c r="DP115" s="817"/>
      <c r="DQ115" s="818" t="s">
        <v>121</v>
      </c>
      <c r="DR115" s="816"/>
      <c r="DS115" s="816"/>
      <c r="DT115" s="816"/>
      <c r="DU115" s="817"/>
      <c r="DV115" s="860" t="s">
        <v>121</v>
      </c>
      <c r="DW115" s="861"/>
      <c r="DX115" s="861"/>
      <c r="DY115" s="861"/>
      <c r="DZ115" s="862"/>
    </row>
    <row r="116" spans="1:130" s="218" customFormat="1" ht="26.25" customHeight="1" x14ac:dyDescent="0.2">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272</v>
      </c>
      <c r="AB116" s="816"/>
      <c r="AC116" s="816"/>
      <c r="AD116" s="816"/>
      <c r="AE116" s="817"/>
      <c r="AF116" s="818">
        <v>636</v>
      </c>
      <c r="AG116" s="816"/>
      <c r="AH116" s="816"/>
      <c r="AI116" s="816"/>
      <c r="AJ116" s="817"/>
      <c r="AK116" s="818" t="s">
        <v>121</v>
      </c>
      <c r="AL116" s="816"/>
      <c r="AM116" s="816"/>
      <c r="AN116" s="816"/>
      <c r="AO116" s="817"/>
      <c r="AP116" s="860" t="s">
        <v>121</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121</v>
      </c>
      <c r="BR116" s="853"/>
      <c r="BS116" s="853"/>
      <c r="BT116" s="853"/>
      <c r="BU116" s="853"/>
      <c r="BV116" s="853" t="s">
        <v>121</v>
      </c>
      <c r="BW116" s="853"/>
      <c r="BX116" s="853"/>
      <c r="BY116" s="853"/>
      <c r="BZ116" s="853"/>
      <c r="CA116" s="853" t="s">
        <v>121</v>
      </c>
      <c r="CB116" s="853"/>
      <c r="CC116" s="853"/>
      <c r="CD116" s="853"/>
      <c r="CE116" s="853"/>
      <c r="CF116" s="911" t="s">
        <v>121</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121</v>
      </c>
      <c r="DH116" s="816"/>
      <c r="DI116" s="816"/>
      <c r="DJ116" s="816"/>
      <c r="DK116" s="817"/>
      <c r="DL116" s="818" t="s">
        <v>121</v>
      </c>
      <c r="DM116" s="816"/>
      <c r="DN116" s="816"/>
      <c r="DO116" s="816"/>
      <c r="DP116" s="817"/>
      <c r="DQ116" s="818" t="s">
        <v>121</v>
      </c>
      <c r="DR116" s="816"/>
      <c r="DS116" s="816"/>
      <c r="DT116" s="816"/>
      <c r="DU116" s="817"/>
      <c r="DV116" s="860" t="s">
        <v>121</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1759296</v>
      </c>
      <c r="AB117" s="939"/>
      <c r="AC117" s="939"/>
      <c r="AD117" s="939"/>
      <c r="AE117" s="940"/>
      <c r="AF117" s="941">
        <v>1986237</v>
      </c>
      <c r="AG117" s="939"/>
      <c r="AH117" s="939"/>
      <c r="AI117" s="939"/>
      <c r="AJ117" s="940"/>
      <c r="AK117" s="941">
        <v>2060435</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121</v>
      </c>
      <c r="BR117" s="853"/>
      <c r="BS117" s="853"/>
      <c r="BT117" s="853"/>
      <c r="BU117" s="853"/>
      <c r="BV117" s="853" t="s">
        <v>121</v>
      </c>
      <c r="BW117" s="853"/>
      <c r="BX117" s="853"/>
      <c r="BY117" s="853"/>
      <c r="BZ117" s="853"/>
      <c r="CA117" s="853" t="s">
        <v>121</v>
      </c>
      <c r="CB117" s="853"/>
      <c r="CC117" s="853"/>
      <c r="CD117" s="853"/>
      <c r="CE117" s="853"/>
      <c r="CF117" s="911" t="s">
        <v>121</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121</v>
      </c>
      <c r="DH117" s="816"/>
      <c r="DI117" s="816"/>
      <c r="DJ117" s="816"/>
      <c r="DK117" s="817"/>
      <c r="DL117" s="818" t="s">
        <v>121</v>
      </c>
      <c r="DM117" s="816"/>
      <c r="DN117" s="816"/>
      <c r="DO117" s="816"/>
      <c r="DP117" s="817"/>
      <c r="DQ117" s="818" t="s">
        <v>121</v>
      </c>
      <c r="DR117" s="816"/>
      <c r="DS117" s="816"/>
      <c r="DT117" s="816"/>
      <c r="DU117" s="817"/>
      <c r="DV117" s="860" t="s">
        <v>121</v>
      </c>
      <c r="DW117" s="861"/>
      <c r="DX117" s="861"/>
      <c r="DY117" s="861"/>
      <c r="DZ117" s="862"/>
    </row>
    <row r="118" spans="1:130" s="218" customFormat="1" ht="26.25" customHeight="1" x14ac:dyDescent="0.2">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294</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121</v>
      </c>
      <c r="BR118" s="881"/>
      <c r="BS118" s="881"/>
      <c r="BT118" s="881"/>
      <c r="BU118" s="881"/>
      <c r="BV118" s="881" t="s">
        <v>121</v>
      </c>
      <c r="BW118" s="881"/>
      <c r="BX118" s="881"/>
      <c r="BY118" s="881"/>
      <c r="BZ118" s="881"/>
      <c r="CA118" s="881" t="s">
        <v>121</v>
      </c>
      <c r="CB118" s="881"/>
      <c r="CC118" s="881"/>
      <c r="CD118" s="881"/>
      <c r="CE118" s="881"/>
      <c r="CF118" s="911" t="s">
        <v>121</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121</v>
      </c>
      <c r="DH118" s="816"/>
      <c r="DI118" s="816"/>
      <c r="DJ118" s="816"/>
      <c r="DK118" s="817"/>
      <c r="DL118" s="818" t="s">
        <v>121</v>
      </c>
      <c r="DM118" s="816"/>
      <c r="DN118" s="816"/>
      <c r="DO118" s="816"/>
      <c r="DP118" s="817"/>
      <c r="DQ118" s="818" t="s">
        <v>121</v>
      </c>
      <c r="DR118" s="816"/>
      <c r="DS118" s="816"/>
      <c r="DT118" s="816"/>
      <c r="DU118" s="817"/>
      <c r="DV118" s="860" t="s">
        <v>121</v>
      </c>
      <c r="DW118" s="861"/>
      <c r="DX118" s="861"/>
      <c r="DY118" s="861"/>
      <c r="DZ118" s="862"/>
    </row>
    <row r="119" spans="1:130" s="218" customFormat="1" ht="26.25" customHeight="1" x14ac:dyDescent="0.2">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121</v>
      </c>
      <c r="AB119" s="925"/>
      <c r="AC119" s="925"/>
      <c r="AD119" s="925"/>
      <c r="AE119" s="926"/>
      <c r="AF119" s="927" t="s">
        <v>121</v>
      </c>
      <c r="AG119" s="925"/>
      <c r="AH119" s="925"/>
      <c r="AI119" s="925"/>
      <c r="AJ119" s="926"/>
      <c r="AK119" s="927" t="s">
        <v>121</v>
      </c>
      <c r="AL119" s="925"/>
      <c r="AM119" s="925"/>
      <c r="AN119" s="925"/>
      <c r="AO119" s="926"/>
      <c r="AP119" s="928" t="s">
        <v>121</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441</v>
      </c>
      <c r="BP119" s="914"/>
      <c r="BQ119" s="915">
        <v>19034015</v>
      </c>
      <c r="BR119" s="881"/>
      <c r="BS119" s="881"/>
      <c r="BT119" s="881"/>
      <c r="BU119" s="881"/>
      <c r="BV119" s="881">
        <v>20401374</v>
      </c>
      <c r="BW119" s="881"/>
      <c r="BX119" s="881"/>
      <c r="BY119" s="881"/>
      <c r="BZ119" s="881"/>
      <c r="CA119" s="881">
        <v>18824031</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121</v>
      </c>
      <c r="DH119" s="800"/>
      <c r="DI119" s="800"/>
      <c r="DJ119" s="800"/>
      <c r="DK119" s="801"/>
      <c r="DL119" s="802" t="s">
        <v>121</v>
      </c>
      <c r="DM119" s="800"/>
      <c r="DN119" s="800"/>
      <c r="DO119" s="800"/>
      <c r="DP119" s="801"/>
      <c r="DQ119" s="802" t="s">
        <v>121</v>
      </c>
      <c r="DR119" s="800"/>
      <c r="DS119" s="800"/>
      <c r="DT119" s="800"/>
      <c r="DU119" s="801"/>
      <c r="DV119" s="884" t="s">
        <v>121</v>
      </c>
      <c r="DW119" s="885"/>
      <c r="DX119" s="885"/>
      <c r="DY119" s="885"/>
      <c r="DZ119" s="886"/>
    </row>
    <row r="120" spans="1:130" s="218" customFormat="1" ht="26.25" customHeight="1" x14ac:dyDescent="0.2">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121</v>
      </c>
      <c r="AB120" s="816"/>
      <c r="AC120" s="816"/>
      <c r="AD120" s="816"/>
      <c r="AE120" s="817"/>
      <c r="AF120" s="818" t="s">
        <v>121</v>
      </c>
      <c r="AG120" s="816"/>
      <c r="AH120" s="816"/>
      <c r="AI120" s="816"/>
      <c r="AJ120" s="817"/>
      <c r="AK120" s="818" t="s">
        <v>121</v>
      </c>
      <c r="AL120" s="816"/>
      <c r="AM120" s="816"/>
      <c r="AN120" s="816"/>
      <c r="AO120" s="817"/>
      <c r="AP120" s="860" t="s">
        <v>121</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11406413</v>
      </c>
      <c r="BR120" s="878"/>
      <c r="BS120" s="878"/>
      <c r="BT120" s="878"/>
      <c r="BU120" s="878"/>
      <c r="BV120" s="878">
        <v>9517596</v>
      </c>
      <c r="BW120" s="878"/>
      <c r="BX120" s="878"/>
      <c r="BY120" s="878"/>
      <c r="BZ120" s="878"/>
      <c r="CA120" s="878">
        <v>10270401</v>
      </c>
      <c r="CB120" s="878"/>
      <c r="CC120" s="878"/>
      <c r="CD120" s="878"/>
      <c r="CE120" s="878"/>
      <c r="CF120" s="902">
        <v>120</v>
      </c>
      <c r="CG120" s="903"/>
      <c r="CH120" s="903"/>
      <c r="CI120" s="903"/>
      <c r="CJ120" s="903"/>
      <c r="CK120" s="904" t="s">
        <v>445</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t="s">
        <v>121</v>
      </c>
      <c r="DH120" s="878"/>
      <c r="DI120" s="878"/>
      <c r="DJ120" s="878"/>
      <c r="DK120" s="878"/>
      <c r="DL120" s="878">
        <v>4524680</v>
      </c>
      <c r="DM120" s="878"/>
      <c r="DN120" s="878"/>
      <c r="DO120" s="878"/>
      <c r="DP120" s="878"/>
      <c r="DQ120" s="878">
        <v>3896341</v>
      </c>
      <c r="DR120" s="878"/>
      <c r="DS120" s="878"/>
      <c r="DT120" s="878"/>
      <c r="DU120" s="878"/>
      <c r="DV120" s="879">
        <v>45.5</v>
      </c>
      <c r="DW120" s="879"/>
      <c r="DX120" s="879"/>
      <c r="DY120" s="879"/>
      <c r="DZ120" s="880"/>
    </row>
    <row r="121" spans="1:130" s="218" customFormat="1" ht="26.25" customHeight="1" x14ac:dyDescent="0.2">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121</v>
      </c>
      <c r="AB121" s="816"/>
      <c r="AC121" s="816"/>
      <c r="AD121" s="816"/>
      <c r="AE121" s="817"/>
      <c r="AF121" s="818" t="s">
        <v>121</v>
      </c>
      <c r="AG121" s="816"/>
      <c r="AH121" s="816"/>
      <c r="AI121" s="816"/>
      <c r="AJ121" s="817"/>
      <c r="AK121" s="818" t="s">
        <v>121</v>
      </c>
      <c r="AL121" s="816"/>
      <c r="AM121" s="816"/>
      <c r="AN121" s="816"/>
      <c r="AO121" s="817"/>
      <c r="AP121" s="860" t="s">
        <v>121</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v>1302278</v>
      </c>
      <c r="BR121" s="853"/>
      <c r="BS121" s="853"/>
      <c r="BT121" s="853"/>
      <c r="BU121" s="853"/>
      <c r="BV121" s="853">
        <v>1124143</v>
      </c>
      <c r="BW121" s="853"/>
      <c r="BX121" s="853"/>
      <c r="BY121" s="853"/>
      <c r="BZ121" s="853"/>
      <c r="CA121" s="853">
        <v>799048</v>
      </c>
      <c r="CB121" s="853"/>
      <c r="CC121" s="853"/>
      <c r="CD121" s="853"/>
      <c r="CE121" s="853"/>
      <c r="CF121" s="911">
        <v>9.3000000000000007</v>
      </c>
      <c r="CG121" s="912"/>
      <c r="CH121" s="912"/>
      <c r="CI121" s="912"/>
      <c r="CJ121" s="912"/>
      <c r="CK121" s="905"/>
      <c r="CL121" s="891"/>
      <c r="CM121" s="891"/>
      <c r="CN121" s="891"/>
      <c r="CO121" s="892"/>
      <c r="CP121" s="871" t="s">
        <v>393</v>
      </c>
      <c r="CQ121" s="872"/>
      <c r="CR121" s="872"/>
      <c r="CS121" s="872"/>
      <c r="CT121" s="872"/>
      <c r="CU121" s="872"/>
      <c r="CV121" s="872"/>
      <c r="CW121" s="872"/>
      <c r="CX121" s="872"/>
      <c r="CY121" s="872"/>
      <c r="CZ121" s="872"/>
      <c r="DA121" s="872"/>
      <c r="DB121" s="872"/>
      <c r="DC121" s="872"/>
      <c r="DD121" s="872"/>
      <c r="DE121" s="872"/>
      <c r="DF121" s="873"/>
      <c r="DG121" s="852">
        <v>2277442</v>
      </c>
      <c r="DH121" s="853"/>
      <c r="DI121" s="853"/>
      <c r="DJ121" s="853"/>
      <c r="DK121" s="853"/>
      <c r="DL121" s="853">
        <v>1745107</v>
      </c>
      <c r="DM121" s="853"/>
      <c r="DN121" s="853"/>
      <c r="DO121" s="853"/>
      <c r="DP121" s="853"/>
      <c r="DQ121" s="853">
        <v>1487830</v>
      </c>
      <c r="DR121" s="853"/>
      <c r="DS121" s="853"/>
      <c r="DT121" s="853"/>
      <c r="DU121" s="853"/>
      <c r="DV121" s="830">
        <v>17.399999999999999</v>
      </c>
      <c r="DW121" s="830"/>
      <c r="DX121" s="830"/>
      <c r="DY121" s="830"/>
      <c r="DZ121" s="831"/>
    </row>
    <row r="122" spans="1:130" s="218" customFormat="1" ht="26.25" customHeight="1" x14ac:dyDescent="0.2">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121</v>
      </c>
      <c r="AB122" s="816"/>
      <c r="AC122" s="816"/>
      <c r="AD122" s="816"/>
      <c r="AE122" s="817"/>
      <c r="AF122" s="818" t="s">
        <v>121</v>
      </c>
      <c r="AG122" s="816"/>
      <c r="AH122" s="816"/>
      <c r="AI122" s="816"/>
      <c r="AJ122" s="817"/>
      <c r="AK122" s="818" t="s">
        <v>121</v>
      </c>
      <c r="AL122" s="816"/>
      <c r="AM122" s="816"/>
      <c r="AN122" s="816"/>
      <c r="AO122" s="817"/>
      <c r="AP122" s="860" t="s">
        <v>121</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14238521</v>
      </c>
      <c r="BR122" s="881"/>
      <c r="BS122" s="881"/>
      <c r="BT122" s="881"/>
      <c r="BU122" s="881"/>
      <c r="BV122" s="881">
        <v>14087890</v>
      </c>
      <c r="BW122" s="881"/>
      <c r="BX122" s="881"/>
      <c r="BY122" s="881"/>
      <c r="BZ122" s="881"/>
      <c r="CA122" s="881">
        <v>13377028</v>
      </c>
      <c r="CB122" s="881"/>
      <c r="CC122" s="881"/>
      <c r="CD122" s="881"/>
      <c r="CE122" s="881"/>
      <c r="CF122" s="882">
        <v>156.30000000000001</v>
      </c>
      <c r="CG122" s="883"/>
      <c r="CH122" s="883"/>
      <c r="CI122" s="883"/>
      <c r="CJ122" s="883"/>
      <c r="CK122" s="905"/>
      <c r="CL122" s="891"/>
      <c r="CM122" s="891"/>
      <c r="CN122" s="891"/>
      <c r="CO122" s="892"/>
      <c r="CP122" s="871" t="s">
        <v>391</v>
      </c>
      <c r="CQ122" s="872"/>
      <c r="CR122" s="872"/>
      <c r="CS122" s="872"/>
      <c r="CT122" s="872"/>
      <c r="CU122" s="872"/>
      <c r="CV122" s="872"/>
      <c r="CW122" s="872"/>
      <c r="CX122" s="872"/>
      <c r="CY122" s="872"/>
      <c r="CZ122" s="872"/>
      <c r="DA122" s="872"/>
      <c r="DB122" s="872"/>
      <c r="DC122" s="872"/>
      <c r="DD122" s="872"/>
      <c r="DE122" s="872"/>
      <c r="DF122" s="873"/>
      <c r="DG122" s="852">
        <v>105755</v>
      </c>
      <c r="DH122" s="853"/>
      <c r="DI122" s="853"/>
      <c r="DJ122" s="853"/>
      <c r="DK122" s="853"/>
      <c r="DL122" s="853">
        <v>164229</v>
      </c>
      <c r="DM122" s="853"/>
      <c r="DN122" s="853"/>
      <c r="DO122" s="853"/>
      <c r="DP122" s="853"/>
      <c r="DQ122" s="853">
        <v>123613</v>
      </c>
      <c r="DR122" s="853"/>
      <c r="DS122" s="853"/>
      <c r="DT122" s="853"/>
      <c r="DU122" s="853"/>
      <c r="DV122" s="830">
        <v>1.4</v>
      </c>
      <c r="DW122" s="830"/>
      <c r="DX122" s="830"/>
      <c r="DY122" s="830"/>
      <c r="DZ122" s="831"/>
    </row>
    <row r="123" spans="1:130" s="218" customFormat="1" ht="26.25" customHeight="1" x14ac:dyDescent="0.2">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121</v>
      </c>
      <c r="AB123" s="816"/>
      <c r="AC123" s="816"/>
      <c r="AD123" s="816"/>
      <c r="AE123" s="817"/>
      <c r="AF123" s="818" t="s">
        <v>121</v>
      </c>
      <c r="AG123" s="816"/>
      <c r="AH123" s="816"/>
      <c r="AI123" s="816"/>
      <c r="AJ123" s="817"/>
      <c r="AK123" s="818" t="s">
        <v>121</v>
      </c>
      <c r="AL123" s="816"/>
      <c r="AM123" s="816"/>
      <c r="AN123" s="816"/>
      <c r="AO123" s="817"/>
      <c r="AP123" s="860" t="s">
        <v>121</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449</v>
      </c>
      <c r="BP123" s="914"/>
      <c r="BQ123" s="868">
        <v>26947212</v>
      </c>
      <c r="BR123" s="869"/>
      <c r="BS123" s="869"/>
      <c r="BT123" s="869"/>
      <c r="BU123" s="869"/>
      <c r="BV123" s="869">
        <v>24729629</v>
      </c>
      <c r="BW123" s="869"/>
      <c r="BX123" s="869"/>
      <c r="BY123" s="869"/>
      <c r="BZ123" s="869"/>
      <c r="CA123" s="869">
        <v>24446477</v>
      </c>
      <c r="CB123" s="869"/>
      <c r="CC123" s="869"/>
      <c r="CD123" s="869"/>
      <c r="CE123" s="869"/>
      <c r="CF123" s="784"/>
      <c r="CG123" s="785"/>
      <c r="CH123" s="785"/>
      <c r="CI123" s="785"/>
      <c r="CJ123" s="870"/>
      <c r="CK123" s="905"/>
      <c r="CL123" s="891"/>
      <c r="CM123" s="891"/>
      <c r="CN123" s="891"/>
      <c r="CO123" s="892"/>
      <c r="CP123" s="871" t="s">
        <v>389</v>
      </c>
      <c r="CQ123" s="872"/>
      <c r="CR123" s="872"/>
      <c r="CS123" s="872"/>
      <c r="CT123" s="872"/>
      <c r="CU123" s="872"/>
      <c r="CV123" s="872"/>
      <c r="CW123" s="872"/>
      <c r="CX123" s="872"/>
      <c r="CY123" s="872"/>
      <c r="CZ123" s="872"/>
      <c r="DA123" s="872"/>
      <c r="DB123" s="872"/>
      <c r="DC123" s="872"/>
      <c r="DD123" s="872"/>
      <c r="DE123" s="872"/>
      <c r="DF123" s="873"/>
      <c r="DG123" s="815" t="s">
        <v>121</v>
      </c>
      <c r="DH123" s="816"/>
      <c r="DI123" s="816"/>
      <c r="DJ123" s="816"/>
      <c r="DK123" s="817"/>
      <c r="DL123" s="818" t="s">
        <v>121</v>
      </c>
      <c r="DM123" s="816"/>
      <c r="DN123" s="816"/>
      <c r="DO123" s="816"/>
      <c r="DP123" s="817"/>
      <c r="DQ123" s="818" t="s">
        <v>121</v>
      </c>
      <c r="DR123" s="816"/>
      <c r="DS123" s="816"/>
      <c r="DT123" s="816"/>
      <c r="DU123" s="817"/>
      <c r="DV123" s="860" t="s">
        <v>121</v>
      </c>
      <c r="DW123" s="861"/>
      <c r="DX123" s="861"/>
      <c r="DY123" s="861"/>
      <c r="DZ123" s="862"/>
    </row>
    <row r="124" spans="1:130" s="218" customFormat="1" ht="26.25" customHeight="1" thickBot="1" x14ac:dyDescent="0.25">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121</v>
      </c>
      <c r="AB124" s="816"/>
      <c r="AC124" s="816"/>
      <c r="AD124" s="816"/>
      <c r="AE124" s="817"/>
      <c r="AF124" s="818" t="s">
        <v>121</v>
      </c>
      <c r="AG124" s="816"/>
      <c r="AH124" s="816"/>
      <c r="AI124" s="816"/>
      <c r="AJ124" s="817"/>
      <c r="AK124" s="818" t="s">
        <v>121</v>
      </c>
      <c r="AL124" s="816"/>
      <c r="AM124" s="816"/>
      <c r="AN124" s="816"/>
      <c r="AO124" s="817"/>
      <c r="AP124" s="860" t="s">
        <v>121</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121</v>
      </c>
      <c r="BR124" s="867"/>
      <c r="BS124" s="867"/>
      <c r="BT124" s="867"/>
      <c r="BU124" s="867"/>
      <c r="BV124" s="867" t="s">
        <v>121</v>
      </c>
      <c r="BW124" s="867"/>
      <c r="BX124" s="867"/>
      <c r="BY124" s="867"/>
      <c r="BZ124" s="867"/>
      <c r="CA124" s="867" t="s">
        <v>121</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t="s">
        <v>121</v>
      </c>
      <c r="DH124" s="800"/>
      <c r="DI124" s="800"/>
      <c r="DJ124" s="800"/>
      <c r="DK124" s="801"/>
      <c r="DL124" s="802" t="s">
        <v>121</v>
      </c>
      <c r="DM124" s="800"/>
      <c r="DN124" s="800"/>
      <c r="DO124" s="800"/>
      <c r="DP124" s="801"/>
      <c r="DQ124" s="802" t="s">
        <v>121</v>
      </c>
      <c r="DR124" s="800"/>
      <c r="DS124" s="800"/>
      <c r="DT124" s="800"/>
      <c r="DU124" s="801"/>
      <c r="DV124" s="884" t="s">
        <v>121</v>
      </c>
      <c r="DW124" s="885"/>
      <c r="DX124" s="885"/>
      <c r="DY124" s="885"/>
      <c r="DZ124" s="886"/>
    </row>
    <row r="125" spans="1:130" s="218" customFormat="1" ht="26.25" customHeight="1" x14ac:dyDescent="0.2">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121</v>
      </c>
      <c r="AB125" s="816"/>
      <c r="AC125" s="816"/>
      <c r="AD125" s="816"/>
      <c r="AE125" s="817"/>
      <c r="AF125" s="818" t="s">
        <v>121</v>
      </c>
      <c r="AG125" s="816"/>
      <c r="AH125" s="816"/>
      <c r="AI125" s="816"/>
      <c r="AJ125" s="817"/>
      <c r="AK125" s="818" t="s">
        <v>121</v>
      </c>
      <c r="AL125" s="816"/>
      <c r="AM125" s="816"/>
      <c r="AN125" s="816"/>
      <c r="AO125" s="817"/>
      <c r="AP125" s="860" t="s">
        <v>121</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121</v>
      </c>
      <c r="DH125" s="878"/>
      <c r="DI125" s="878"/>
      <c r="DJ125" s="878"/>
      <c r="DK125" s="878"/>
      <c r="DL125" s="878" t="s">
        <v>121</v>
      </c>
      <c r="DM125" s="878"/>
      <c r="DN125" s="878"/>
      <c r="DO125" s="878"/>
      <c r="DP125" s="878"/>
      <c r="DQ125" s="878" t="s">
        <v>121</v>
      </c>
      <c r="DR125" s="878"/>
      <c r="DS125" s="878"/>
      <c r="DT125" s="878"/>
      <c r="DU125" s="878"/>
      <c r="DV125" s="879" t="s">
        <v>121</v>
      </c>
      <c r="DW125" s="879"/>
      <c r="DX125" s="879"/>
      <c r="DY125" s="879"/>
      <c r="DZ125" s="880"/>
    </row>
    <row r="126" spans="1:130" s="218" customFormat="1" ht="26.25" customHeight="1" thickBot="1" x14ac:dyDescent="0.25">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121</v>
      </c>
      <c r="AB126" s="816"/>
      <c r="AC126" s="816"/>
      <c r="AD126" s="816"/>
      <c r="AE126" s="817"/>
      <c r="AF126" s="818" t="s">
        <v>121</v>
      </c>
      <c r="AG126" s="816"/>
      <c r="AH126" s="816"/>
      <c r="AI126" s="816"/>
      <c r="AJ126" s="817"/>
      <c r="AK126" s="818" t="s">
        <v>121</v>
      </c>
      <c r="AL126" s="816"/>
      <c r="AM126" s="816"/>
      <c r="AN126" s="816"/>
      <c r="AO126" s="817"/>
      <c r="AP126" s="860" t="s">
        <v>121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121</v>
      </c>
      <c r="DH126" s="853"/>
      <c r="DI126" s="853"/>
      <c r="DJ126" s="853"/>
      <c r="DK126" s="853"/>
      <c r="DL126" s="853" t="s">
        <v>121</v>
      </c>
      <c r="DM126" s="853"/>
      <c r="DN126" s="853"/>
      <c r="DO126" s="853"/>
      <c r="DP126" s="853"/>
      <c r="DQ126" s="853" t="s">
        <v>121</v>
      </c>
      <c r="DR126" s="853"/>
      <c r="DS126" s="853"/>
      <c r="DT126" s="853"/>
      <c r="DU126" s="853"/>
      <c r="DV126" s="830" t="s">
        <v>121</v>
      </c>
      <c r="DW126" s="830"/>
      <c r="DX126" s="830"/>
      <c r="DY126" s="830"/>
      <c r="DZ126" s="831"/>
    </row>
    <row r="127" spans="1:130" s="218" customFormat="1" ht="26.25" customHeight="1" x14ac:dyDescent="0.2">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36</v>
      </c>
      <c r="AB127" s="816"/>
      <c r="AC127" s="816"/>
      <c r="AD127" s="816"/>
      <c r="AE127" s="817"/>
      <c r="AF127" s="818">
        <v>25</v>
      </c>
      <c r="AG127" s="816"/>
      <c r="AH127" s="816"/>
      <c r="AI127" s="816"/>
      <c r="AJ127" s="817"/>
      <c r="AK127" s="818">
        <v>35</v>
      </c>
      <c r="AL127" s="816"/>
      <c r="AM127" s="816"/>
      <c r="AN127" s="816"/>
      <c r="AO127" s="817"/>
      <c r="AP127" s="860">
        <v>0</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121</v>
      </c>
      <c r="DH127" s="853"/>
      <c r="DI127" s="853"/>
      <c r="DJ127" s="853"/>
      <c r="DK127" s="853"/>
      <c r="DL127" s="853" t="s">
        <v>121</v>
      </c>
      <c r="DM127" s="853"/>
      <c r="DN127" s="853"/>
      <c r="DO127" s="853"/>
      <c r="DP127" s="853"/>
      <c r="DQ127" s="853" t="s">
        <v>121</v>
      </c>
      <c r="DR127" s="853"/>
      <c r="DS127" s="853"/>
      <c r="DT127" s="853"/>
      <c r="DU127" s="853"/>
      <c r="DV127" s="830" t="s">
        <v>121</v>
      </c>
      <c r="DW127" s="830"/>
      <c r="DX127" s="830"/>
      <c r="DY127" s="830"/>
      <c r="DZ127" s="831"/>
    </row>
    <row r="128" spans="1:130" s="218" customFormat="1" ht="26.25" customHeight="1" thickBot="1" x14ac:dyDescent="0.25">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165264</v>
      </c>
      <c r="AB128" s="837"/>
      <c r="AC128" s="837"/>
      <c r="AD128" s="837"/>
      <c r="AE128" s="838"/>
      <c r="AF128" s="839">
        <v>97859</v>
      </c>
      <c r="AG128" s="837"/>
      <c r="AH128" s="837"/>
      <c r="AI128" s="837"/>
      <c r="AJ128" s="838"/>
      <c r="AK128" s="839">
        <v>103287</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121</v>
      </c>
      <c r="BG128" s="823"/>
      <c r="BH128" s="823"/>
      <c r="BI128" s="823"/>
      <c r="BJ128" s="823"/>
      <c r="BK128" s="823"/>
      <c r="BL128" s="846"/>
      <c r="BM128" s="822">
        <v>13.35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121</v>
      </c>
      <c r="DH128" s="827"/>
      <c r="DI128" s="827"/>
      <c r="DJ128" s="827"/>
      <c r="DK128" s="827"/>
      <c r="DL128" s="827" t="s">
        <v>121</v>
      </c>
      <c r="DM128" s="827"/>
      <c r="DN128" s="827"/>
      <c r="DO128" s="827"/>
      <c r="DP128" s="827"/>
      <c r="DQ128" s="827" t="s">
        <v>121</v>
      </c>
      <c r="DR128" s="827"/>
      <c r="DS128" s="827"/>
      <c r="DT128" s="827"/>
      <c r="DU128" s="827"/>
      <c r="DV128" s="828" t="s">
        <v>121</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9788027</v>
      </c>
      <c r="AB129" s="816"/>
      <c r="AC129" s="816"/>
      <c r="AD129" s="816"/>
      <c r="AE129" s="817"/>
      <c r="AF129" s="818">
        <v>9811674</v>
      </c>
      <c r="AG129" s="816"/>
      <c r="AH129" s="816"/>
      <c r="AI129" s="816"/>
      <c r="AJ129" s="817"/>
      <c r="AK129" s="818">
        <v>9890184</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121</v>
      </c>
      <c r="BG129" s="807"/>
      <c r="BH129" s="807"/>
      <c r="BI129" s="807"/>
      <c r="BJ129" s="807"/>
      <c r="BK129" s="807"/>
      <c r="BL129" s="808"/>
      <c r="BM129" s="806">
        <v>18.350000000000001</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1331794</v>
      </c>
      <c r="AB130" s="816"/>
      <c r="AC130" s="816"/>
      <c r="AD130" s="816"/>
      <c r="AE130" s="817"/>
      <c r="AF130" s="818">
        <v>1366843</v>
      </c>
      <c r="AG130" s="816"/>
      <c r="AH130" s="816"/>
      <c r="AI130" s="816"/>
      <c r="AJ130" s="817"/>
      <c r="AK130" s="818">
        <v>1332342</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5.5</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8456233</v>
      </c>
      <c r="AB131" s="800"/>
      <c r="AC131" s="800"/>
      <c r="AD131" s="800"/>
      <c r="AE131" s="801"/>
      <c r="AF131" s="802">
        <v>8444831</v>
      </c>
      <c r="AG131" s="800"/>
      <c r="AH131" s="800"/>
      <c r="AI131" s="800"/>
      <c r="AJ131" s="801"/>
      <c r="AK131" s="802">
        <v>8557842</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t="s">
        <v>121</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3.1011207949999999</v>
      </c>
      <c r="AB132" s="781"/>
      <c r="AC132" s="781"/>
      <c r="AD132" s="781"/>
      <c r="AE132" s="782"/>
      <c r="AF132" s="783">
        <v>6.1757896639999998</v>
      </c>
      <c r="AG132" s="781"/>
      <c r="AH132" s="781"/>
      <c r="AI132" s="781"/>
      <c r="AJ132" s="782"/>
      <c r="AK132" s="783">
        <v>7.3009761109999998</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2.8</v>
      </c>
      <c r="AB133" s="760"/>
      <c r="AC133" s="760"/>
      <c r="AD133" s="760"/>
      <c r="AE133" s="761"/>
      <c r="AF133" s="759">
        <v>3.7</v>
      </c>
      <c r="AG133" s="760"/>
      <c r="AH133" s="760"/>
      <c r="AI133" s="760"/>
      <c r="AJ133" s="761"/>
      <c r="AK133" s="759">
        <v>5.5</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QQ4jhI6iqWTeYEYlfce5EHceRK9mlVlqmEVJyLM5M3Hy1p8jhwAjGZtMhesRc6xb2V6j5K+gjguGjKuWPr5Pvw==" saltValue="4avzq0WMQzAAjW0bkFw7C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4294967292"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475</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auyBL9PDH8bb/+o4fZRo9iqwXdy5RpKE19c4fzhwhgkRwg76LscsZQPNogqLo3+kA8b40w/f1C/PhZ7BPBuFkA==" saltValue="mxINKaVzCm7/ox+7GQXgtg==" spinCount="100000" sheet="1" objects="1" scenarios="1"/>
  <dataConsolidate/>
  <phoneticPr fontId="2"/>
  <printOptions horizontalCentered="1" verticalCentered="1"/>
  <pageMargins left="0" right="0" top="0" bottom="0" header="0" footer="0"/>
  <pageSetup paperSize="9" scale="45" orientation="landscape" horizontalDpi="4294967293"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HirjoEatz/bK32BKk32uK5PxgqKbW1RqyL4+jzIqOdWMyzQwu1wXDz8esxXfCySogiF6/x2aW4N0ax058a079A==" saltValue="n3cdkhOlZPWS63XvG7+ZZQ==" spinCount="100000" sheet="1" objects="1" scenarios="1"/>
  <dataConsolidate/>
  <phoneticPr fontId="2"/>
  <printOptions horizontalCentered="1" verticalCentered="1"/>
  <pageMargins left="0" right="0" top="0" bottom="0" header="0" footer="0"/>
  <pageSetup paperSize="9" scale="49" orientation="landscape" horizontalDpi="4294967294"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2844146</v>
      </c>
      <c r="AP9" s="269">
        <v>93040</v>
      </c>
      <c r="AQ9" s="270">
        <v>98214</v>
      </c>
      <c r="AR9" s="271">
        <v>-5.3</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380145</v>
      </c>
      <c r="AP10" s="272">
        <v>12436</v>
      </c>
      <c r="AQ10" s="273">
        <v>8330</v>
      </c>
      <c r="AR10" s="274">
        <v>49.3</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v>28076</v>
      </c>
      <c r="AP11" s="272">
        <v>918</v>
      </c>
      <c r="AQ11" s="273">
        <v>2236</v>
      </c>
      <c r="AR11" s="274">
        <v>-58.9</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486</v>
      </c>
      <c r="AL12" s="1167"/>
      <c r="AM12" s="1167"/>
      <c r="AN12" s="1168"/>
      <c r="AO12" s="272" t="s">
        <v>487</v>
      </c>
      <c r="AP12" s="272" t="s">
        <v>487</v>
      </c>
      <c r="AQ12" s="273">
        <v>12</v>
      </c>
      <c r="AR12" s="274" t="s">
        <v>487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v>105486</v>
      </c>
      <c r="AP13" s="272">
        <v>3451</v>
      </c>
      <c r="AQ13" s="273">
        <v>3111</v>
      </c>
      <c r="AR13" s="274">
        <v>10.9</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96709</v>
      </c>
      <c r="AP14" s="272">
        <v>3164</v>
      </c>
      <c r="AQ14" s="273">
        <v>1882</v>
      </c>
      <c r="AR14" s="274">
        <v>68.099999999999994</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-250904</v>
      </c>
      <c r="AP15" s="272">
        <v>-8208</v>
      </c>
      <c r="AQ15" s="273">
        <v>-6411</v>
      </c>
      <c r="AR15" s="274">
        <v>28</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3203658</v>
      </c>
      <c r="AP16" s="272">
        <v>104801</v>
      </c>
      <c r="AQ16" s="273">
        <v>107373</v>
      </c>
      <c r="AR16" s="274">
        <v>-2.4</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10.01</v>
      </c>
      <c r="AP21" s="286">
        <v>9.17</v>
      </c>
      <c r="AQ21" s="287">
        <v>0.84</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97.9</v>
      </c>
      <c r="AP22" s="291">
        <v>97.5</v>
      </c>
      <c r="AQ22" s="292">
        <v>0.4</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ht="13" x14ac:dyDescent="0.2">
      <c r="A27" s="297"/>
      <c r="AO27" s="250"/>
      <c r="AP27" s="250"/>
      <c r="AQ27" s="250"/>
      <c r="AR27" s="250"/>
      <c r="AS27" s="250"/>
      <c r="AT27" s="250"/>
    </row>
    <row r="28" spans="1:46" ht="16.5" x14ac:dyDescent="0.2">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1352292</v>
      </c>
      <c r="AP32" s="300">
        <v>44237</v>
      </c>
      <c r="AQ32" s="301">
        <v>55954</v>
      </c>
      <c r="AR32" s="302">
        <v>-20.9</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487</v>
      </c>
      <c r="AP33" s="300" t="s">
        <v>487</v>
      </c>
      <c r="AQ33" s="301" t="s">
        <v>487</v>
      </c>
      <c r="AR33" s="302" t="s">
        <v>487</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487</v>
      </c>
      <c r="AP34" s="300" t="s">
        <v>487</v>
      </c>
      <c r="AQ34" s="301">
        <v>1</v>
      </c>
      <c r="AR34" s="302" t="s">
        <v>487</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625226</v>
      </c>
      <c r="AP35" s="300">
        <v>20453</v>
      </c>
      <c r="AQ35" s="301">
        <v>17691</v>
      </c>
      <c r="AR35" s="302">
        <v>15.6</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v>82882</v>
      </c>
      <c r="AP36" s="300">
        <v>2711</v>
      </c>
      <c r="AQ36" s="301">
        <v>2603</v>
      </c>
      <c r="AR36" s="302">
        <v>4.0999999999999996</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v>35</v>
      </c>
      <c r="AP37" s="300">
        <v>1</v>
      </c>
      <c r="AQ37" s="301">
        <v>579</v>
      </c>
      <c r="AR37" s="302">
        <v>-99.8</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487</v>
      </c>
      <c r="AP38" s="303" t="s">
        <v>487</v>
      </c>
      <c r="AQ38" s="304">
        <v>4</v>
      </c>
      <c r="AR38" s="292" t="s">
        <v>487</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v>-103287</v>
      </c>
      <c r="AP39" s="300">
        <v>-3379</v>
      </c>
      <c r="AQ39" s="301">
        <v>-4663</v>
      </c>
      <c r="AR39" s="302">
        <v>-27.5</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-1332342</v>
      </c>
      <c r="AP40" s="300">
        <v>-43585</v>
      </c>
      <c r="AQ40" s="301">
        <v>-48945</v>
      </c>
      <c r="AR40" s="302">
        <v>-11</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624806</v>
      </c>
      <c r="AP41" s="300">
        <v>20439</v>
      </c>
      <c r="AQ41" s="301">
        <v>23225</v>
      </c>
      <c r="AR41" s="302">
        <v>-12</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2104340</v>
      </c>
      <c r="AN51" s="322">
        <v>63610</v>
      </c>
      <c r="AO51" s="323">
        <v>76.5</v>
      </c>
      <c r="AP51" s="324">
        <v>76347</v>
      </c>
      <c r="AQ51" s="325">
        <v>2.4</v>
      </c>
      <c r="AR51" s="326">
        <v>74.099999999999994</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711278</v>
      </c>
      <c r="AN52" s="330">
        <v>21500</v>
      </c>
      <c r="AO52" s="331">
        <v>48.7</v>
      </c>
      <c r="AP52" s="332">
        <v>41762</v>
      </c>
      <c r="AQ52" s="333">
        <v>0.5</v>
      </c>
      <c r="AR52" s="334">
        <v>48.2</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1227926</v>
      </c>
      <c r="AN53" s="322">
        <v>37752</v>
      </c>
      <c r="AO53" s="323">
        <v>-40.700000000000003</v>
      </c>
      <c r="AP53" s="324">
        <v>69604</v>
      </c>
      <c r="AQ53" s="325">
        <v>-8.8000000000000007</v>
      </c>
      <c r="AR53" s="326">
        <v>-31.9</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696646</v>
      </c>
      <c r="AN54" s="330">
        <v>21418</v>
      </c>
      <c r="AO54" s="331">
        <v>-0.4</v>
      </c>
      <c r="AP54" s="332">
        <v>36247</v>
      </c>
      <c r="AQ54" s="333">
        <v>-13.2</v>
      </c>
      <c r="AR54" s="334">
        <v>12.8</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1313123</v>
      </c>
      <c r="AN55" s="322">
        <v>41076</v>
      </c>
      <c r="AO55" s="323">
        <v>8.8000000000000007</v>
      </c>
      <c r="AP55" s="324">
        <v>68410</v>
      </c>
      <c r="AQ55" s="325">
        <v>-1.7</v>
      </c>
      <c r="AR55" s="326">
        <v>10.5</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634808</v>
      </c>
      <c r="AN56" s="330">
        <v>19858</v>
      </c>
      <c r="AO56" s="331">
        <v>-7.3</v>
      </c>
      <c r="AP56" s="332">
        <v>35086</v>
      </c>
      <c r="AQ56" s="333">
        <v>-3.2</v>
      </c>
      <c r="AR56" s="334">
        <v>-4.0999999999999996</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1632484</v>
      </c>
      <c r="AN57" s="322">
        <v>52275</v>
      </c>
      <c r="AO57" s="323">
        <v>27.3</v>
      </c>
      <c r="AP57" s="324">
        <v>73019</v>
      </c>
      <c r="AQ57" s="325">
        <v>6.7</v>
      </c>
      <c r="AR57" s="326">
        <v>20.6</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588414</v>
      </c>
      <c r="AN58" s="330">
        <v>18842</v>
      </c>
      <c r="AO58" s="331">
        <v>-5.0999999999999996</v>
      </c>
      <c r="AP58" s="332">
        <v>39427</v>
      </c>
      <c r="AQ58" s="333">
        <v>12.4</v>
      </c>
      <c r="AR58" s="334">
        <v>-17.5</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2139531</v>
      </c>
      <c r="AN59" s="322">
        <v>69990</v>
      </c>
      <c r="AO59" s="323">
        <v>33.9</v>
      </c>
      <c r="AP59" s="324">
        <v>76590</v>
      </c>
      <c r="AQ59" s="325">
        <v>4.9000000000000004</v>
      </c>
      <c r="AR59" s="326">
        <v>29</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701629</v>
      </c>
      <c r="AN60" s="330">
        <v>22952</v>
      </c>
      <c r="AO60" s="331">
        <v>21.8</v>
      </c>
      <c r="AP60" s="332">
        <v>42387</v>
      </c>
      <c r="AQ60" s="333">
        <v>7.5</v>
      </c>
      <c r="AR60" s="334">
        <v>14.3</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1683481</v>
      </c>
      <c r="AN61" s="337">
        <v>52941</v>
      </c>
      <c r="AO61" s="338">
        <v>21.2</v>
      </c>
      <c r="AP61" s="339">
        <v>72794</v>
      </c>
      <c r="AQ61" s="340">
        <v>0.7</v>
      </c>
      <c r="AR61" s="326">
        <v>20.5</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666555</v>
      </c>
      <c r="AN62" s="330">
        <v>20914</v>
      </c>
      <c r="AO62" s="331">
        <v>11.5</v>
      </c>
      <c r="AP62" s="332">
        <v>38982</v>
      </c>
      <c r="AQ62" s="333">
        <v>0.8</v>
      </c>
      <c r="AR62" s="334">
        <v>10.7</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8SrOrTL6+nUvpH7Igw5+YBt9xWbgSdx6a7cp+btWMcfwjhNaJ9Gc45E4kz1dDJSF5NRTaQmqv55ntiYIsVBLtg==" saltValue="Cyg14FjZK43tnK9maUX0n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horizontalDpi="4294967293"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475</v>
      </c>
    </row>
    <row r="121" spans="125:125" ht="13.5" hidden="1" customHeight="1" x14ac:dyDescent="0.2">
      <c r="DU121" s="247"/>
    </row>
  </sheetData>
  <sheetProtection algorithmName="SHA-512" hashValue="G2ZQAcOuDL1PfR2LltfnHo90guO9R+kq+u3EmqD3N9b1oMuG/uGI0cgzqgLyiNZ3qxR9Q3xq+/01eERWv1KK8A==" saltValue="hjaigtFpFMkm8w4C9A4Ad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4294967294"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475</v>
      </c>
    </row>
  </sheetData>
  <sheetProtection algorithmName="SHA-512" hashValue="61W79oStBWZCFqA3u/ppnM0920zvHxDLHgbcr2zyJsqgml0XGNb0uFeOV/gF4XK8NJ7RqPYifStvgY1j9EOg4g==" saltValue="QRz/OrCWp+kkuZcElNEpw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4294967294"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5" t="s">
        <v>3</v>
      </c>
      <c r="D47" s="1175"/>
      <c r="E47" s="1176"/>
      <c r="F47" s="11">
        <v>26.72</v>
      </c>
      <c r="G47" s="12">
        <v>34.130000000000003</v>
      </c>
      <c r="H47" s="12">
        <v>33.28</v>
      </c>
      <c r="I47" s="12">
        <v>27.39</v>
      </c>
      <c r="J47" s="13">
        <v>27.16</v>
      </c>
    </row>
    <row r="48" spans="2:10" ht="57.75" customHeight="1" x14ac:dyDescent="0.2">
      <c r="B48" s="14"/>
      <c r="C48" s="1177" t="s">
        <v>4</v>
      </c>
      <c r="D48" s="1177"/>
      <c r="E48" s="1178"/>
      <c r="F48" s="15">
        <v>5.16</v>
      </c>
      <c r="G48" s="16">
        <v>6.3</v>
      </c>
      <c r="H48" s="16">
        <v>4.07</v>
      </c>
      <c r="I48" s="16">
        <v>5.47</v>
      </c>
      <c r="J48" s="17">
        <v>5.37</v>
      </c>
    </row>
    <row r="49" spans="2:10" ht="57.75" customHeight="1" thickBot="1" x14ac:dyDescent="0.25">
      <c r="B49" s="18"/>
      <c r="C49" s="1179" t="s">
        <v>5</v>
      </c>
      <c r="D49" s="1179"/>
      <c r="E49" s="1180"/>
      <c r="F49" s="19">
        <v>1.39</v>
      </c>
      <c r="G49" s="20">
        <v>7.11</v>
      </c>
      <c r="H49" s="20" t="s">
        <v>530</v>
      </c>
      <c r="I49" s="20" t="s">
        <v>531</v>
      </c>
      <c r="J49" s="21" t="s">
        <v>532</v>
      </c>
    </row>
    <row r="50" spans="2:10" ht="13" x14ac:dyDescent="0.2"/>
  </sheetData>
  <sheetProtection algorithmName="SHA-512" hashValue="4xx5xU4Jo3oCv/J0MtsjPSpYALmidRdqXtRILLCHC4e0CfaHPmpYGzAqVdvPRp14ECGjG6BY6Ng5Y0n+Po9m/w==" saltValue="k03jhZ0JZTOSnd/rjUrGy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7" t="s">
        <v>533</v>
      </c>
      <c r="D34" s="1187"/>
      <c r="E34" s="1188"/>
      <c r="F34" s="32">
        <v>10.98</v>
      </c>
      <c r="G34" s="33">
        <v>10.62</v>
      </c>
      <c r="H34" s="33">
        <v>11.63</v>
      </c>
      <c r="I34" s="33">
        <v>12.28</v>
      </c>
      <c r="J34" s="34">
        <v>12.78</v>
      </c>
      <c r="K34" s="22"/>
      <c r="L34" s="22"/>
      <c r="M34" s="22"/>
      <c r="N34" s="22"/>
      <c r="O34" s="22"/>
      <c r="P34" s="22"/>
    </row>
    <row r="35" spans="1:16" ht="39" customHeight="1" x14ac:dyDescent="0.2">
      <c r="A35" s="22"/>
      <c r="B35" s="35"/>
      <c r="C35" s="1181" t="s">
        <v>534</v>
      </c>
      <c r="D35" s="1182"/>
      <c r="E35" s="1183"/>
      <c r="F35" s="36">
        <v>5.16</v>
      </c>
      <c r="G35" s="37">
        <v>6.29</v>
      </c>
      <c r="H35" s="37">
        <v>4.0599999999999996</v>
      </c>
      <c r="I35" s="37">
        <v>5.46</v>
      </c>
      <c r="J35" s="38">
        <v>5.37</v>
      </c>
      <c r="K35" s="22"/>
      <c r="L35" s="22"/>
      <c r="M35" s="22"/>
      <c r="N35" s="22"/>
      <c r="O35" s="22"/>
      <c r="P35" s="22"/>
    </row>
    <row r="36" spans="1:16" ht="39" customHeight="1" x14ac:dyDescent="0.2">
      <c r="A36" s="22"/>
      <c r="B36" s="35"/>
      <c r="C36" s="1181" t="s">
        <v>535</v>
      </c>
      <c r="D36" s="1182"/>
      <c r="E36" s="1183"/>
      <c r="F36" s="36">
        <v>1.28</v>
      </c>
      <c r="G36" s="37">
        <v>1.93</v>
      </c>
      <c r="H36" s="37">
        <v>2.89</v>
      </c>
      <c r="I36" s="37">
        <v>2.98</v>
      </c>
      <c r="J36" s="38">
        <v>2.72</v>
      </c>
      <c r="K36" s="22"/>
      <c r="L36" s="22"/>
      <c r="M36" s="22"/>
      <c r="N36" s="22"/>
      <c r="O36" s="22"/>
      <c r="P36" s="22"/>
    </row>
    <row r="37" spans="1:16" ht="39" customHeight="1" x14ac:dyDescent="0.2">
      <c r="A37" s="22"/>
      <c r="B37" s="35"/>
      <c r="C37" s="1181" t="s">
        <v>536</v>
      </c>
      <c r="D37" s="1182"/>
      <c r="E37" s="1183"/>
      <c r="F37" s="36">
        <v>2.7</v>
      </c>
      <c r="G37" s="37">
        <v>2.08</v>
      </c>
      <c r="H37" s="37">
        <v>2.0099999999999998</v>
      </c>
      <c r="I37" s="37">
        <v>1.65</v>
      </c>
      <c r="J37" s="38">
        <v>2.36</v>
      </c>
      <c r="K37" s="22"/>
      <c r="L37" s="22"/>
      <c r="M37" s="22"/>
      <c r="N37" s="22"/>
      <c r="O37" s="22"/>
      <c r="P37" s="22"/>
    </row>
    <row r="38" spans="1:16" ht="39" customHeight="1" x14ac:dyDescent="0.2">
      <c r="A38" s="22"/>
      <c r="B38" s="35"/>
      <c r="C38" s="1181" t="s">
        <v>537</v>
      </c>
      <c r="D38" s="1182"/>
      <c r="E38" s="1183"/>
      <c r="F38" s="36">
        <v>0.51</v>
      </c>
      <c r="G38" s="37">
        <v>0.54</v>
      </c>
      <c r="H38" s="37">
        <v>0.54</v>
      </c>
      <c r="I38" s="37">
        <v>0.6</v>
      </c>
      <c r="J38" s="38">
        <v>0.65</v>
      </c>
      <c r="K38" s="22"/>
      <c r="L38" s="22"/>
      <c r="M38" s="22"/>
      <c r="N38" s="22"/>
      <c r="O38" s="22"/>
      <c r="P38" s="22"/>
    </row>
    <row r="39" spans="1:16" ht="39" customHeight="1" x14ac:dyDescent="0.2">
      <c r="A39" s="22"/>
      <c r="B39" s="35"/>
      <c r="C39" s="1181" t="s">
        <v>538</v>
      </c>
      <c r="D39" s="1182"/>
      <c r="E39" s="1183"/>
      <c r="F39" s="36">
        <v>0.26</v>
      </c>
      <c r="G39" s="37">
        <v>0.28999999999999998</v>
      </c>
      <c r="H39" s="37">
        <v>0.28000000000000003</v>
      </c>
      <c r="I39" s="37">
        <v>0.27</v>
      </c>
      <c r="J39" s="38">
        <v>0.28000000000000003</v>
      </c>
      <c r="K39" s="22"/>
      <c r="L39" s="22"/>
      <c r="M39" s="22"/>
      <c r="N39" s="22"/>
      <c r="O39" s="22"/>
      <c r="P39" s="22"/>
    </row>
    <row r="40" spans="1:16" ht="39" customHeight="1" x14ac:dyDescent="0.2">
      <c r="A40" s="22"/>
      <c r="B40" s="35"/>
      <c r="C40" s="1181" t="s">
        <v>539</v>
      </c>
      <c r="D40" s="1182"/>
      <c r="E40" s="1183"/>
      <c r="F40" s="36" t="s">
        <v>487</v>
      </c>
      <c r="G40" s="37" t="s">
        <v>487</v>
      </c>
      <c r="H40" s="37" t="s">
        <v>487</v>
      </c>
      <c r="I40" s="37">
        <v>0</v>
      </c>
      <c r="J40" s="38">
        <v>0</v>
      </c>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540</v>
      </c>
      <c r="D42" s="1182"/>
      <c r="E42" s="1183"/>
      <c r="F42" s="36" t="s">
        <v>487</v>
      </c>
      <c r="G42" s="37" t="s">
        <v>487</v>
      </c>
      <c r="H42" s="37" t="s">
        <v>487</v>
      </c>
      <c r="I42" s="37" t="s">
        <v>487</v>
      </c>
      <c r="J42" s="38" t="s">
        <v>487</v>
      </c>
      <c r="K42" s="22"/>
      <c r="L42" s="22"/>
      <c r="M42" s="22"/>
      <c r="N42" s="22"/>
      <c r="O42" s="22"/>
      <c r="P42" s="22"/>
    </row>
    <row r="43" spans="1:16" ht="39" customHeight="1" thickBot="1" x14ac:dyDescent="0.25">
      <c r="A43" s="22"/>
      <c r="B43" s="40"/>
      <c r="C43" s="1184" t="s">
        <v>541</v>
      </c>
      <c r="D43" s="1185"/>
      <c r="E43" s="1186"/>
      <c r="F43" s="41" t="s">
        <v>487</v>
      </c>
      <c r="G43" s="42" t="s">
        <v>487</v>
      </c>
      <c r="H43" s="42" t="s">
        <v>487</v>
      </c>
      <c r="I43" s="42" t="s">
        <v>487</v>
      </c>
      <c r="J43" s="43" t="s">
        <v>487</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nWBfZMSSwqSbzjwxGjA7uFJ3ewwXciT58bFOAtNL46+QXsQ3MWDBFeUwLEVZLaOmkPYfkMx7XC7yYytRGUWgjw==" saltValue="6ZusWKfp5J0vHbeHSedP/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4294967294"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2">
      <c r="A45" s="48"/>
      <c r="B45" s="1212" t="s">
        <v>9</v>
      </c>
      <c r="C45" s="1213"/>
      <c r="D45" s="58"/>
      <c r="E45" s="1218" t="s">
        <v>10</v>
      </c>
      <c r="F45" s="1218"/>
      <c r="G45" s="1218"/>
      <c r="H45" s="1218"/>
      <c r="I45" s="1218"/>
      <c r="J45" s="1219"/>
      <c r="K45" s="59">
        <v>1127</v>
      </c>
      <c r="L45" s="60">
        <v>1128</v>
      </c>
      <c r="M45" s="60">
        <v>1195</v>
      </c>
      <c r="N45" s="60">
        <v>1243</v>
      </c>
      <c r="O45" s="61">
        <v>1352</v>
      </c>
      <c r="P45" s="48"/>
      <c r="Q45" s="48"/>
      <c r="R45" s="48"/>
      <c r="S45" s="48"/>
      <c r="T45" s="48"/>
      <c r="U45" s="48"/>
    </row>
    <row r="46" spans="1:21" ht="30.75" customHeight="1" x14ac:dyDescent="0.2">
      <c r="A46" s="48"/>
      <c r="B46" s="1214"/>
      <c r="C46" s="1215"/>
      <c r="D46" s="62"/>
      <c r="E46" s="1191" t="s">
        <v>11</v>
      </c>
      <c r="F46" s="1191"/>
      <c r="G46" s="1191"/>
      <c r="H46" s="1191"/>
      <c r="I46" s="1191"/>
      <c r="J46" s="1192"/>
      <c r="K46" s="63" t="s">
        <v>487</v>
      </c>
      <c r="L46" s="64" t="s">
        <v>487</v>
      </c>
      <c r="M46" s="64" t="s">
        <v>487</v>
      </c>
      <c r="N46" s="64" t="s">
        <v>487</v>
      </c>
      <c r="O46" s="65" t="s">
        <v>487</v>
      </c>
      <c r="P46" s="48"/>
      <c r="Q46" s="48"/>
      <c r="R46" s="48"/>
      <c r="S46" s="48"/>
      <c r="T46" s="48"/>
      <c r="U46" s="48"/>
    </row>
    <row r="47" spans="1:21" ht="30.75" customHeight="1" x14ac:dyDescent="0.2">
      <c r="A47" s="48"/>
      <c r="B47" s="1214"/>
      <c r="C47" s="1215"/>
      <c r="D47" s="62"/>
      <c r="E47" s="1191" t="s">
        <v>12</v>
      </c>
      <c r="F47" s="1191"/>
      <c r="G47" s="1191"/>
      <c r="H47" s="1191"/>
      <c r="I47" s="1191"/>
      <c r="J47" s="1192"/>
      <c r="K47" s="63" t="s">
        <v>487</v>
      </c>
      <c r="L47" s="64" t="s">
        <v>487</v>
      </c>
      <c r="M47" s="64" t="s">
        <v>487</v>
      </c>
      <c r="N47" s="64" t="s">
        <v>487</v>
      </c>
      <c r="O47" s="65" t="s">
        <v>487</v>
      </c>
      <c r="P47" s="48"/>
      <c r="Q47" s="48"/>
      <c r="R47" s="48"/>
      <c r="S47" s="48"/>
      <c r="T47" s="48"/>
      <c r="U47" s="48"/>
    </row>
    <row r="48" spans="1:21" ht="30.75" customHeight="1" x14ac:dyDescent="0.2">
      <c r="A48" s="48"/>
      <c r="B48" s="1214"/>
      <c r="C48" s="1215"/>
      <c r="D48" s="62"/>
      <c r="E48" s="1191" t="s">
        <v>13</v>
      </c>
      <c r="F48" s="1191"/>
      <c r="G48" s="1191"/>
      <c r="H48" s="1191"/>
      <c r="I48" s="1191"/>
      <c r="J48" s="1192"/>
      <c r="K48" s="63">
        <v>180</v>
      </c>
      <c r="L48" s="64">
        <v>170</v>
      </c>
      <c r="M48" s="64">
        <v>244</v>
      </c>
      <c r="N48" s="64">
        <v>659</v>
      </c>
      <c r="O48" s="65">
        <v>625</v>
      </c>
      <c r="P48" s="48"/>
      <c r="Q48" s="48"/>
      <c r="R48" s="48"/>
      <c r="S48" s="48"/>
      <c r="T48" s="48"/>
      <c r="U48" s="48"/>
    </row>
    <row r="49" spans="1:21" ht="30.75" customHeight="1" x14ac:dyDescent="0.2">
      <c r="A49" s="48"/>
      <c r="B49" s="1214"/>
      <c r="C49" s="1215"/>
      <c r="D49" s="62"/>
      <c r="E49" s="1191" t="s">
        <v>14</v>
      </c>
      <c r="F49" s="1191"/>
      <c r="G49" s="1191"/>
      <c r="H49" s="1191"/>
      <c r="I49" s="1191"/>
      <c r="J49" s="1192"/>
      <c r="K49" s="63">
        <v>452</v>
      </c>
      <c r="L49" s="64">
        <v>319</v>
      </c>
      <c r="M49" s="64">
        <v>321</v>
      </c>
      <c r="N49" s="64">
        <v>83</v>
      </c>
      <c r="O49" s="65">
        <v>83</v>
      </c>
      <c r="P49" s="48"/>
      <c r="Q49" s="48"/>
      <c r="R49" s="48"/>
      <c r="S49" s="48"/>
      <c r="T49" s="48"/>
      <c r="U49" s="48"/>
    </row>
    <row r="50" spans="1:21" ht="30.75" customHeight="1" x14ac:dyDescent="0.2">
      <c r="A50" s="48"/>
      <c r="B50" s="1214"/>
      <c r="C50" s="1215"/>
      <c r="D50" s="62"/>
      <c r="E50" s="1191" t="s">
        <v>15</v>
      </c>
      <c r="F50" s="1191"/>
      <c r="G50" s="1191"/>
      <c r="H50" s="1191"/>
      <c r="I50" s="1191"/>
      <c r="J50" s="1192"/>
      <c r="K50" s="63">
        <v>0</v>
      </c>
      <c r="L50" s="64">
        <v>0</v>
      </c>
      <c r="M50" s="64">
        <v>0</v>
      </c>
      <c r="N50" s="64">
        <v>0</v>
      </c>
      <c r="O50" s="65">
        <v>0</v>
      </c>
      <c r="P50" s="48"/>
      <c r="Q50" s="48"/>
      <c r="R50" s="48"/>
      <c r="S50" s="48"/>
      <c r="T50" s="48"/>
      <c r="U50" s="48"/>
    </row>
    <row r="51" spans="1:21" ht="30.75" customHeight="1" x14ac:dyDescent="0.2">
      <c r="A51" s="48"/>
      <c r="B51" s="1216"/>
      <c r="C51" s="1217"/>
      <c r="D51" s="66"/>
      <c r="E51" s="1191" t="s">
        <v>16</v>
      </c>
      <c r="F51" s="1191"/>
      <c r="G51" s="1191"/>
      <c r="H51" s="1191"/>
      <c r="I51" s="1191"/>
      <c r="J51" s="1192"/>
      <c r="K51" s="63">
        <v>0</v>
      </c>
      <c r="L51" s="64">
        <v>0</v>
      </c>
      <c r="M51" s="64">
        <v>0</v>
      </c>
      <c r="N51" s="64">
        <v>1</v>
      </c>
      <c r="O51" s="65" t="s">
        <v>487</v>
      </c>
      <c r="P51" s="48"/>
      <c r="Q51" s="48"/>
      <c r="R51" s="48"/>
      <c r="S51" s="48"/>
      <c r="T51" s="48"/>
      <c r="U51" s="48"/>
    </row>
    <row r="52" spans="1:21" ht="30.75" customHeight="1" x14ac:dyDescent="0.2">
      <c r="A52" s="48"/>
      <c r="B52" s="1189" t="s">
        <v>17</v>
      </c>
      <c r="C52" s="1190"/>
      <c r="D52" s="66"/>
      <c r="E52" s="1191" t="s">
        <v>18</v>
      </c>
      <c r="F52" s="1191"/>
      <c r="G52" s="1191"/>
      <c r="H52" s="1191"/>
      <c r="I52" s="1191"/>
      <c r="J52" s="1192"/>
      <c r="K52" s="63">
        <v>1476</v>
      </c>
      <c r="L52" s="64">
        <v>1444</v>
      </c>
      <c r="M52" s="64">
        <v>1497</v>
      </c>
      <c r="N52" s="64">
        <v>1466</v>
      </c>
      <c r="O52" s="65">
        <v>1435</v>
      </c>
      <c r="P52" s="48"/>
      <c r="Q52" s="48"/>
      <c r="R52" s="48"/>
      <c r="S52" s="48"/>
      <c r="T52" s="48"/>
      <c r="U52" s="48"/>
    </row>
    <row r="53" spans="1:21" ht="30.75" customHeight="1" thickBot="1" x14ac:dyDescent="0.25">
      <c r="A53" s="48"/>
      <c r="B53" s="1193" t="s">
        <v>19</v>
      </c>
      <c r="C53" s="1194"/>
      <c r="D53" s="67"/>
      <c r="E53" s="1195" t="s">
        <v>20</v>
      </c>
      <c r="F53" s="1195"/>
      <c r="G53" s="1195"/>
      <c r="H53" s="1195"/>
      <c r="I53" s="1195"/>
      <c r="J53" s="1196"/>
      <c r="K53" s="68">
        <v>283</v>
      </c>
      <c r="L53" s="69">
        <v>173</v>
      </c>
      <c r="M53" s="69">
        <v>263</v>
      </c>
      <c r="N53" s="69">
        <v>520</v>
      </c>
      <c r="O53" s="70">
        <v>625</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2">
      <c r="B58" s="1197" t="s">
        <v>24</v>
      </c>
      <c r="C58" s="1198"/>
      <c r="D58" s="1203" t="s">
        <v>25</v>
      </c>
      <c r="E58" s="1204"/>
      <c r="F58" s="1204"/>
      <c r="G58" s="1204"/>
      <c r="H58" s="1204"/>
      <c r="I58" s="1204"/>
      <c r="J58" s="1205"/>
      <c r="K58" s="83"/>
      <c r="L58" s="84"/>
      <c r="M58" s="84"/>
      <c r="N58" s="84"/>
      <c r="O58" s="85"/>
    </row>
    <row r="59" spans="1:21" ht="31.5" customHeight="1" x14ac:dyDescent="0.2">
      <c r="B59" s="1199"/>
      <c r="C59" s="1200"/>
      <c r="D59" s="1206" t="s">
        <v>26</v>
      </c>
      <c r="E59" s="1207"/>
      <c r="F59" s="1207"/>
      <c r="G59" s="1207"/>
      <c r="H59" s="1207"/>
      <c r="I59" s="1207"/>
      <c r="J59" s="1208"/>
      <c r="K59" s="86"/>
      <c r="L59" s="87"/>
      <c r="M59" s="87"/>
      <c r="N59" s="87"/>
      <c r="O59" s="88"/>
    </row>
    <row r="60" spans="1:21" ht="31.5" customHeight="1" thickBot="1" x14ac:dyDescent="0.25">
      <c r="B60" s="1201"/>
      <c r="C60" s="1202"/>
      <c r="D60" s="1209" t="s">
        <v>27</v>
      </c>
      <c r="E60" s="1210"/>
      <c r="F60" s="1210"/>
      <c r="G60" s="1210"/>
      <c r="H60" s="1210"/>
      <c r="I60" s="1210"/>
      <c r="J60" s="1211"/>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2bM/1vYEkrsFTqWrL06FMmKyxizQVTLKbFkT872+QD34QkvD2LpocYA6GN8dlcm6plp9YMB7l534v2qnr6hCeQ==" saltValue="9+6ZjBV3KvMDlBKc0Tdyv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4294967294"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525</v>
      </c>
      <c r="J40" s="103" t="s">
        <v>526</v>
      </c>
      <c r="K40" s="103" t="s">
        <v>527</v>
      </c>
      <c r="L40" s="103" t="s">
        <v>528</v>
      </c>
      <c r="M40" s="104" t="s">
        <v>529</v>
      </c>
    </row>
    <row r="41" spans="2:13" ht="27.75" customHeight="1" x14ac:dyDescent="0.2">
      <c r="B41" s="1232" t="s">
        <v>30</v>
      </c>
      <c r="C41" s="1233"/>
      <c r="D41" s="105"/>
      <c r="E41" s="1234" t="s">
        <v>31</v>
      </c>
      <c r="F41" s="1234"/>
      <c r="G41" s="1234"/>
      <c r="H41" s="1235"/>
      <c r="I41" s="343">
        <v>10738</v>
      </c>
      <c r="J41" s="344">
        <v>10704</v>
      </c>
      <c r="K41" s="344">
        <v>10474</v>
      </c>
      <c r="L41" s="344">
        <v>10859</v>
      </c>
      <c r="M41" s="345">
        <v>10328</v>
      </c>
    </row>
    <row r="42" spans="2:13" ht="27.75" customHeight="1" x14ac:dyDescent="0.2">
      <c r="B42" s="1222"/>
      <c r="C42" s="1223"/>
      <c r="D42" s="106"/>
      <c r="E42" s="1226" t="s">
        <v>32</v>
      </c>
      <c r="F42" s="1226"/>
      <c r="G42" s="1226"/>
      <c r="H42" s="1227"/>
      <c r="I42" s="346" t="s">
        <v>487</v>
      </c>
      <c r="J42" s="347" t="s">
        <v>487</v>
      </c>
      <c r="K42" s="347" t="s">
        <v>487</v>
      </c>
      <c r="L42" s="347" t="s">
        <v>487</v>
      </c>
      <c r="M42" s="348" t="s">
        <v>487</v>
      </c>
    </row>
    <row r="43" spans="2:13" ht="27.75" customHeight="1" x14ac:dyDescent="0.2">
      <c r="B43" s="1222"/>
      <c r="C43" s="1223"/>
      <c r="D43" s="106"/>
      <c r="E43" s="1226" t="s">
        <v>33</v>
      </c>
      <c r="F43" s="1226"/>
      <c r="G43" s="1226"/>
      <c r="H43" s="1227"/>
      <c r="I43" s="346">
        <v>3423</v>
      </c>
      <c r="J43" s="347">
        <v>2597</v>
      </c>
      <c r="K43" s="347">
        <v>2383</v>
      </c>
      <c r="L43" s="347">
        <v>6434</v>
      </c>
      <c r="M43" s="348">
        <v>5508</v>
      </c>
    </row>
    <row r="44" spans="2:13" ht="27.75" customHeight="1" x14ac:dyDescent="0.2">
      <c r="B44" s="1222"/>
      <c r="C44" s="1223"/>
      <c r="D44" s="106"/>
      <c r="E44" s="1226" t="s">
        <v>34</v>
      </c>
      <c r="F44" s="1226"/>
      <c r="G44" s="1226"/>
      <c r="H44" s="1227"/>
      <c r="I44" s="346">
        <v>4391</v>
      </c>
      <c r="J44" s="347">
        <v>4094</v>
      </c>
      <c r="K44" s="347">
        <v>3862</v>
      </c>
      <c r="L44" s="347">
        <v>901</v>
      </c>
      <c r="M44" s="348">
        <v>872</v>
      </c>
    </row>
    <row r="45" spans="2:13" ht="27.75" customHeight="1" x14ac:dyDescent="0.2">
      <c r="B45" s="1222"/>
      <c r="C45" s="1223"/>
      <c r="D45" s="106"/>
      <c r="E45" s="1226" t="s">
        <v>35</v>
      </c>
      <c r="F45" s="1226"/>
      <c r="G45" s="1226"/>
      <c r="H45" s="1227"/>
      <c r="I45" s="346">
        <v>2431</v>
      </c>
      <c r="J45" s="347">
        <v>2428</v>
      </c>
      <c r="K45" s="347">
        <v>2315</v>
      </c>
      <c r="L45" s="347">
        <v>2208</v>
      </c>
      <c r="M45" s="348">
        <v>2116</v>
      </c>
    </row>
    <row r="46" spans="2:13" ht="27.75" customHeight="1" x14ac:dyDescent="0.2">
      <c r="B46" s="1222"/>
      <c r="C46" s="1223"/>
      <c r="D46" s="107"/>
      <c r="E46" s="1226" t="s">
        <v>36</v>
      </c>
      <c r="F46" s="1226"/>
      <c r="G46" s="1226"/>
      <c r="H46" s="1227"/>
      <c r="I46" s="346" t="s">
        <v>487</v>
      </c>
      <c r="J46" s="347" t="s">
        <v>487</v>
      </c>
      <c r="K46" s="347" t="s">
        <v>487</v>
      </c>
      <c r="L46" s="347" t="s">
        <v>487</v>
      </c>
      <c r="M46" s="348" t="s">
        <v>487</v>
      </c>
    </row>
    <row r="47" spans="2:13" ht="27.75" customHeight="1" x14ac:dyDescent="0.2">
      <c r="B47" s="1222"/>
      <c r="C47" s="1223"/>
      <c r="D47" s="108"/>
      <c r="E47" s="1236" t="s">
        <v>37</v>
      </c>
      <c r="F47" s="1237"/>
      <c r="G47" s="1237"/>
      <c r="H47" s="1238"/>
      <c r="I47" s="346" t="s">
        <v>487</v>
      </c>
      <c r="J47" s="347" t="s">
        <v>487</v>
      </c>
      <c r="K47" s="347" t="s">
        <v>487</v>
      </c>
      <c r="L47" s="347" t="s">
        <v>487</v>
      </c>
      <c r="M47" s="348" t="s">
        <v>487</v>
      </c>
    </row>
    <row r="48" spans="2:13" ht="27.75" customHeight="1" x14ac:dyDescent="0.2">
      <c r="B48" s="1222"/>
      <c r="C48" s="1223"/>
      <c r="D48" s="106"/>
      <c r="E48" s="1226" t="s">
        <v>38</v>
      </c>
      <c r="F48" s="1226"/>
      <c r="G48" s="1226"/>
      <c r="H48" s="1227"/>
      <c r="I48" s="346" t="s">
        <v>487</v>
      </c>
      <c r="J48" s="347" t="s">
        <v>487</v>
      </c>
      <c r="K48" s="347" t="s">
        <v>487</v>
      </c>
      <c r="L48" s="347" t="s">
        <v>487</v>
      </c>
      <c r="M48" s="348" t="s">
        <v>487</v>
      </c>
    </row>
    <row r="49" spans="2:13" ht="27.75" customHeight="1" x14ac:dyDescent="0.2">
      <c r="B49" s="1224"/>
      <c r="C49" s="1225"/>
      <c r="D49" s="106"/>
      <c r="E49" s="1226" t="s">
        <v>39</v>
      </c>
      <c r="F49" s="1226"/>
      <c r="G49" s="1226"/>
      <c r="H49" s="1227"/>
      <c r="I49" s="346">
        <v>172</v>
      </c>
      <c r="J49" s="347" t="s">
        <v>487</v>
      </c>
      <c r="K49" s="347" t="s">
        <v>487</v>
      </c>
      <c r="L49" s="347" t="s">
        <v>487</v>
      </c>
      <c r="M49" s="348" t="s">
        <v>487</v>
      </c>
    </row>
    <row r="50" spans="2:13" ht="27.75" customHeight="1" x14ac:dyDescent="0.2">
      <c r="B50" s="1220" t="s">
        <v>40</v>
      </c>
      <c r="C50" s="1221"/>
      <c r="D50" s="109"/>
      <c r="E50" s="1226" t="s">
        <v>41</v>
      </c>
      <c r="F50" s="1226"/>
      <c r="G50" s="1226"/>
      <c r="H50" s="1227"/>
      <c r="I50" s="346">
        <v>8354</v>
      </c>
      <c r="J50" s="347">
        <v>9998</v>
      </c>
      <c r="K50" s="347">
        <v>11406</v>
      </c>
      <c r="L50" s="347">
        <v>9518</v>
      </c>
      <c r="M50" s="348">
        <v>10270</v>
      </c>
    </row>
    <row r="51" spans="2:13" ht="27.75" customHeight="1" x14ac:dyDescent="0.2">
      <c r="B51" s="1222"/>
      <c r="C51" s="1223"/>
      <c r="D51" s="106"/>
      <c r="E51" s="1226" t="s">
        <v>42</v>
      </c>
      <c r="F51" s="1226"/>
      <c r="G51" s="1226"/>
      <c r="H51" s="1227"/>
      <c r="I51" s="346">
        <v>1373</v>
      </c>
      <c r="J51" s="347">
        <v>1340</v>
      </c>
      <c r="K51" s="347">
        <v>1302</v>
      </c>
      <c r="L51" s="347">
        <v>1124</v>
      </c>
      <c r="M51" s="348">
        <v>799</v>
      </c>
    </row>
    <row r="52" spans="2:13" ht="27.75" customHeight="1" x14ac:dyDescent="0.2">
      <c r="B52" s="1224"/>
      <c r="C52" s="1225"/>
      <c r="D52" s="106"/>
      <c r="E52" s="1226" t="s">
        <v>43</v>
      </c>
      <c r="F52" s="1226"/>
      <c r="G52" s="1226"/>
      <c r="H52" s="1227"/>
      <c r="I52" s="346">
        <v>15241</v>
      </c>
      <c r="J52" s="347">
        <v>14725</v>
      </c>
      <c r="K52" s="347">
        <v>14239</v>
      </c>
      <c r="L52" s="347">
        <v>14088</v>
      </c>
      <c r="M52" s="348">
        <v>13377</v>
      </c>
    </row>
    <row r="53" spans="2:13" ht="27.75" customHeight="1" thickBot="1" x14ac:dyDescent="0.25">
      <c r="B53" s="1228" t="s">
        <v>19</v>
      </c>
      <c r="C53" s="1229"/>
      <c r="D53" s="110"/>
      <c r="E53" s="1230" t="s">
        <v>44</v>
      </c>
      <c r="F53" s="1230"/>
      <c r="G53" s="1230"/>
      <c r="H53" s="1231"/>
      <c r="I53" s="349">
        <v>-3814</v>
      </c>
      <c r="J53" s="350">
        <v>-6240</v>
      </c>
      <c r="K53" s="350">
        <v>-7913</v>
      </c>
      <c r="L53" s="350">
        <v>-4328</v>
      </c>
      <c r="M53" s="351">
        <v>-5622</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VieIe0QPoRpHcy7E/7b6Mc3i0glWXH4gXws9v7HPtHgCrSlrGzGfLRtaSQyDGSLl2pus1hxEjjxs2XnAPwuIJA==" saltValue="+xJ4ODrsE+AaWnbXIPwCg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527</v>
      </c>
      <c r="G54" s="119" t="s">
        <v>528</v>
      </c>
      <c r="H54" s="120" t="s">
        <v>529</v>
      </c>
    </row>
    <row r="55" spans="2:8" ht="52.5" customHeight="1" x14ac:dyDescent="0.2">
      <c r="B55" s="121"/>
      <c r="C55" s="1247" t="s">
        <v>46</v>
      </c>
      <c r="D55" s="1247"/>
      <c r="E55" s="1248"/>
      <c r="F55" s="352">
        <v>3257</v>
      </c>
      <c r="G55" s="352">
        <v>2687</v>
      </c>
      <c r="H55" s="353">
        <v>2687</v>
      </c>
    </row>
    <row r="56" spans="2:8" ht="52.5" customHeight="1" x14ac:dyDescent="0.2">
      <c r="B56" s="122"/>
      <c r="C56" s="1249" t="s">
        <v>47</v>
      </c>
      <c r="D56" s="1249"/>
      <c r="E56" s="1250"/>
      <c r="F56" s="354">
        <v>2362</v>
      </c>
      <c r="G56" s="354">
        <v>1250</v>
      </c>
      <c r="H56" s="355">
        <v>1308</v>
      </c>
    </row>
    <row r="57" spans="2:8" ht="53.25" customHeight="1" x14ac:dyDescent="0.2">
      <c r="B57" s="122"/>
      <c r="C57" s="1251" t="s">
        <v>48</v>
      </c>
      <c r="D57" s="1251"/>
      <c r="E57" s="1252"/>
      <c r="F57" s="356">
        <v>4145</v>
      </c>
      <c r="G57" s="356">
        <v>3965</v>
      </c>
      <c r="H57" s="357">
        <v>4674</v>
      </c>
    </row>
    <row r="58" spans="2:8" ht="45.75" customHeight="1" x14ac:dyDescent="0.2">
      <c r="B58" s="123"/>
      <c r="C58" s="1239" t="s">
        <v>557</v>
      </c>
      <c r="D58" s="1240"/>
      <c r="E58" s="1241"/>
      <c r="F58" s="358">
        <v>2306</v>
      </c>
      <c r="G58" s="358">
        <v>2088</v>
      </c>
      <c r="H58" s="359">
        <v>2467</v>
      </c>
    </row>
    <row r="59" spans="2:8" ht="45.75" customHeight="1" x14ac:dyDescent="0.2">
      <c r="B59" s="123"/>
      <c r="C59" s="1239" t="s">
        <v>558</v>
      </c>
      <c r="D59" s="1240"/>
      <c r="E59" s="1241"/>
      <c r="F59" s="358">
        <v>702</v>
      </c>
      <c r="G59" s="358">
        <v>705</v>
      </c>
      <c r="H59" s="359">
        <v>1009</v>
      </c>
    </row>
    <row r="60" spans="2:8" ht="45.75" customHeight="1" x14ac:dyDescent="0.2">
      <c r="B60" s="123"/>
      <c r="C60" s="1239" t="s">
        <v>559</v>
      </c>
      <c r="D60" s="1240"/>
      <c r="E60" s="1241"/>
      <c r="F60" s="358">
        <v>384</v>
      </c>
      <c r="G60" s="358">
        <v>382</v>
      </c>
      <c r="H60" s="359">
        <v>384</v>
      </c>
    </row>
    <row r="61" spans="2:8" ht="45.75" customHeight="1" x14ac:dyDescent="0.2">
      <c r="B61" s="123"/>
      <c r="C61" s="1239" t="s">
        <v>560</v>
      </c>
      <c r="D61" s="1240"/>
      <c r="E61" s="1241"/>
      <c r="F61" s="358">
        <v>266</v>
      </c>
      <c r="G61" s="358">
        <v>253</v>
      </c>
      <c r="H61" s="359">
        <v>254</v>
      </c>
    </row>
    <row r="62" spans="2:8" ht="45.75" customHeight="1" thickBot="1" x14ac:dyDescent="0.25">
      <c r="B62" s="124"/>
      <c r="C62" s="1242" t="s">
        <v>561</v>
      </c>
      <c r="D62" s="1243"/>
      <c r="E62" s="1244"/>
      <c r="F62" s="360">
        <v>119</v>
      </c>
      <c r="G62" s="360">
        <v>120</v>
      </c>
      <c r="H62" s="361">
        <v>121</v>
      </c>
    </row>
    <row r="63" spans="2:8" ht="52.5" customHeight="1" thickBot="1" x14ac:dyDescent="0.25">
      <c r="B63" s="125"/>
      <c r="C63" s="1245" t="s">
        <v>49</v>
      </c>
      <c r="D63" s="1245"/>
      <c r="E63" s="1246"/>
      <c r="F63" s="362">
        <v>9764</v>
      </c>
      <c r="G63" s="362">
        <v>7902</v>
      </c>
      <c r="H63" s="363">
        <v>8669</v>
      </c>
    </row>
    <row r="64" spans="2:8" ht="13" x14ac:dyDescent="0.2"/>
  </sheetData>
  <sheetProtection algorithmName="SHA-512" hashValue="BVe2t38NEB68nlkrPIx4CaBLEPG5NNAeacKo8/8HwmocpqC97HzAFPihh9lgYwV2tILIL+MYEy8WBaroS7KDuQ==" saltValue="i/r8PCoEDr2V5p6u1Rd5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orizontalDpi="4294967293"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573BB-6985-4866-8908-0EBA5556C3DB}">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562</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563</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5" t="s">
        <v>564</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 x14ac:dyDescent="0.2">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 x14ac:dyDescent="0.2">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 x14ac:dyDescent="0.2">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 x14ac:dyDescent="0.2">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565</v>
      </c>
    </row>
    <row r="50" spans="1:109" ht="13" x14ac:dyDescent="0.2">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525</v>
      </c>
      <c r="BQ50" s="1258"/>
      <c r="BR50" s="1258"/>
      <c r="BS50" s="1258"/>
      <c r="BT50" s="1258"/>
      <c r="BU50" s="1258"/>
      <c r="BV50" s="1258"/>
      <c r="BW50" s="1258"/>
      <c r="BX50" s="1258" t="s">
        <v>526</v>
      </c>
      <c r="BY50" s="1258"/>
      <c r="BZ50" s="1258"/>
      <c r="CA50" s="1258"/>
      <c r="CB50" s="1258"/>
      <c r="CC50" s="1258"/>
      <c r="CD50" s="1258"/>
      <c r="CE50" s="1258"/>
      <c r="CF50" s="1258" t="s">
        <v>527</v>
      </c>
      <c r="CG50" s="1258"/>
      <c r="CH50" s="1258"/>
      <c r="CI50" s="1258"/>
      <c r="CJ50" s="1258"/>
      <c r="CK50" s="1258"/>
      <c r="CL50" s="1258"/>
      <c r="CM50" s="1258"/>
      <c r="CN50" s="1258" t="s">
        <v>528</v>
      </c>
      <c r="CO50" s="1258"/>
      <c r="CP50" s="1258"/>
      <c r="CQ50" s="1258"/>
      <c r="CR50" s="1258"/>
      <c r="CS50" s="1258"/>
      <c r="CT50" s="1258"/>
      <c r="CU50" s="1258"/>
      <c r="CV50" s="1258" t="s">
        <v>529</v>
      </c>
      <c r="CW50" s="1258"/>
      <c r="CX50" s="1258"/>
      <c r="CY50" s="1258"/>
      <c r="CZ50" s="1258"/>
      <c r="DA50" s="1258"/>
      <c r="DB50" s="1258"/>
      <c r="DC50" s="1258"/>
    </row>
    <row r="51" spans="1:109" ht="13.5" customHeight="1" x14ac:dyDescent="0.2">
      <c r="B51" s="372"/>
      <c r="G51" s="1261"/>
      <c r="H51" s="1261"/>
      <c r="I51" s="1274"/>
      <c r="J51" s="1274"/>
      <c r="K51" s="1260"/>
      <c r="L51" s="1260"/>
      <c r="M51" s="1260"/>
      <c r="N51" s="1260"/>
      <c r="AM51" s="381"/>
      <c r="AN51" s="1256" t="s">
        <v>566</v>
      </c>
      <c r="AO51" s="1256"/>
      <c r="AP51" s="1256"/>
      <c r="AQ51" s="1256"/>
      <c r="AR51" s="1256"/>
      <c r="AS51" s="1256"/>
      <c r="AT51" s="1256"/>
      <c r="AU51" s="1256"/>
      <c r="AV51" s="1256"/>
      <c r="AW51" s="1256"/>
      <c r="AX51" s="1256"/>
      <c r="AY51" s="1256"/>
      <c r="AZ51" s="1256"/>
      <c r="BA51" s="1256"/>
      <c r="BB51" s="1256" t="s">
        <v>567</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ht="13" x14ac:dyDescent="0.2">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 x14ac:dyDescent="0.2">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568</v>
      </c>
      <c r="BC53" s="1256"/>
      <c r="BD53" s="1256"/>
      <c r="BE53" s="1256"/>
      <c r="BF53" s="1256"/>
      <c r="BG53" s="1256"/>
      <c r="BH53" s="1256"/>
      <c r="BI53" s="1256"/>
      <c r="BJ53" s="1256"/>
      <c r="BK53" s="1256"/>
      <c r="BL53" s="1256"/>
      <c r="BM53" s="1256"/>
      <c r="BN53" s="1256"/>
      <c r="BO53" s="1256"/>
      <c r="BP53" s="1253">
        <v>63.7</v>
      </c>
      <c r="BQ53" s="1253"/>
      <c r="BR53" s="1253"/>
      <c r="BS53" s="1253"/>
      <c r="BT53" s="1253"/>
      <c r="BU53" s="1253"/>
      <c r="BV53" s="1253"/>
      <c r="BW53" s="1253"/>
      <c r="BX53" s="1253">
        <v>65</v>
      </c>
      <c r="BY53" s="1253"/>
      <c r="BZ53" s="1253"/>
      <c r="CA53" s="1253"/>
      <c r="CB53" s="1253"/>
      <c r="CC53" s="1253"/>
      <c r="CD53" s="1253"/>
      <c r="CE53" s="1253"/>
      <c r="CF53" s="1253">
        <v>66.400000000000006</v>
      </c>
      <c r="CG53" s="1253"/>
      <c r="CH53" s="1253"/>
      <c r="CI53" s="1253"/>
      <c r="CJ53" s="1253"/>
      <c r="CK53" s="1253"/>
      <c r="CL53" s="1253"/>
      <c r="CM53" s="1253"/>
      <c r="CN53" s="1253">
        <v>67.900000000000006</v>
      </c>
      <c r="CO53" s="1253"/>
      <c r="CP53" s="1253"/>
      <c r="CQ53" s="1253"/>
      <c r="CR53" s="1253"/>
      <c r="CS53" s="1253"/>
      <c r="CT53" s="1253"/>
      <c r="CU53" s="1253"/>
      <c r="CV53" s="1253">
        <v>69.5</v>
      </c>
      <c r="CW53" s="1253"/>
      <c r="CX53" s="1253"/>
      <c r="CY53" s="1253"/>
      <c r="CZ53" s="1253"/>
      <c r="DA53" s="1253"/>
      <c r="DB53" s="1253"/>
      <c r="DC53" s="1253"/>
    </row>
    <row r="54" spans="1:109" ht="13" x14ac:dyDescent="0.2">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 x14ac:dyDescent="0.2">
      <c r="A55" s="380"/>
      <c r="B55" s="372"/>
      <c r="G55" s="1259"/>
      <c r="H55" s="1259"/>
      <c r="I55" s="1259"/>
      <c r="J55" s="1259"/>
      <c r="K55" s="1260"/>
      <c r="L55" s="1260"/>
      <c r="M55" s="1260"/>
      <c r="N55" s="1260"/>
      <c r="AN55" s="1258" t="s">
        <v>569</v>
      </c>
      <c r="AO55" s="1258"/>
      <c r="AP55" s="1258"/>
      <c r="AQ55" s="1258"/>
      <c r="AR55" s="1258"/>
      <c r="AS55" s="1258"/>
      <c r="AT55" s="1258"/>
      <c r="AU55" s="1258"/>
      <c r="AV55" s="1258"/>
      <c r="AW55" s="1258"/>
      <c r="AX55" s="1258"/>
      <c r="AY55" s="1258"/>
      <c r="AZ55" s="1258"/>
      <c r="BA55" s="1258"/>
      <c r="BB55" s="1256" t="s">
        <v>567</v>
      </c>
      <c r="BC55" s="1256"/>
      <c r="BD55" s="1256"/>
      <c r="BE55" s="1256"/>
      <c r="BF55" s="1256"/>
      <c r="BG55" s="1256"/>
      <c r="BH55" s="1256"/>
      <c r="BI55" s="1256"/>
      <c r="BJ55" s="1256"/>
      <c r="BK55" s="1256"/>
      <c r="BL55" s="1256"/>
      <c r="BM55" s="1256"/>
      <c r="BN55" s="1256"/>
      <c r="BO55" s="1256"/>
      <c r="BP55" s="1253">
        <v>37.299999999999997</v>
      </c>
      <c r="BQ55" s="1253"/>
      <c r="BR55" s="1253"/>
      <c r="BS55" s="1253"/>
      <c r="BT55" s="1253"/>
      <c r="BU55" s="1253"/>
      <c r="BV55" s="1253"/>
      <c r="BW55" s="1253"/>
      <c r="BX55" s="1253">
        <v>25.4</v>
      </c>
      <c r="BY55" s="1253"/>
      <c r="BZ55" s="1253"/>
      <c r="CA55" s="1253"/>
      <c r="CB55" s="1253"/>
      <c r="CC55" s="1253"/>
      <c r="CD55" s="1253"/>
      <c r="CE55" s="1253"/>
      <c r="CF55" s="1253">
        <v>17.600000000000001</v>
      </c>
      <c r="CG55" s="1253"/>
      <c r="CH55" s="1253"/>
      <c r="CI55" s="1253"/>
      <c r="CJ55" s="1253"/>
      <c r="CK55" s="1253"/>
      <c r="CL55" s="1253"/>
      <c r="CM55" s="1253"/>
      <c r="CN55" s="1253">
        <v>17.2</v>
      </c>
      <c r="CO55" s="1253"/>
      <c r="CP55" s="1253"/>
      <c r="CQ55" s="1253"/>
      <c r="CR55" s="1253"/>
      <c r="CS55" s="1253"/>
      <c r="CT55" s="1253"/>
      <c r="CU55" s="1253"/>
      <c r="CV55" s="1253">
        <v>16.100000000000001</v>
      </c>
      <c r="CW55" s="1253"/>
      <c r="CX55" s="1253"/>
      <c r="CY55" s="1253"/>
      <c r="CZ55" s="1253"/>
      <c r="DA55" s="1253"/>
      <c r="DB55" s="1253"/>
      <c r="DC55" s="1253"/>
    </row>
    <row r="56" spans="1:109" ht="13" x14ac:dyDescent="0.2">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ht="13" x14ac:dyDescent="0.2">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568</v>
      </c>
      <c r="BC57" s="1256"/>
      <c r="BD57" s="1256"/>
      <c r="BE57" s="1256"/>
      <c r="BF57" s="1256"/>
      <c r="BG57" s="1256"/>
      <c r="BH57" s="1256"/>
      <c r="BI57" s="1256"/>
      <c r="BJ57" s="1256"/>
      <c r="BK57" s="1256"/>
      <c r="BL57" s="1256"/>
      <c r="BM57" s="1256"/>
      <c r="BN57" s="1256"/>
      <c r="BO57" s="1256"/>
      <c r="BP57" s="1253">
        <v>62</v>
      </c>
      <c r="BQ57" s="1253"/>
      <c r="BR57" s="1253"/>
      <c r="BS57" s="1253"/>
      <c r="BT57" s="1253"/>
      <c r="BU57" s="1253"/>
      <c r="BV57" s="1253"/>
      <c r="BW57" s="1253"/>
      <c r="BX57" s="1253">
        <v>63.2</v>
      </c>
      <c r="BY57" s="1253"/>
      <c r="BZ57" s="1253"/>
      <c r="CA57" s="1253"/>
      <c r="CB57" s="1253"/>
      <c r="CC57" s="1253"/>
      <c r="CD57" s="1253"/>
      <c r="CE57" s="1253"/>
      <c r="CF57" s="1253">
        <v>65.3</v>
      </c>
      <c r="CG57" s="1253"/>
      <c r="CH57" s="1253"/>
      <c r="CI57" s="1253"/>
      <c r="CJ57" s="1253"/>
      <c r="CK57" s="1253"/>
      <c r="CL57" s="1253"/>
      <c r="CM57" s="1253"/>
      <c r="CN57" s="1253">
        <v>66.900000000000006</v>
      </c>
      <c r="CO57" s="1253"/>
      <c r="CP57" s="1253"/>
      <c r="CQ57" s="1253"/>
      <c r="CR57" s="1253"/>
      <c r="CS57" s="1253"/>
      <c r="CT57" s="1253"/>
      <c r="CU57" s="1253"/>
      <c r="CV57" s="1253">
        <v>68.099999999999994</v>
      </c>
      <c r="CW57" s="1253"/>
      <c r="CX57" s="1253"/>
      <c r="CY57" s="1253"/>
      <c r="CZ57" s="1253"/>
      <c r="DA57" s="1253"/>
      <c r="DB57" s="1253"/>
      <c r="DC57" s="1253"/>
      <c r="DD57" s="385"/>
      <c r="DE57" s="384"/>
    </row>
    <row r="58" spans="1:109" s="380" customFormat="1" ht="13" x14ac:dyDescent="0.2">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570</v>
      </c>
    </row>
    <row r="64" spans="1:109" ht="13" x14ac:dyDescent="0.2">
      <c r="B64" s="372"/>
      <c r="G64" s="379"/>
      <c r="I64" s="392"/>
      <c r="J64" s="392"/>
      <c r="K64" s="392"/>
      <c r="L64" s="392"/>
      <c r="M64" s="392"/>
      <c r="N64" s="393"/>
      <c r="AM64" s="379"/>
      <c r="AN64" s="379" t="s">
        <v>563</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65" t="s">
        <v>571</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 x14ac:dyDescent="0.2">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 x14ac:dyDescent="0.2">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 x14ac:dyDescent="0.2">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 x14ac:dyDescent="0.2">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565</v>
      </c>
    </row>
    <row r="72" spans="2:107" ht="13" x14ac:dyDescent="0.2">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525</v>
      </c>
      <c r="BQ72" s="1258"/>
      <c r="BR72" s="1258"/>
      <c r="BS72" s="1258"/>
      <c r="BT72" s="1258"/>
      <c r="BU72" s="1258"/>
      <c r="BV72" s="1258"/>
      <c r="BW72" s="1258"/>
      <c r="BX72" s="1258" t="s">
        <v>526</v>
      </c>
      <c r="BY72" s="1258"/>
      <c r="BZ72" s="1258"/>
      <c r="CA72" s="1258"/>
      <c r="CB72" s="1258"/>
      <c r="CC72" s="1258"/>
      <c r="CD72" s="1258"/>
      <c r="CE72" s="1258"/>
      <c r="CF72" s="1258" t="s">
        <v>527</v>
      </c>
      <c r="CG72" s="1258"/>
      <c r="CH72" s="1258"/>
      <c r="CI72" s="1258"/>
      <c r="CJ72" s="1258"/>
      <c r="CK72" s="1258"/>
      <c r="CL72" s="1258"/>
      <c r="CM72" s="1258"/>
      <c r="CN72" s="1258" t="s">
        <v>528</v>
      </c>
      <c r="CO72" s="1258"/>
      <c r="CP72" s="1258"/>
      <c r="CQ72" s="1258"/>
      <c r="CR72" s="1258"/>
      <c r="CS72" s="1258"/>
      <c r="CT72" s="1258"/>
      <c r="CU72" s="1258"/>
      <c r="CV72" s="1258" t="s">
        <v>529</v>
      </c>
      <c r="CW72" s="1258"/>
      <c r="CX72" s="1258"/>
      <c r="CY72" s="1258"/>
      <c r="CZ72" s="1258"/>
      <c r="DA72" s="1258"/>
      <c r="DB72" s="1258"/>
      <c r="DC72" s="1258"/>
    </row>
    <row r="73" spans="2:107" ht="13" x14ac:dyDescent="0.2">
      <c r="B73" s="372"/>
      <c r="G73" s="1261"/>
      <c r="H73" s="1261"/>
      <c r="I73" s="1261"/>
      <c r="J73" s="1261"/>
      <c r="K73" s="1257"/>
      <c r="L73" s="1257"/>
      <c r="M73" s="1257"/>
      <c r="N73" s="1257"/>
      <c r="AM73" s="381"/>
      <c r="AN73" s="1256" t="s">
        <v>566</v>
      </c>
      <c r="AO73" s="1256"/>
      <c r="AP73" s="1256"/>
      <c r="AQ73" s="1256"/>
      <c r="AR73" s="1256"/>
      <c r="AS73" s="1256"/>
      <c r="AT73" s="1256"/>
      <c r="AU73" s="1256"/>
      <c r="AV73" s="1256"/>
      <c r="AW73" s="1256"/>
      <c r="AX73" s="1256"/>
      <c r="AY73" s="1256"/>
      <c r="AZ73" s="1256"/>
      <c r="BA73" s="1256"/>
      <c r="BB73" s="1256" t="s">
        <v>567</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ht="13" x14ac:dyDescent="0.2">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 x14ac:dyDescent="0.2">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572</v>
      </c>
      <c r="BC75" s="1256"/>
      <c r="BD75" s="1256"/>
      <c r="BE75" s="1256"/>
      <c r="BF75" s="1256"/>
      <c r="BG75" s="1256"/>
      <c r="BH75" s="1256"/>
      <c r="BI75" s="1256"/>
      <c r="BJ75" s="1256"/>
      <c r="BK75" s="1256"/>
      <c r="BL75" s="1256"/>
      <c r="BM75" s="1256"/>
      <c r="BN75" s="1256"/>
      <c r="BO75" s="1256"/>
      <c r="BP75" s="1253">
        <v>4.5</v>
      </c>
      <c r="BQ75" s="1253"/>
      <c r="BR75" s="1253"/>
      <c r="BS75" s="1253"/>
      <c r="BT75" s="1253"/>
      <c r="BU75" s="1253"/>
      <c r="BV75" s="1253"/>
      <c r="BW75" s="1253"/>
      <c r="BX75" s="1253">
        <v>3</v>
      </c>
      <c r="BY75" s="1253"/>
      <c r="BZ75" s="1253"/>
      <c r="CA75" s="1253"/>
      <c r="CB75" s="1253"/>
      <c r="CC75" s="1253"/>
      <c r="CD75" s="1253"/>
      <c r="CE75" s="1253"/>
      <c r="CF75" s="1253">
        <v>2.8</v>
      </c>
      <c r="CG75" s="1253"/>
      <c r="CH75" s="1253"/>
      <c r="CI75" s="1253"/>
      <c r="CJ75" s="1253"/>
      <c r="CK75" s="1253"/>
      <c r="CL75" s="1253"/>
      <c r="CM75" s="1253"/>
      <c r="CN75" s="1253">
        <v>3.7</v>
      </c>
      <c r="CO75" s="1253"/>
      <c r="CP75" s="1253"/>
      <c r="CQ75" s="1253"/>
      <c r="CR75" s="1253"/>
      <c r="CS75" s="1253"/>
      <c r="CT75" s="1253"/>
      <c r="CU75" s="1253"/>
      <c r="CV75" s="1253">
        <v>5.5</v>
      </c>
      <c r="CW75" s="1253"/>
      <c r="CX75" s="1253"/>
      <c r="CY75" s="1253"/>
      <c r="CZ75" s="1253"/>
      <c r="DA75" s="1253"/>
      <c r="DB75" s="1253"/>
      <c r="DC75" s="1253"/>
    </row>
    <row r="76" spans="2:107" ht="13" x14ac:dyDescent="0.2">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 x14ac:dyDescent="0.2">
      <c r="B77" s="372"/>
      <c r="G77" s="1259"/>
      <c r="H77" s="1259"/>
      <c r="I77" s="1259"/>
      <c r="J77" s="1259"/>
      <c r="K77" s="1257"/>
      <c r="L77" s="1257"/>
      <c r="M77" s="1257"/>
      <c r="N77" s="1257"/>
      <c r="AN77" s="1258" t="s">
        <v>569</v>
      </c>
      <c r="AO77" s="1258"/>
      <c r="AP77" s="1258"/>
      <c r="AQ77" s="1258"/>
      <c r="AR77" s="1258"/>
      <c r="AS77" s="1258"/>
      <c r="AT77" s="1258"/>
      <c r="AU77" s="1258"/>
      <c r="AV77" s="1258"/>
      <c r="AW77" s="1258"/>
      <c r="AX77" s="1258"/>
      <c r="AY77" s="1258"/>
      <c r="AZ77" s="1258"/>
      <c r="BA77" s="1258"/>
      <c r="BB77" s="1256" t="s">
        <v>567</v>
      </c>
      <c r="BC77" s="1256"/>
      <c r="BD77" s="1256"/>
      <c r="BE77" s="1256"/>
      <c r="BF77" s="1256"/>
      <c r="BG77" s="1256"/>
      <c r="BH77" s="1256"/>
      <c r="BI77" s="1256"/>
      <c r="BJ77" s="1256"/>
      <c r="BK77" s="1256"/>
      <c r="BL77" s="1256"/>
      <c r="BM77" s="1256"/>
      <c r="BN77" s="1256"/>
      <c r="BO77" s="1256"/>
      <c r="BP77" s="1253">
        <v>37.299999999999997</v>
      </c>
      <c r="BQ77" s="1253"/>
      <c r="BR77" s="1253"/>
      <c r="BS77" s="1253"/>
      <c r="BT77" s="1253"/>
      <c r="BU77" s="1253"/>
      <c r="BV77" s="1253"/>
      <c r="BW77" s="1253"/>
      <c r="BX77" s="1253">
        <v>25.4</v>
      </c>
      <c r="BY77" s="1253"/>
      <c r="BZ77" s="1253"/>
      <c r="CA77" s="1253"/>
      <c r="CB77" s="1253"/>
      <c r="CC77" s="1253"/>
      <c r="CD77" s="1253"/>
      <c r="CE77" s="1253"/>
      <c r="CF77" s="1253">
        <v>17.600000000000001</v>
      </c>
      <c r="CG77" s="1253"/>
      <c r="CH77" s="1253"/>
      <c r="CI77" s="1253"/>
      <c r="CJ77" s="1253"/>
      <c r="CK77" s="1253"/>
      <c r="CL77" s="1253"/>
      <c r="CM77" s="1253"/>
      <c r="CN77" s="1253">
        <v>17.2</v>
      </c>
      <c r="CO77" s="1253"/>
      <c r="CP77" s="1253"/>
      <c r="CQ77" s="1253"/>
      <c r="CR77" s="1253"/>
      <c r="CS77" s="1253"/>
      <c r="CT77" s="1253"/>
      <c r="CU77" s="1253"/>
      <c r="CV77" s="1253">
        <v>16.100000000000001</v>
      </c>
      <c r="CW77" s="1253"/>
      <c r="CX77" s="1253"/>
      <c r="CY77" s="1253"/>
      <c r="CZ77" s="1253"/>
      <c r="DA77" s="1253"/>
      <c r="DB77" s="1253"/>
      <c r="DC77" s="1253"/>
    </row>
    <row r="78" spans="2:107" ht="13" x14ac:dyDescent="0.2">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 x14ac:dyDescent="0.2">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572</v>
      </c>
      <c r="BC79" s="1256"/>
      <c r="BD79" s="1256"/>
      <c r="BE79" s="1256"/>
      <c r="BF79" s="1256"/>
      <c r="BG79" s="1256"/>
      <c r="BH79" s="1256"/>
      <c r="BI79" s="1256"/>
      <c r="BJ79" s="1256"/>
      <c r="BK79" s="1256"/>
      <c r="BL79" s="1256"/>
      <c r="BM79" s="1256"/>
      <c r="BN79" s="1256"/>
      <c r="BO79" s="1256"/>
      <c r="BP79" s="1253">
        <v>8.6</v>
      </c>
      <c r="BQ79" s="1253"/>
      <c r="BR79" s="1253"/>
      <c r="BS79" s="1253"/>
      <c r="BT79" s="1253"/>
      <c r="BU79" s="1253"/>
      <c r="BV79" s="1253"/>
      <c r="BW79" s="1253"/>
      <c r="BX79" s="1253">
        <v>8.3000000000000007</v>
      </c>
      <c r="BY79" s="1253"/>
      <c r="BZ79" s="1253"/>
      <c r="CA79" s="1253"/>
      <c r="CB79" s="1253"/>
      <c r="CC79" s="1253"/>
      <c r="CD79" s="1253"/>
      <c r="CE79" s="1253"/>
      <c r="CF79" s="1253">
        <v>8.4</v>
      </c>
      <c r="CG79" s="1253"/>
      <c r="CH79" s="1253"/>
      <c r="CI79" s="1253"/>
      <c r="CJ79" s="1253"/>
      <c r="CK79" s="1253"/>
      <c r="CL79" s="1253"/>
      <c r="CM79" s="1253"/>
      <c r="CN79" s="1253">
        <v>8.6</v>
      </c>
      <c r="CO79" s="1253"/>
      <c r="CP79" s="1253"/>
      <c r="CQ79" s="1253"/>
      <c r="CR79" s="1253"/>
      <c r="CS79" s="1253"/>
      <c r="CT79" s="1253"/>
      <c r="CU79" s="1253"/>
      <c r="CV79" s="1253">
        <v>8.6999999999999993</v>
      </c>
      <c r="CW79" s="1253"/>
      <c r="CX79" s="1253"/>
      <c r="CY79" s="1253"/>
      <c r="CZ79" s="1253"/>
      <c r="DA79" s="1253"/>
      <c r="DB79" s="1253"/>
      <c r="DC79" s="1253"/>
    </row>
    <row r="80" spans="2:107" ht="13" x14ac:dyDescent="0.2">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quR4rW4+Lyid8ME7Ia8KBhPi6GsFfZ1S3L4GefkjHB4wt81c1axZltSUdNhkB/B/vLSMlIBe8TQmvxsikxjwgg==" saltValue="xsiRis30V3D8V7vQ56ta3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4294967294"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B2DF4-E67B-4A48-83DA-4D502B45FE43}">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TquE4EwBT2E6hXsfF2UFpXHPXCKSYfDq/HrUZ41mshyhccqpLr0z9cOs8dgfRQPbrkAtoVEzdF7Wki79DiF/4Q==" saltValue="Sg/pjlEOHb08W4G8YqJGa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4294967294"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71BCD-205B-4870-A596-4BC1D9714AF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475</v>
      </c>
    </row>
  </sheetData>
  <sheetProtection algorithmName="SHA-512" hashValue="U4BT21mFrSzTeWXTTogQIgt9aTfpqEqFPYJy0YMBvbbrDebhEQ1MQJT104NyqWLOhSxZlO1IUTWnWpX/hat++A==" saltValue="2hjKNUdDhZ34xVlIioFoF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4294967294"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524</v>
      </c>
      <c r="G2" s="139"/>
      <c r="H2" s="140"/>
    </row>
    <row r="3" spans="1:8" x14ac:dyDescent="0.2">
      <c r="A3" s="136" t="s">
        <v>517</v>
      </c>
      <c r="B3" s="141"/>
      <c r="C3" s="142"/>
      <c r="D3" s="143">
        <v>63610</v>
      </c>
      <c r="E3" s="144"/>
      <c r="F3" s="145">
        <v>76347</v>
      </c>
      <c r="G3" s="146"/>
      <c r="H3" s="147"/>
    </row>
    <row r="4" spans="1:8" x14ac:dyDescent="0.2">
      <c r="A4" s="148"/>
      <c r="B4" s="149"/>
      <c r="C4" s="150"/>
      <c r="D4" s="151">
        <v>21500</v>
      </c>
      <c r="E4" s="152"/>
      <c r="F4" s="153">
        <v>41762</v>
      </c>
      <c r="G4" s="154"/>
      <c r="H4" s="155"/>
    </row>
    <row r="5" spans="1:8" x14ac:dyDescent="0.2">
      <c r="A5" s="136" t="s">
        <v>519</v>
      </c>
      <c r="B5" s="141"/>
      <c r="C5" s="142"/>
      <c r="D5" s="143">
        <v>37752</v>
      </c>
      <c r="E5" s="144"/>
      <c r="F5" s="145">
        <v>69604</v>
      </c>
      <c r="G5" s="146"/>
      <c r="H5" s="147"/>
    </row>
    <row r="6" spans="1:8" x14ac:dyDescent="0.2">
      <c r="A6" s="148"/>
      <c r="B6" s="149"/>
      <c r="C6" s="150"/>
      <c r="D6" s="151">
        <v>21418</v>
      </c>
      <c r="E6" s="152"/>
      <c r="F6" s="153">
        <v>36247</v>
      </c>
      <c r="G6" s="154"/>
      <c r="H6" s="155"/>
    </row>
    <row r="7" spans="1:8" x14ac:dyDescent="0.2">
      <c r="A7" s="136" t="s">
        <v>520</v>
      </c>
      <c r="B7" s="141"/>
      <c r="C7" s="142"/>
      <c r="D7" s="143">
        <v>41076</v>
      </c>
      <c r="E7" s="144"/>
      <c r="F7" s="145">
        <v>68410</v>
      </c>
      <c r="G7" s="146"/>
      <c r="H7" s="147"/>
    </row>
    <row r="8" spans="1:8" x14ac:dyDescent="0.2">
      <c r="A8" s="148"/>
      <c r="B8" s="149"/>
      <c r="C8" s="150"/>
      <c r="D8" s="151">
        <v>19858</v>
      </c>
      <c r="E8" s="152"/>
      <c r="F8" s="153">
        <v>35086</v>
      </c>
      <c r="G8" s="154"/>
      <c r="H8" s="155"/>
    </row>
    <row r="9" spans="1:8" x14ac:dyDescent="0.2">
      <c r="A9" s="136" t="s">
        <v>521</v>
      </c>
      <c r="B9" s="141"/>
      <c r="C9" s="142"/>
      <c r="D9" s="143">
        <v>52275</v>
      </c>
      <c r="E9" s="144"/>
      <c r="F9" s="145">
        <v>73019</v>
      </c>
      <c r="G9" s="146"/>
      <c r="H9" s="147"/>
    </row>
    <row r="10" spans="1:8" x14ac:dyDescent="0.2">
      <c r="A10" s="148"/>
      <c r="B10" s="149"/>
      <c r="C10" s="150"/>
      <c r="D10" s="151">
        <v>18842</v>
      </c>
      <c r="E10" s="152"/>
      <c r="F10" s="153">
        <v>39427</v>
      </c>
      <c r="G10" s="154"/>
      <c r="H10" s="155"/>
    </row>
    <row r="11" spans="1:8" x14ac:dyDescent="0.2">
      <c r="A11" s="136" t="s">
        <v>522</v>
      </c>
      <c r="B11" s="141"/>
      <c r="C11" s="142"/>
      <c r="D11" s="143">
        <v>69990</v>
      </c>
      <c r="E11" s="144"/>
      <c r="F11" s="145">
        <v>76590</v>
      </c>
      <c r="G11" s="146"/>
      <c r="H11" s="147"/>
    </row>
    <row r="12" spans="1:8" x14ac:dyDescent="0.2">
      <c r="A12" s="148"/>
      <c r="B12" s="149"/>
      <c r="C12" s="156"/>
      <c r="D12" s="151">
        <v>22952</v>
      </c>
      <c r="E12" s="152"/>
      <c r="F12" s="153">
        <v>42387</v>
      </c>
      <c r="G12" s="154"/>
      <c r="H12" s="155"/>
    </row>
    <row r="13" spans="1:8" x14ac:dyDescent="0.2">
      <c r="A13" s="136"/>
      <c r="B13" s="141"/>
      <c r="C13" s="157"/>
      <c r="D13" s="158">
        <v>52941</v>
      </c>
      <c r="E13" s="159"/>
      <c r="F13" s="160">
        <v>72794</v>
      </c>
      <c r="G13" s="161"/>
      <c r="H13" s="147"/>
    </row>
    <row r="14" spans="1:8" x14ac:dyDescent="0.2">
      <c r="A14" s="148"/>
      <c r="B14" s="149"/>
      <c r="C14" s="150"/>
      <c r="D14" s="151">
        <v>20914</v>
      </c>
      <c r="E14" s="152"/>
      <c r="F14" s="153">
        <v>38982</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5.16</v>
      </c>
      <c r="C19" s="162">
        <f>ROUND(VALUE(SUBSTITUTE(実質収支比率等に係る経年分析!G$48,"▲","-")),2)</f>
        <v>6.3</v>
      </c>
      <c r="D19" s="162">
        <f>ROUND(VALUE(SUBSTITUTE(実質収支比率等に係る経年分析!H$48,"▲","-")),2)</f>
        <v>4.07</v>
      </c>
      <c r="E19" s="162">
        <f>ROUND(VALUE(SUBSTITUTE(実質収支比率等に係る経年分析!I$48,"▲","-")),2)</f>
        <v>5.47</v>
      </c>
      <c r="F19" s="162">
        <f>ROUND(VALUE(SUBSTITUTE(実質収支比率等に係る経年分析!J$48,"▲","-")),2)</f>
        <v>5.37</v>
      </c>
    </row>
    <row r="20" spans="1:11" x14ac:dyDescent="0.2">
      <c r="A20" s="162" t="s">
        <v>53</v>
      </c>
      <c r="B20" s="162">
        <f>ROUND(VALUE(SUBSTITUTE(実質収支比率等に係る経年分析!F$47,"▲","-")),2)</f>
        <v>26.72</v>
      </c>
      <c r="C20" s="162">
        <f>ROUND(VALUE(SUBSTITUTE(実質収支比率等に係る経年分析!G$47,"▲","-")),2)</f>
        <v>34.130000000000003</v>
      </c>
      <c r="D20" s="162">
        <f>ROUND(VALUE(SUBSTITUTE(実質収支比率等に係る経年分析!H$47,"▲","-")),2)</f>
        <v>33.28</v>
      </c>
      <c r="E20" s="162">
        <f>ROUND(VALUE(SUBSTITUTE(実質収支比率等に係る経年分析!I$47,"▲","-")),2)</f>
        <v>27.39</v>
      </c>
      <c r="F20" s="162">
        <f>ROUND(VALUE(SUBSTITUTE(実質収支比率等に係る経年分析!J$47,"▲","-")),2)</f>
        <v>27.16</v>
      </c>
    </row>
    <row r="21" spans="1:11" x14ac:dyDescent="0.2">
      <c r="A21" s="162" t="s">
        <v>54</v>
      </c>
      <c r="B21" s="162">
        <f>IF(ISNUMBER(VALUE(SUBSTITUTE(実質収支比率等に係る経年分析!F$49,"▲","-"))),ROUND(VALUE(SUBSTITUTE(実質収支比率等に係る経年分析!F$49,"▲","-")),2),NA())</f>
        <v>1.39</v>
      </c>
      <c r="C21" s="162">
        <f>IF(ISNUMBER(VALUE(SUBSTITUTE(実質収支比率等に係る経年分析!G$49,"▲","-"))),ROUND(VALUE(SUBSTITUTE(実質収支比率等に係る経年分析!G$49,"▲","-")),2),NA())</f>
        <v>7.11</v>
      </c>
      <c r="D21" s="162">
        <f>IF(ISNUMBER(VALUE(SUBSTITUTE(実質収支比率等に係る経年分析!H$49,"▲","-"))),ROUND(VALUE(SUBSTITUTE(実質収支比率等に係る経年分析!H$49,"▲","-")),2),NA())</f>
        <v>-7.48</v>
      </c>
      <c r="E21" s="162">
        <f>IF(ISNUMBER(VALUE(SUBSTITUTE(実質収支比率等に係る経年分析!I$49,"▲","-"))),ROUND(VALUE(SUBSTITUTE(実質収支比率等に係る経年分析!I$49,"▲","-")),2),NA())</f>
        <v>-6.44</v>
      </c>
      <c r="F21" s="162">
        <f>IF(ISNUMBER(VALUE(SUBSTITUTE(実質収支比率等に係る経年分析!J$49,"▲","-"))),ROUND(VALUE(SUBSTITUTE(実質収支比率等に係る経年分析!J$49,"▲","-")),2),NA())</f>
        <v>-2.77</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白石市病院事業会計</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白石市後期高齢者医療特別会計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0.28999999999999998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0.28000000000000003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0.28000000000000003</v>
      </c>
    </row>
    <row r="32" spans="1:11" x14ac:dyDescent="0.2">
      <c r="A32" s="163" t="str">
        <f>IF(連結実質赤字比率に係る赤字・黒字の構成分析!C$38="",NA(),連結実質赤字比率に係る赤字・黒字の構成分析!C$38)</f>
        <v>白石市国民健康保険特別会計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0.51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0.54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0.54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0.65</v>
      </c>
    </row>
    <row r="33" spans="1:16" x14ac:dyDescent="0.2">
      <c r="A33" s="163" t="str">
        <f>IF(連結実質赤字比率に係る赤字・黒字の構成分析!C$37="",NA(),連結実質赤字比率に係る赤字・黒字の構成分析!C$37)</f>
        <v>白石市下水道事業会計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2.08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2.0099999999999998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1.65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2.36</v>
      </c>
    </row>
    <row r="34" spans="1:16" x14ac:dyDescent="0.2">
      <c r="A34" s="163" t="str">
        <f>IF(連結実質赤字比率に係る赤字・黒字の構成分析!C$36="",NA(),連結実質赤字比率に係る赤字・黒字の構成分析!C$36)</f>
        <v>白石市介護保険特別会計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1.28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1.93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2.89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2.98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2.72</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5.16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6.29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4.0599999999999996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5.46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5.37</v>
      </c>
    </row>
    <row r="36" spans="1:16" x14ac:dyDescent="0.2">
      <c r="A36" s="163" t="str">
        <f>IF(連結実質赤字比率に係る赤字・黒字の構成分析!C$34="",NA(),連結実質赤字比率に係る赤字・黒字の構成分析!C$34)</f>
        <v>白石市水道事業会計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10.98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10.62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11.63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12.28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12.78</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1476</v>
      </c>
      <c r="E42" s="164"/>
      <c r="F42" s="164"/>
      <c r="G42" s="164">
        <f>'実質公債費比率（分子）の構造'!L$52</f>
        <v>1444</v>
      </c>
      <c r="H42" s="164"/>
      <c r="I42" s="164"/>
      <c r="J42" s="164">
        <f>'実質公債費比率（分子）の構造'!M$52</f>
        <v>1497</v>
      </c>
      <c r="K42" s="164"/>
      <c r="L42" s="164"/>
      <c r="M42" s="164">
        <f>'実質公債費比率（分子）の構造'!N$52</f>
        <v>1466</v>
      </c>
      <c r="N42" s="164"/>
      <c r="O42" s="164"/>
      <c r="P42" s="164">
        <f>'実質公債費比率（分子）の構造'!O$52</f>
        <v>1435</v>
      </c>
    </row>
    <row r="43" spans="1:16" x14ac:dyDescent="0.2">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1</v>
      </c>
      <c r="L43" s="164"/>
      <c r="M43" s="164"/>
      <c r="N43" s="164" t="str">
        <f>'実質公債費比率（分子）の構造'!O$51</f>
        <v>-</v>
      </c>
      <c r="O43" s="164"/>
      <c r="P43" s="164"/>
    </row>
    <row r="44" spans="1:16" x14ac:dyDescent="0.2">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2">
      <c r="A45" s="164" t="s">
        <v>63</v>
      </c>
      <c r="B45" s="164">
        <f>'実質公債費比率（分子）の構造'!K$49</f>
        <v>452</v>
      </c>
      <c r="C45" s="164"/>
      <c r="D45" s="164"/>
      <c r="E45" s="164">
        <f>'実質公債費比率（分子）の構造'!L$49</f>
        <v>319</v>
      </c>
      <c r="F45" s="164"/>
      <c r="G45" s="164"/>
      <c r="H45" s="164">
        <f>'実質公債費比率（分子）の構造'!M$49</f>
        <v>321</v>
      </c>
      <c r="I45" s="164"/>
      <c r="J45" s="164"/>
      <c r="K45" s="164">
        <f>'実質公債費比率（分子）の構造'!N$49</f>
        <v>83</v>
      </c>
      <c r="L45" s="164"/>
      <c r="M45" s="164"/>
      <c r="N45" s="164">
        <f>'実質公債費比率（分子）の構造'!O$49</f>
        <v>83</v>
      </c>
      <c r="O45" s="164"/>
      <c r="P45" s="164"/>
    </row>
    <row r="46" spans="1:16" x14ac:dyDescent="0.2">
      <c r="A46" s="164" t="s">
        <v>64</v>
      </c>
      <c r="B46" s="164">
        <f>'実質公債費比率（分子）の構造'!K$48</f>
        <v>180</v>
      </c>
      <c r="C46" s="164"/>
      <c r="D46" s="164"/>
      <c r="E46" s="164">
        <f>'実質公債費比率（分子）の構造'!L$48</f>
        <v>170</v>
      </c>
      <c r="F46" s="164"/>
      <c r="G46" s="164"/>
      <c r="H46" s="164">
        <f>'実質公債費比率（分子）の構造'!M$48</f>
        <v>244</v>
      </c>
      <c r="I46" s="164"/>
      <c r="J46" s="164"/>
      <c r="K46" s="164">
        <f>'実質公債費比率（分子）の構造'!N$48</f>
        <v>659</v>
      </c>
      <c r="L46" s="164"/>
      <c r="M46" s="164"/>
      <c r="N46" s="164">
        <f>'実質公債費比率（分子）の構造'!O$48</f>
        <v>625</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1127</v>
      </c>
      <c r="C49" s="164"/>
      <c r="D49" s="164"/>
      <c r="E49" s="164">
        <f>'実質公債費比率（分子）の構造'!L$45</f>
        <v>1128</v>
      </c>
      <c r="F49" s="164"/>
      <c r="G49" s="164"/>
      <c r="H49" s="164">
        <f>'実質公債費比率（分子）の構造'!M$45</f>
        <v>1195</v>
      </c>
      <c r="I49" s="164"/>
      <c r="J49" s="164"/>
      <c r="K49" s="164">
        <f>'実質公債費比率（分子）の構造'!N$45</f>
        <v>1243</v>
      </c>
      <c r="L49" s="164"/>
      <c r="M49" s="164"/>
      <c r="N49" s="164">
        <f>'実質公債費比率（分子）の構造'!O$45</f>
        <v>1352</v>
      </c>
      <c r="O49" s="164"/>
      <c r="P49" s="164"/>
    </row>
    <row r="50" spans="1:16" x14ac:dyDescent="0.2">
      <c r="A50" s="164" t="s">
        <v>67</v>
      </c>
      <c r="B50" s="164" t="e">
        <f>NA()</f>
        <v>#N/A</v>
      </c>
      <c r="C50" s="164">
        <f>IF(ISNUMBER('実質公債費比率（分子）の構造'!K$53),'実質公債費比率（分子）の構造'!K$53,NA())</f>
        <v>283</v>
      </c>
      <c r="D50" s="164" t="e">
        <f>NA()</f>
        <v>#N/A</v>
      </c>
      <c r="E50" s="164" t="e">
        <f>NA()</f>
        <v>#N/A</v>
      </c>
      <c r="F50" s="164">
        <f>IF(ISNUMBER('実質公債費比率（分子）の構造'!L$53),'実質公債費比率（分子）の構造'!L$53,NA())</f>
        <v>173</v>
      </c>
      <c r="G50" s="164" t="e">
        <f>NA()</f>
        <v>#N/A</v>
      </c>
      <c r="H50" s="164" t="e">
        <f>NA()</f>
        <v>#N/A</v>
      </c>
      <c r="I50" s="164">
        <f>IF(ISNUMBER('実質公債費比率（分子）の構造'!M$53),'実質公債費比率（分子）の構造'!M$53,NA())</f>
        <v>263</v>
      </c>
      <c r="J50" s="164" t="e">
        <f>NA()</f>
        <v>#N/A</v>
      </c>
      <c r="K50" s="164" t="e">
        <f>NA()</f>
        <v>#N/A</v>
      </c>
      <c r="L50" s="164">
        <f>IF(ISNUMBER('実質公債費比率（分子）の構造'!N$53),'実質公債費比率（分子）の構造'!N$53,NA())</f>
        <v>520</v>
      </c>
      <c r="M50" s="164" t="e">
        <f>NA()</f>
        <v>#N/A</v>
      </c>
      <c r="N50" s="164" t="e">
        <f>NA()</f>
        <v>#N/A</v>
      </c>
      <c r="O50" s="164">
        <f>IF(ISNUMBER('実質公債費比率（分子）の構造'!O$53),'実質公債費比率（分子）の構造'!O$53,NA())</f>
        <v>625</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15241</v>
      </c>
      <c r="E56" s="163"/>
      <c r="F56" s="163"/>
      <c r="G56" s="163">
        <f>'将来負担比率（分子）の構造'!J$52</f>
        <v>14725</v>
      </c>
      <c r="H56" s="163"/>
      <c r="I56" s="163"/>
      <c r="J56" s="163">
        <f>'将来負担比率（分子）の構造'!K$52</f>
        <v>14239</v>
      </c>
      <c r="K56" s="163"/>
      <c r="L56" s="163"/>
      <c r="M56" s="163">
        <f>'将来負担比率（分子）の構造'!L$52</f>
        <v>14088</v>
      </c>
      <c r="N56" s="163"/>
      <c r="O56" s="163"/>
      <c r="P56" s="163">
        <f>'将来負担比率（分子）の構造'!M$52</f>
        <v>13377</v>
      </c>
    </row>
    <row r="57" spans="1:16" x14ac:dyDescent="0.2">
      <c r="A57" s="163" t="s">
        <v>42</v>
      </c>
      <c r="B57" s="163"/>
      <c r="C57" s="163"/>
      <c r="D57" s="163">
        <f>'将来負担比率（分子）の構造'!I$51</f>
        <v>1373</v>
      </c>
      <c r="E57" s="163"/>
      <c r="F57" s="163"/>
      <c r="G57" s="163">
        <f>'将来負担比率（分子）の構造'!J$51</f>
        <v>1340</v>
      </c>
      <c r="H57" s="163"/>
      <c r="I57" s="163"/>
      <c r="J57" s="163">
        <f>'将来負担比率（分子）の構造'!K$51</f>
        <v>1302</v>
      </c>
      <c r="K57" s="163"/>
      <c r="L57" s="163"/>
      <c r="M57" s="163">
        <f>'将来負担比率（分子）の構造'!L$51</f>
        <v>1124</v>
      </c>
      <c r="N57" s="163"/>
      <c r="O57" s="163"/>
      <c r="P57" s="163">
        <f>'将来負担比率（分子）の構造'!M$51</f>
        <v>799</v>
      </c>
    </row>
    <row r="58" spans="1:16" x14ac:dyDescent="0.2">
      <c r="A58" s="163" t="s">
        <v>41</v>
      </c>
      <c r="B58" s="163"/>
      <c r="C58" s="163"/>
      <c r="D58" s="163">
        <f>'将来負担比率（分子）の構造'!I$50</f>
        <v>8354</v>
      </c>
      <c r="E58" s="163"/>
      <c r="F58" s="163"/>
      <c r="G58" s="163">
        <f>'将来負担比率（分子）の構造'!J$50</f>
        <v>9998</v>
      </c>
      <c r="H58" s="163"/>
      <c r="I58" s="163"/>
      <c r="J58" s="163">
        <f>'将来負担比率（分子）の構造'!K$50</f>
        <v>11406</v>
      </c>
      <c r="K58" s="163"/>
      <c r="L58" s="163"/>
      <c r="M58" s="163">
        <f>'将来負担比率（分子）の構造'!L$50</f>
        <v>9518</v>
      </c>
      <c r="N58" s="163"/>
      <c r="O58" s="163"/>
      <c r="P58" s="163">
        <f>'将来負担比率（分子）の構造'!M$50</f>
        <v>10270</v>
      </c>
    </row>
    <row r="59" spans="1:16" x14ac:dyDescent="0.2">
      <c r="A59" s="163" t="s">
        <v>39</v>
      </c>
      <c r="B59" s="163">
        <f>'将来負担比率（分子）の構造'!I$49</f>
        <v>172</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2431</v>
      </c>
      <c r="C62" s="163"/>
      <c r="D62" s="163"/>
      <c r="E62" s="163">
        <f>'将来負担比率（分子）の構造'!J$45</f>
        <v>2428</v>
      </c>
      <c r="F62" s="163"/>
      <c r="G62" s="163"/>
      <c r="H62" s="163">
        <f>'将来負担比率（分子）の構造'!K$45</f>
        <v>2315</v>
      </c>
      <c r="I62" s="163"/>
      <c r="J62" s="163"/>
      <c r="K62" s="163">
        <f>'将来負担比率（分子）の構造'!L$45</f>
        <v>2208</v>
      </c>
      <c r="L62" s="163"/>
      <c r="M62" s="163"/>
      <c r="N62" s="163">
        <f>'将来負担比率（分子）の構造'!M$45</f>
        <v>2116</v>
      </c>
      <c r="O62" s="163"/>
      <c r="P62" s="163"/>
    </row>
    <row r="63" spans="1:16" x14ac:dyDescent="0.2">
      <c r="A63" s="163" t="s">
        <v>34</v>
      </c>
      <c r="B63" s="163">
        <f>'将来負担比率（分子）の構造'!I$44</f>
        <v>4391</v>
      </c>
      <c r="C63" s="163"/>
      <c r="D63" s="163"/>
      <c r="E63" s="163">
        <f>'将来負担比率（分子）の構造'!J$44</f>
        <v>4094</v>
      </c>
      <c r="F63" s="163"/>
      <c r="G63" s="163"/>
      <c r="H63" s="163">
        <f>'将来負担比率（分子）の構造'!K$44</f>
        <v>3862</v>
      </c>
      <c r="I63" s="163"/>
      <c r="J63" s="163"/>
      <c r="K63" s="163">
        <f>'将来負担比率（分子）の構造'!L$44</f>
        <v>901</v>
      </c>
      <c r="L63" s="163"/>
      <c r="M63" s="163"/>
      <c r="N63" s="163">
        <f>'将来負担比率（分子）の構造'!M$44</f>
        <v>872</v>
      </c>
      <c r="O63" s="163"/>
      <c r="P63" s="163"/>
    </row>
    <row r="64" spans="1:16" x14ac:dyDescent="0.2">
      <c r="A64" s="163" t="s">
        <v>33</v>
      </c>
      <c r="B64" s="163">
        <f>'将来負担比率（分子）の構造'!I$43</f>
        <v>3423</v>
      </c>
      <c r="C64" s="163"/>
      <c r="D64" s="163"/>
      <c r="E64" s="163">
        <f>'将来負担比率（分子）の構造'!J$43</f>
        <v>2597</v>
      </c>
      <c r="F64" s="163"/>
      <c r="G64" s="163"/>
      <c r="H64" s="163">
        <f>'将来負担比率（分子）の構造'!K$43</f>
        <v>2383</v>
      </c>
      <c r="I64" s="163"/>
      <c r="J64" s="163"/>
      <c r="K64" s="163">
        <f>'将来負担比率（分子）の構造'!L$43</f>
        <v>6434</v>
      </c>
      <c r="L64" s="163"/>
      <c r="M64" s="163"/>
      <c r="N64" s="163">
        <f>'将来負担比率（分子）の構造'!M$43</f>
        <v>5508</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10738</v>
      </c>
      <c r="C66" s="163"/>
      <c r="D66" s="163"/>
      <c r="E66" s="163">
        <f>'将来負担比率（分子）の構造'!J$41</f>
        <v>10704</v>
      </c>
      <c r="F66" s="163"/>
      <c r="G66" s="163"/>
      <c r="H66" s="163">
        <f>'将来負担比率（分子）の構造'!K$41</f>
        <v>10474</v>
      </c>
      <c r="I66" s="163"/>
      <c r="J66" s="163"/>
      <c r="K66" s="163">
        <f>'将来負担比率（分子）の構造'!L$41</f>
        <v>10859</v>
      </c>
      <c r="L66" s="163"/>
      <c r="M66" s="163"/>
      <c r="N66" s="163">
        <f>'将来負担比率（分子）の構造'!M$41</f>
        <v>10328</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3257</v>
      </c>
      <c r="C72" s="167">
        <f>基金残高に係る経年分析!G55</f>
        <v>2687</v>
      </c>
      <c r="D72" s="167">
        <f>基金残高に係る経年分析!H55</f>
        <v>2687</v>
      </c>
    </row>
    <row r="73" spans="1:16" x14ac:dyDescent="0.2">
      <c r="A73" s="166" t="s">
        <v>74</v>
      </c>
      <c r="B73" s="167">
        <f>基金残高に係る経年分析!F56</f>
        <v>2362</v>
      </c>
      <c r="C73" s="167">
        <f>基金残高に係る経年分析!G56</f>
        <v>1250</v>
      </c>
      <c r="D73" s="167">
        <f>基金残高に係る経年分析!H56</f>
        <v>1308</v>
      </c>
    </row>
    <row r="74" spans="1:16" x14ac:dyDescent="0.2">
      <c r="A74" s="166" t="s">
        <v>75</v>
      </c>
      <c r="B74" s="167">
        <f>基金残高に係る経年分析!F57</f>
        <v>4145</v>
      </c>
      <c r="C74" s="167">
        <f>基金残高に係る経年分析!G57</f>
        <v>3965</v>
      </c>
      <c r="D74" s="167">
        <f>基金残高に係る経年分析!H57</f>
        <v>4674</v>
      </c>
    </row>
  </sheetData>
  <sheetProtection algorithmName="SHA-512" hashValue="AMc3mYIm5XLFSeQ+GSQnR0+ISwFkea9/iNkMK2LKYJFz5VwM1T9eC+3iOWLkEIey06aPzLLMBZ4FQGXg5NEuow==" saltValue="oTEvLhF6UYrx61NEAsixN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2026-03-17T07:47:26Z</cp:lastPrinted>
  <dcterms:created xsi:type="dcterms:W3CDTF">2026-02-23T04:35:36Z</dcterms:created>
  <dcterms:modified xsi:type="dcterms:W3CDTF">2026-10-14T06:57:17Z</dcterms:modified>
  <cp:category/>
</cp:coreProperties>
</file>