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15A0E24A-AD5E-46AB-BF07-E28F9DE46732}"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E35" i="10"/>
  <c r="C35" i="10"/>
  <c r="CO34" i="10"/>
  <c r="CO35" i="10" s="1"/>
  <c r="CO36" i="10" s="1"/>
  <c r="CO37" i="10" s="1"/>
  <c r="BW34" i="10"/>
  <c r="BW35" i="10" s="1"/>
  <c r="BW36" i="10" s="1"/>
  <c r="BW37" i="10" s="1"/>
  <c r="BW38" i="10" s="1"/>
  <c r="BW39" i="10" s="1"/>
  <c r="BW40" i="10" s="1"/>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<sst xmlns="http://schemas.openxmlformats.org/spreadsheetml/2006/main" count="1124" uniqueCount="579">
  <si>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</si>
  <si>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</si>
  <si>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</si>
  <si>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</si>
  <si>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</si>
  <si>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</si>
  <si>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</si>
  <si>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</si>
  <si>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</si>
  <si>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</si>
  <si>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</si>
  <si>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</si>
  <si>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</si>
  <si>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</si>
  <si>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</si>
  <si>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</si>
  <si>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</si>
  <si>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</si>
  <si>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</si>
  <si>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</si>
  <si>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</si>
  <si>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</si>
  <si>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</si>
  <si>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</si>
  <si>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</si>
  <si>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</si>
  <si>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</si>
  <si>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</si>
  <si>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</si>
  <si>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</si>
  <si>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</si>
  <si>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</si>
  <si>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</si>
  <si>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</si>
  <si>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</si>
  <si>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</si>
  <si>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</si>
  <si>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</si>
  <si>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</si>
  <si>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</si>
  <si>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</si>
  <si>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</si>
  <si>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</si>
  <si>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</si>
  <si>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</si>
  <si>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</si>
  <si>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</si>
  <si>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</si>
  <si>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</si>
  <si>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</si>
  <si>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</si>
  <si>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</si>
  <si>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</si>
  <si>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</si>
  <si>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</si>
  <si>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</si>
  <si>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</si>
  <si>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</si>
  <si>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</si>
  <si>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</si>
  <si>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</si>
  <si>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</si>
  <si>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</si>
  <si>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</si>
  <si>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</si>
  <si>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</si>
  <si>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</si>
  <si>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</si>
  <si>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</si>
  <si>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</si>
  <si>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</si>
  <si>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</si>
  <si>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</si>
  <si>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</si>
  <si>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</si>
  <si>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</si>
  <si>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</si>
  <si>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</si>
  <si>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</si>
  <si>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</si>
  <si>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</si>
  <si>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</si>
  <si>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</si>
  <si>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</si>
  <si>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</si>
  <si>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</si>
  <si>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</si>
  <si>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</si>
  <si>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</si>
  <si>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</si>
  <si>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</si>
  <si>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</si>
  <si>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</si>
  <si>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</si>
  <si>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角田市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</si>
  <si>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</si>
  <si>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</si>
  <si>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</si>
  <si>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</si>
  <si>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</si>
  <si>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</si>
  <si>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</si>
  <si>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</si>
  <si>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</si>
  <si>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</si>
  <si>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</si>
  <si>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</si>
  <si>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</si>
  <si>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</si>
  <si>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</si>
  <si>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</si>
  <si>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</si>
  <si>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</si>
  <si>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</si>
  <si>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</si>
  <si>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</si>
  <si>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</si>
  <si>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</si>
  <si>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</si>
  <si>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</si>
  <si>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</si>
  <si>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</si>
  <si>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</si>
  <si>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</si>
  <si>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</si>
  <si>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</si>
  <si>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</si>
  <si>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</si>
  <si>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</si>
  <si>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</si>
  <si>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</si>
  <si>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</si>
  <si>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</si>
  <si>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</si>
  <si>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</si>
  <si>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</si>
  <si>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</si>
  <si>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</si>
  <si>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</si>
  <si>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</si>
  <si>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</si>
  <si>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</si>
  <si>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</si>
  <si>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</si>
  <si>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</si>
  <si>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</si>
  <si>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</si>
  <si>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</si>
  <si>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</si>
  <si>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</si>
  <si>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</si>
  <si>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</si>
  <si>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</si>
  <si>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</si>
  <si>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</si>
  <si>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</si>
  <si>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</si>
  <si>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</si>
  <si>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</si>
  <si>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</si>
  <si>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</si>
  <si>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</si>
  <si>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</si>
  <si>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</si>
  <si>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</si>
  <si>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</si>
  <si>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</si>
  <si>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</si>
  <si>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</si>
  <si>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</si>
  <si>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</si>
  <si>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</si>
  <si>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</si>
  <si>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</si>
  <si>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</si>
  <si>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</si>
  <si>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</si>
  <si>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</si>
  <si>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</si>
  <si>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</si>
  <si>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</si>
  <si>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</si>
  <si>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</si>
  <si>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</si>
  <si>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</si>
  <si>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</si>
  <si>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</si>
  <si>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</si>
  <si>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</si>
  <si>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</si>
  <si>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</si>
  <si>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</si>
  <si>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</si>
  <si>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</si>
  <si>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</si>
  <si>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</si>
  <si>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</si>
  <si>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</si>
  <si>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</si>
  <si>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</si>
  <si>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</si>
  <si>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</si>
  <si>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</si>
  <si>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</si>
  <si>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宮城県角田市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</si>
  <si>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</si>
  <si>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</si>
  <si>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</si>
  <si>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</si>
  <si>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</si>
  <si>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</si>
  <si>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</si>
  <si>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</si>
  <si>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</si>
  <si>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</si>
  <si>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</si>
  <si>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</si>
  <si>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</si>
  <si>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</si>
  <si>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</si>
  <si>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</si>
  <si>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</si>
  <si>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</si>
  <si>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</si>
  <si>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</si>
  <si>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</si>
  <si>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</si>
  <si>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</si>
  <si>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</si>
  <si>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</si>
  <si>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</si>
  <si>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</si>
  <si>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</si>
  <si>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</si>
  <si>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</si>
  <si>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</si>
  <si>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</si>
  <si>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</si>
  <si>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</si>
  <si>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</si>
  <si>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</si>
  <si>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</si>
  <si>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</si>
  <si>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</si>
  <si>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</si>
  <si>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</si>
  <si>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</si>
  <si>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</si>
  <si>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</si>
  <si>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</si>
  <si>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</si>
  <si>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</si>
  <si>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</si>
  <si>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</si>
  <si>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</si>
  <si>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</si>
  <si>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</si>
  <si>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</si>
  <si>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</si>
  <si>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</si>
  <si>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</si>
  <si>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</si>
  <si>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</si>
  <si>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</si>
  <si>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</si>
  <si>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</si>
  <si>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</si>
  <si>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</si>
  <si>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</si>
  <si>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</si>
  <si>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</si>
  <si>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</si>
  <si>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</si>
  <si>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</si>
  <si>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</si>
  <si>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</si>
  <si>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</si>
  <si>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</si>
  <si>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</si>
  <si>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</si>
  <si>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</si>
  <si>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</si>
  <si>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</si>
  <si>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</si>
  <si>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</si>
  <si>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</si>
  <si>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</si>
  <si>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</si>
  <si>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</si>
  <si>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</si>
  <si>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</si>
  <si>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</si>
  <si>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</si>
  <si>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</si>
  <si>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</si>
  <si>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</si>
  <si>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</si>
  <si>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</si>
  <si>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</si>
  <si>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</si>
  <si>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</si>
  <si>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</si>
  <si>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</si>
  <si>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</si>
  <si>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</si>
  <si>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</si>
  <si>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</si>
  <si>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</si>
  <si>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</si>
  <si>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</si>
  <si>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</si>
  <si>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</si>
  <si>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</si>
  <si>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</si>
  <si>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</si>
  <si>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</si>
  <si>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</si>
  <si>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</si>
  <si>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</si>
  <si>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</si>
  <si>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</si>
  <si>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</si>
  <si>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</si>
  <si>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</si>
  <si>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</si>
  <si>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</si>
  <si>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</si>
  <si>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</si>
  <si>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</si>
  <si>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</si>
  <si>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</si>
  <si>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</si>
  <si>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</si>
  <si>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</si>
  <si>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</si>
  <si>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</si>
  <si>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</si>
  <si>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</si>
  <si>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</si>
  <si>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</si>
  <si>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</si>
  <si>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</si>
  <si>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</si>
  <si>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</si>
  <si>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</si>
  <si>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</si>
  <si>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</si>
  <si>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</si>
  <si>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</si>
  <si>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</si>
  <si>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</si>
  <si>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</si>
  <si>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</si>
  <si>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</si>
  <si>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</si>
  <si>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宮城県角田市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</si>
  <si>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</si>
  <si>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</si>
  <si>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</si>
  <si>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</si>
  <si>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</si>
  <si>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</si>
  <si>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</si>
  <si>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</si>
  <si>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</si>
  <si>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</si>
  <si>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</si>
  <si>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</si>
  <si>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</si>
  <si>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</si>
  <si>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</si>
  <si>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</si>
  <si>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</si>
  <si>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</si>
  <si>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</si>
  <si>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</si>
  <si>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</si>
  <si>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</si>
  <si>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</si>
  <si>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</si>
  <si>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</si>
  <si>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</si>
  <si>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</si>
  <si>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</si>
  <si>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</si>
  <si>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</si>
  <si>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</si>
  <si>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</si>
  <si>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</si>
  <si>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角田市国民健康保険事業特別会計</t>
    <phoneticPr fontId="5"/>
  </si>
  <si>
    <t>角田市介護保険特別会計</t>
    <phoneticPr fontId="5"/>
  </si>
  <si>
    <t>角田市後期高齢者医療特別会計</t>
    <phoneticPr fontId="5"/>
  </si>
  <si>
    <t>角田市水道事業会計</t>
    <phoneticPr fontId="5"/>
  </si>
  <si>
    <t>法適用企業</t>
    <phoneticPr fontId="5"/>
  </si>
  <si>
    <t>角田市下水道事業会計</t>
    <phoneticPr fontId="5"/>
  </si>
  <si>
    <t>角田市産業用地造成事業特別会計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</si>
  <si>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</si>
  <si>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</si>
  <si>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</si>
  <si>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</si>
  <si>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</si>
  <si>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</si>
  <si>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</si>
  <si>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</si>
  <si>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</si>
  <si>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</si>
  <si>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</si>
  <si>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</si>
  <si>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</si>
  <si>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</si>
  <si>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</si>
  <si>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</si>
  <si>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</si>
  <si>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</si>
  <si>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</si>
  <si>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</si>
  <si>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</si>
  <si>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</si>
  <si>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</si>
  <si>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</si>
  <si>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</si>
  <si>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</si>
  <si>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</si>
  <si>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</si>
  <si>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</si>
  <si>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</si>
  <si>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</si>
  <si>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</si>
  <si>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</si>
  <si>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</si>
  <si>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</si>
  <si>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</si>
  <si>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</si>
  <si>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</si>
  <si>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</si>
  <si>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</si>
  <si>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</si>
  <si>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</si>
  <si>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</si>
  <si>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</si>
  <si>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</si>
  <si>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</si>
  <si>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</si>
  <si>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</si>
  <si>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</si>
  <si>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</si>
  <si>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</si>
  <si>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</si>
  <si>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</si>
  <si>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</si>
  <si>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</si>
  <si>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</si>
  <si>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</si>
  <si>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</si>
  <si>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</si>
  <si>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</si>
  <si>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</si>
  <si>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</si>
  <si>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</si>
  <si>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</si>
  <si>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</si>
  <si>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</si>
  <si>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</si>
  <si>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</si>
  <si>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</si>
  <si>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</si>
  <si>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</si>
  <si>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</si>
  <si>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</si>
  <si>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</si>
  <si>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</si>
  <si>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</si>
  <si>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</si>
  <si>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</si>
  <si>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</si>
  <si>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</si>
  <si>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</si>
  <si>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</si>
  <si>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</si>
  <si>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</si>
  <si>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</si>
  <si>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</si>
  <si>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</si>
  <si>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</si>
  <si>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</si>
  <si>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</si>
  <si>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</si>
  <si>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</si>
  <si>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</si>
  <si>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</si>
  <si>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</si>
  <si>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</si>
  <si>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</si>
  <si>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</si>
  <si>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</si>
  <si>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</si>
  <si>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</si>
  <si>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</si>
  <si>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</si>
  <si>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</si>
  <si>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</si>
  <si>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</si>
  <si>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</si>
  <si>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</si>
  <si>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</si>
  <si>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</si>
  <si>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</si>
  <si>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</si>
  <si>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</si>
  <si>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</si>
  <si>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</si>
  <si>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</si>
  <si>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</si>
  <si>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</si>
  <si>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</si>
  <si>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</si>
  <si>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</si>
  <si>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</si>
  <si>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</si>
  <si>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</si>
  <si>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</si>
  <si>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</si>
  <si>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</si>
  <si>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</si>
  <si>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</si>
  <si>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</si>
  <si>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</si>
  <si>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</si>
  <si>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</si>
  <si>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</si>
  <si>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</si>
  <si>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</si>
  <si>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t>
  </si>
  <si>
    <t>▲ 9.60</t>
  </si>
  <si>
    <t>▲ 2.07</t>
  </si>
  <si>
    <t>角田市水道事業会計</t>
  </si>
  <si>
    <t>一般会計</t>
  </si>
  <si>
    <t>角田市下水道事業会計</t>
  </si>
  <si>
    <t>角田市国民健康保険事業特別会計</t>
  </si>
  <si>
    <t>角田市介護保険特別会計</t>
  </si>
  <si>
    <t>角田市後期高齢者医療特別会計</t>
  </si>
  <si>
    <t>角田市産業用地造成事業特別会計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</si>
  <si>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</si>
  <si>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</si>
  <si>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</si>
  <si>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</si>
  <si>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</si>
  <si>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</si>
  <si>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</si>
  <si>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</si>
  <si>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</si>
  <si>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仙南地域広域行政事務組合</t>
    <rPh sb="0" eb="2">
      <t>センナン</t>
    </rPh>
    <rPh sb="2" eb="4">
      <t>チイキ</t>
    </rPh>
    <rPh sb="4" eb="6">
      <t>コウイキ</t>
    </rPh>
    <rPh sb="6" eb="8">
      <t>ギョウセイ</t>
    </rPh>
    <rPh sb="8" eb="10">
      <t>ジム</t>
    </rPh>
    <rPh sb="10" eb="12">
      <t>クミアイ</t>
    </rPh>
    <phoneticPr fontId="34"/>
  </si>
  <si>
    <t>みやぎ県南中核病院企業団</t>
    <rPh sb="3" eb="5">
      <t>ケンナン</t>
    </rPh>
    <rPh sb="5" eb="7">
      <t>チュウカク</t>
    </rPh>
    <rPh sb="7" eb="9">
      <t>ビョウイン</t>
    </rPh>
    <rPh sb="9" eb="11">
      <t>キギョウ</t>
    </rPh>
    <rPh sb="11" eb="12">
      <t>ダン</t>
    </rPh>
    <phoneticPr fontId="34"/>
  </si>
  <si>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34"/>
  </si>
  <si>
    <t>宮城県市町村職員退職手当組合</t>
    <rPh sb="0" eb="3">
      <t>ミヤギケン</t>
    </rPh>
    <rPh sb="3" eb="6">
      <t>シチョウソン</t>
    </rPh>
    <rPh sb="6" eb="8">
      <t>ショクイン</t>
    </rPh>
    <rPh sb="8" eb="10">
      <t>タイショク</t>
    </rPh>
    <rPh sb="10" eb="12">
      <t>テアテ</t>
    </rPh>
    <rPh sb="12" eb="14">
      <t>クミアイ</t>
    </rPh>
    <phoneticPr fontId="34"/>
  </si>
  <si>
    <t>宮城県市町村自治振興センター</t>
    <rPh sb="0" eb="3">
      <t>ミヤギケン</t>
    </rPh>
    <rPh sb="3" eb="6">
      <t>シチョウソン</t>
    </rPh>
    <rPh sb="6" eb="8">
      <t>ジチ</t>
    </rPh>
    <rPh sb="8" eb="10">
      <t>シンコウ</t>
    </rPh>
    <phoneticPr fontId="34"/>
  </si>
  <si>
    <t>宮城県後期高齢者医療広域連合</t>
    <rPh sb="0" eb="3">
      <t>ミヤギケン</t>
    </rPh>
    <rPh sb="3" eb="5">
      <t>コウキ</t>
    </rPh>
    <rPh sb="5" eb="8">
      <t>コウレイシャ</t>
    </rPh>
    <rPh sb="8" eb="10">
      <t>イリョウ</t>
    </rPh>
    <rPh sb="10" eb="12">
      <t>コウイキ</t>
    </rPh>
    <rPh sb="12" eb="14">
      <t>レンゴウ</t>
    </rPh>
    <phoneticPr fontId="34"/>
  </si>
  <si>
    <t>宮城県後期高齢者医療事業会計</t>
    <rPh sb="0" eb="3">
      <t>ミヤギケン</t>
    </rPh>
    <rPh sb="3" eb="5">
      <t>コウキ</t>
    </rPh>
    <rPh sb="5" eb="8">
      <t>コウレイシャ</t>
    </rPh>
    <rPh sb="8" eb="10">
      <t>イリョウ</t>
    </rPh>
    <rPh sb="10" eb="12">
      <t>ジギョウ</t>
    </rPh>
    <rPh sb="12" eb="14">
      <t>カイケイ</t>
    </rPh>
    <phoneticPr fontId="34"/>
  </si>
  <si>
    <t>角田市地域振興公社</t>
  </si>
  <si>
    <t>角田市農業振興公社</t>
  </si>
  <si>
    <t>まちづくり角田</t>
    <rPh sb="5" eb="7">
      <t>カクダ</t>
    </rPh>
    <phoneticPr fontId="2"/>
  </si>
  <si>
    <t>阿武隈急行株式会社</t>
  </si>
  <si>
    <t>公共施設強靭化対策基金</t>
    <rPh sb="0" eb="4">
      <t>コウキョウシセツ</t>
    </rPh>
    <rPh sb="4" eb="11">
      <t>キョウジンカタイサクキキン</t>
    </rPh>
    <phoneticPr fontId="5"/>
  </si>
  <si>
    <t>ふるさと応援基金</t>
    <rPh sb="4" eb="8">
      <t>オウエンキキン</t>
    </rPh>
    <phoneticPr fontId="5"/>
  </si>
  <si>
    <t>子ども子育て未来基金</t>
    <rPh sb="0" eb="1">
      <t>コ</t>
    </rPh>
    <rPh sb="3" eb="5">
      <t>コソダ</t>
    </rPh>
    <rPh sb="6" eb="10">
      <t>ミライキキン</t>
    </rPh>
    <phoneticPr fontId="5"/>
  </si>
  <si>
    <t>学校施設整備基金</t>
    <rPh sb="0" eb="4">
      <t>ガッコウシセツ</t>
    </rPh>
    <rPh sb="4" eb="8">
      <t>セイビキキン</t>
    </rPh>
    <phoneticPr fontId="5"/>
  </si>
  <si>
    <t>阿武隈急行線応援基金</t>
    <rPh sb="0" eb="6">
      <t>アブクマキュウコウセン</t>
    </rPh>
    <rPh sb="6" eb="10">
      <t>オウエンキキン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</si>
  <si>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</si>
  <si>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</si>
  <si>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</si>
  <si>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類似団体と比較すると、将来負担比率は改善し同水準となったが、有形固定資産減価償却率は類似団体平均を上回った。これは、</t>
    </r>
    <r>
      <rPr>
        <sz val="11"/>
        <color rgb="FFFF0000"/>
        <rFont val="ＭＳ Ｐゴシック"/>
        <family val="3"/>
        <charset val="128"/>
      </rPr>
      <t>施設整備を目的とした各種基金を積み立て、基金残高が増加したことが要因と考えられる。</t>
    </r>
    <r>
      <rPr>
        <sz val="11"/>
        <color indexed="8"/>
        <rFont val="ＭＳ Ｐゴシック"/>
        <family val="3"/>
        <charset val="128"/>
      </rPr>
      <t>今後は将来負担比率を抑えながら固定資産の新陳代謝を実施するために、引き続き各種基金を活用しながら角田市公共施設等総合管理計画に基づく個別施設計画に沿った施設整備を目指す。</t>
    </r>
    <rPh sb="0" eb="4">
      <t>ルイジダンタイ</t>
    </rPh>
    <rPh sb="5" eb="7">
      <t>ヒカク</t>
    </rPh>
    <rPh sb="11" eb="13">
      <t>ショウライ</t>
    </rPh>
    <rPh sb="13" eb="15">
      <t>フタン</t>
    </rPh>
    <rPh sb="15" eb="17">
      <t>ヒリツ</t>
    </rPh>
    <rPh sb="18" eb="20">
      <t>カイゼン</t>
    </rPh>
    <rPh sb="21" eb="24">
      <t>ドウスイジュン</t>
    </rPh>
    <rPh sb="30" eb="36">
      <t>ユウケイコテイシサン</t>
    </rPh>
    <rPh sb="36" eb="40">
      <t>ゲンカショウキャク</t>
    </rPh>
    <rPh sb="40" eb="41">
      <t>リツ</t>
    </rPh>
    <rPh sb="42" eb="44">
      <t>ルイジ</t>
    </rPh>
    <rPh sb="44" eb="46">
      <t>ダンタイ</t>
    </rPh>
    <rPh sb="46" eb="48">
      <t>ヘイキン</t>
    </rPh>
    <rPh sb="49" eb="51">
      <t>ウワマワ</t>
    </rPh>
    <rPh sb="58" eb="62">
      <t>シセツセイビ</t>
    </rPh>
    <rPh sb="63" eb="65">
      <t>モクテキ</t>
    </rPh>
    <rPh sb="68" eb="72">
      <t>カクシュキキン</t>
    </rPh>
    <rPh sb="73" eb="74">
      <t>ツ</t>
    </rPh>
    <rPh sb="75" eb="76">
      <t>タ</t>
    </rPh>
    <rPh sb="78" eb="82">
      <t>キキンザンダカ</t>
    </rPh>
    <rPh sb="83" eb="85">
      <t>ゾウカ</t>
    </rPh>
    <rPh sb="90" eb="92">
      <t>ヨウイン</t>
    </rPh>
    <rPh sb="93" eb="94">
      <t>カンガ</t>
    </rPh>
    <rPh sb="99" eb="101">
      <t>コンゴ</t>
    </rPh>
    <rPh sb="102" eb="108">
      <t>ショウライフタンヒリツ</t>
    </rPh>
    <rPh sb="109" eb="110">
      <t>オサ</t>
    </rPh>
    <rPh sb="114" eb="118">
      <t>コテイシサン</t>
    </rPh>
    <rPh sb="119" eb="123">
      <t>シンチンタイシャ</t>
    </rPh>
    <rPh sb="124" eb="126">
      <t>ジッシ</t>
    </rPh>
    <rPh sb="132" eb="133">
      <t>ヒ</t>
    </rPh>
    <rPh sb="134" eb="135">
      <t>ツヅ</t>
    </rPh>
    <rPh sb="136" eb="140">
      <t>カクシュキキン</t>
    </rPh>
    <rPh sb="141" eb="143">
      <t>カツヨウ</t>
    </rPh>
    <rPh sb="147" eb="150">
      <t>カクダシ</t>
    </rPh>
    <rPh sb="150" eb="154">
      <t>コウキョウシセツ</t>
    </rPh>
    <rPh sb="154" eb="155">
      <t>トウ</t>
    </rPh>
    <rPh sb="155" eb="157">
      <t>ソウゴウ</t>
    </rPh>
    <rPh sb="157" eb="161">
      <t>カンリケイカク</t>
    </rPh>
    <rPh sb="162" eb="163">
      <t>モト</t>
    </rPh>
    <rPh sb="165" eb="171">
      <t>コベツシセツケイカク</t>
    </rPh>
    <rPh sb="172" eb="173">
      <t>ソ</t>
    </rPh>
    <rPh sb="175" eb="177">
      <t>シセツ</t>
    </rPh>
    <rPh sb="177" eb="179">
      <t>セイビ</t>
    </rPh>
    <rPh sb="180" eb="182">
      <t>メザ</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</si>
  <si>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</si>
  <si>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</si>
  <si>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</si>
  <si>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</si>
  <si>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</si>
  <si>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</si>
  <si>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将来負担比率は類似団体と同水準となり、実質公債費比率は類似団体平均値より高い水準にある。経年比較では実質公債費比率は前年度に続き上昇した。
実質公債費比率が上昇した主な要因は、</t>
    </r>
    <r>
      <rPr>
        <sz val="11"/>
        <color rgb="FFFF0000"/>
        <rFont val="ＭＳ Ｐゴシック"/>
        <family val="3"/>
        <charset val="128"/>
      </rPr>
      <t>令和3年度に借り入れた令和元年東日本台風による災害復旧事業債に係る元金償還が開始したこと</t>
    </r>
    <r>
      <rPr>
        <sz val="11"/>
        <color indexed="8"/>
        <rFont val="ＭＳ Ｐゴシック"/>
        <family val="3"/>
        <charset val="128"/>
      </rPr>
      <t>などが挙げられる。
将来負担比率が低下した主な要因は、将来負担額に充当可能な基金残高が増加したことが考えられる。今後も投資的事業に対する地方債元金償還が始まることで、実質公債費比率の更なる上昇が考えられるため、これまで以上に公債費の適正化に取り組んでいく必要がある。</t>
    </r>
    <rPh sb="0" eb="2">
      <t>ショウライ</t>
    </rPh>
    <rPh sb="2" eb="6">
      <t>フタンヒリツ</t>
    </rPh>
    <rPh sb="7" eb="11">
      <t>ルイジダンタイ</t>
    </rPh>
    <rPh sb="12" eb="15">
      <t>ドウスイジュン</t>
    </rPh>
    <rPh sb="19" eb="21">
      <t>ジッシツ</t>
    </rPh>
    <rPh sb="21" eb="24">
      <t>コウサイヒ</t>
    </rPh>
    <rPh sb="24" eb="26">
      <t>ヒリツ</t>
    </rPh>
    <rPh sb="27" eb="29">
      <t>ルイジ</t>
    </rPh>
    <rPh sb="29" eb="31">
      <t>ダンタイ</t>
    </rPh>
    <rPh sb="31" eb="34">
      <t>ヘイキンチ</t>
    </rPh>
    <rPh sb="36" eb="37">
      <t>タカ</t>
    </rPh>
    <rPh sb="38" eb="40">
      <t>スイジュン</t>
    </rPh>
    <rPh sb="44" eb="46">
      <t>ケイネン</t>
    </rPh>
    <rPh sb="46" eb="48">
      <t>ヒカク</t>
    </rPh>
    <rPh sb="50" eb="52">
      <t>ジッシツ</t>
    </rPh>
    <rPh sb="52" eb="57">
      <t>コウサイヒヒリツ</t>
    </rPh>
    <rPh sb="58" eb="61">
      <t>ゼンネンド</t>
    </rPh>
    <rPh sb="62" eb="63">
      <t>ツヅ</t>
    </rPh>
    <rPh sb="64" eb="66">
      <t>ジョウショウ</t>
    </rPh>
    <rPh sb="70" eb="75">
      <t>ジッシツコウサイヒ</t>
    </rPh>
    <rPh sb="75" eb="77">
      <t>ヒリツ</t>
    </rPh>
    <rPh sb="78" eb="80">
      <t>ジョウショウ</t>
    </rPh>
    <rPh sb="82" eb="83">
      <t>オモ</t>
    </rPh>
    <rPh sb="84" eb="86">
      <t>ヨウイン</t>
    </rPh>
    <rPh sb="88" eb="90">
      <t>レイワ</t>
    </rPh>
    <rPh sb="91" eb="93">
      <t>ネンド</t>
    </rPh>
    <rPh sb="94" eb="95">
      <t>カ</t>
    </rPh>
    <rPh sb="96" eb="97">
      <t>イ</t>
    </rPh>
    <rPh sb="99" eb="101">
      <t>レイワ</t>
    </rPh>
    <rPh sb="101" eb="106">
      <t>ガンネンヒガシニホン</t>
    </rPh>
    <rPh sb="106" eb="108">
      <t>タイフウ</t>
    </rPh>
    <rPh sb="111" eb="113">
      <t>サイガイ</t>
    </rPh>
    <rPh sb="113" eb="115">
      <t>フッキュウ</t>
    </rPh>
    <rPh sb="115" eb="118">
      <t>ジギョウサイ</t>
    </rPh>
    <rPh sb="119" eb="120">
      <t>カカ</t>
    </rPh>
    <rPh sb="121" eb="123">
      <t>ガンキン</t>
    </rPh>
    <rPh sb="123" eb="125">
      <t>ショウカン</t>
    </rPh>
    <rPh sb="126" eb="128">
      <t>カイシ</t>
    </rPh>
    <rPh sb="135" eb="136">
      <t>ア</t>
    </rPh>
    <rPh sb="142" eb="146">
      <t>ショウライフタン</t>
    </rPh>
    <rPh sb="146" eb="148">
      <t>ヒリツ</t>
    </rPh>
    <rPh sb="149" eb="151">
      <t>テイカ</t>
    </rPh>
    <rPh sb="153" eb="154">
      <t>オモ</t>
    </rPh>
    <rPh sb="155" eb="157">
      <t>ヨウイン</t>
    </rPh>
    <rPh sb="159" eb="164">
      <t>ショウライフタンガク</t>
    </rPh>
    <rPh sb="220" eb="222">
      <t>ヒリツ</t>
    </rPh>
    <rPh sb="223" eb="224">
      <t>サラ</t>
    </rPh>
    <rPh sb="226" eb="228">
      <t>ジョウショウ</t>
    </rPh>
    <rPh sb="229" eb="230">
      <t>カンガ</t>
    </rPh>
    <rPh sb="241" eb="243">
      <t>イジョウ</t>
    </rPh>
    <rPh sb="244" eb="247">
      <t>コウサイヒ</t>
    </rPh>
    <rPh sb="248" eb="251">
      <t>テキセイカ</t>
    </rPh>
    <rPh sb="252" eb="253">
      <t>ト</t>
    </rPh>
    <rPh sb="254" eb="255">
      <t>ク</t>
    </rPh>
    <rPh sb="259" eb="261">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</si>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</sst>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02F216-1A2E-4169-BC8E-EB89609FEE3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92919</c:v>
                </c:pt>
                <c:pt idx="2">
                  <c:v>103663</c:v>
                </c:pt>
                <c:pt idx="3">
                  <c:v>92012</c:v>
                </c:pt>
                <c:pt idx="4">
                  <c:v>91317</c:v>
                </c:pt>
              </c:numCache>
            </c:numRef>
          </c:val>
          <c:smooth val="0"/>
          <c:extLst>
            <c:ext xmlns:c16="http://schemas.microsoft.com/office/drawing/2014/chart" uri="{C3380CC4-5D6E-409C-BE32-E72D297353CC}">
              <c16:uniqueId val="{00000000-8115-4E17-8249-E9D8C6A4D25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48717</c:v>
                </c:pt>
                <c:pt idx="1">
                  <c:v>58501</c:v>
                </c:pt>
                <c:pt idx="2">
                  <c:v>57268</c:v>
                </c:pt>
                <c:pt idx="3">
                  <c:v>86101</c:v>
                </c:pt>
                <c:pt idx="4">
                  <c:v>45810</c:v>
                </c:pt>
              </c:numCache>
            </c:numRef>
          </c:val>
          <c:smooth val="0"/>
          <c:extLst>
            <c:ext xmlns:c16="http://schemas.microsoft.com/office/drawing/2014/chart" uri="{C3380CC4-5D6E-409C-BE32-E72D297353CC}">
              <c16:uniqueId val="{00000001-8115-4E17-8249-E9D8C6A4D25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6.27</c:v>
                </c:pt>
                <c:pt idx="2">
                  <c:v>6.78</c:v>
                </c:pt>
                <c:pt idx="3">
                  <c:v>4.2699999999999996</c:v>
                </c:pt>
                <c:pt idx="4">
                  <c:v>4.4000000000000004</c:v>
                </c:pt>
              </c:numCache>
            </c:numRef>
          </c:val>
          <c:extLst>
            <c:ext xmlns:c16="http://schemas.microsoft.com/office/drawing/2014/chart" uri="{C3380CC4-5D6E-409C-BE32-E72D297353CC}">
              <c16:uniqueId val="{00000000-86A7-4B5E-B73D-2C7BC1A3C89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18.54</c:v>
                </c:pt>
                <c:pt idx="1">
                  <c:v>20.36</c:v>
                </c:pt>
                <c:pt idx="2">
                  <c:v>23.95</c:v>
                </c:pt>
                <c:pt idx="3">
                  <c:v>19.920000000000002</c:v>
                </c:pt>
                <c:pt idx="4">
                  <c:v>19.28</c:v>
                </c:pt>
              </c:numCache>
            </c:numRef>
          </c:val>
          <c:extLst>
            <c:ext xmlns:c16="http://schemas.microsoft.com/office/drawing/2014/chart" uri="{C3380CC4-5D6E-409C-BE32-E72D297353CC}">
              <c16:uniqueId val="{00000001-86A7-4B5E-B73D-2C7BC1A3C89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c:v>
                </c:pt>
                <c:pt idx="1">
                  <c:v>1.28</c:v>
                </c:pt>
                <c:pt idx="2">
                  <c:v>0.4</c:v>
                </c:pt>
                <c:pt idx="3">
                  <c:v>-9.6</c:v>
                </c:pt>
                <c:pt idx="4">
                  <c:v>-2.0699999999999998</c:v>
                </c:pt>
              </c:numCache>
            </c:numRef>
          </c:val>
          <c:smooth val="0"/>
          <c:extLst>
            <c:ext xmlns:c16="http://schemas.microsoft.com/office/drawing/2014/chart" uri="{C3380CC4-5D6E-409C-BE32-E72D297353CC}">
              <c16:uniqueId val="{00000002-86A7-4B5E-B73D-2C7BC1A3C89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FF0-46BD-9DF4-7A89E667058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FF0-46BD-9DF4-7A89E667058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FF0-46BD-9DF4-7A89E667058F}"/>
            </c:ext>
          </c:extLst>
        </c:ser>
        <c:ser>
          <c:idx val="3"/>
          <c:order val="3"/>
          <c:tx>
            <c:strRef>
              <c:f>データシート!$A$30</c:f>
              <c:strCache>
                <c:ptCount val="1"/>
                <c:pt idx="0">
                  <c:v>角田市産業用地造成事業特別会計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FF0-46BD-9DF4-7A89E667058F}"/>
            </c:ext>
          </c:extLst>
        </c:ser>
        <c:ser>
          <c:idx val="4"/>
          <c:order val="4"/>
          <c:tx>
            <c:strRef>
              <c:f>データシート!$A$31</c:f>
              <c:strCache>
                <c:ptCount val="1"/>
                <c:pt idx="0">
                  <c:v>角田市後期高齢者医療特別会計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0.06</c:v>
                </c:pt>
                <c:pt idx="4">
                  <c:v>#N/A</c:v>
                </c:pt>
                <c:pt idx="5">
                  <c:v>0.09</c:v>
                </c:pt>
                <c:pt idx="6">
                  <c:v>#N/A</c:v>
                </c:pt>
                <c:pt idx="7">
                  <c:v>0.1</c:v>
                </c:pt>
                <c:pt idx="8">
                  <c:v>#N/A</c:v>
                </c:pt>
                <c:pt idx="9">
                  <c:v>7.0000000000000007E-2</c:v>
                </c:pt>
              </c:numCache>
            </c:numRef>
          </c:val>
          <c:extLst>
            <c:ext xmlns:c16="http://schemas.microsoft.com/office/drawing/2014/chart" uri="{C3380CC4-5D6E-409C-BE32-E72D297353CC}">
              <c16:uniqueId val="{00000004-BFF0-46BD-9DF4-7A89E667058F}"/>
            </c:ext>
          </c:extLst>
        </c:ser>
        <c:ser>
          <c:idx val="5"/>
          <c:order val="5"/>
          <c:tx>
            <c:strRef>
              <c:f>データシート!$A$32</c:f>
              <c:strCache>
                <c:ptCount val="1"/>
                <c:pt idx="0">
                  <c:v>角田市介護保険特別会計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0.87</c:v>
                </c:pt>
                <c:pt idx="2">
                  <c:v>#N/A</c:v>
                </c:pt>
                <c:pt idx="3">
                  <c:v>0.96</c:v>
                </c:pt>
                <c:pt idx="4">
                  <c:v>#N/A</c:v>
                </c:pt>
                <c:pt idx="5">
                  <c:v>1.38</c:v>
                </c:pt>
                <c:pt idx="6">
                  <c:v>#N/A</c:v>
                </c:pt>
                <c:pt idx="7">
                  <c:v>0.57999999999999996</c:v>
                </c:pt>
                <c:pt idx="8">
                  <c:v>#N/A</c:v>
                </c:pt>
                <c:pt idx="9">
                  <c:v>0.5</c:v>
                </c:pt>
              </c:numCache>
            </c:numRef>
          </c:val>
          <c:extLst>
            <c:ext xmlns:c16="http://schemas.microsoft.com/office/drawing/2014/chart" uri="{C3380CC4-5D6E-409C-BE32-E72D297353CC}">
              <c16:uniqueId val="{00000005-BFF0-46BD-9DF4-7A89E667058F}"/>
            </c:ext>
          </c:extLst>
        </c:ser>
        <c:ser>
          <c:idx val="6"/>
          <c:order val="6"/>
          <c:tx>
            <c:strRef>
              <c:f>データシート!$A$33</c:f>
              <c:strCache>
                <c:ptCount val="1"/>
                <c:pt idx="0">
                  <c:v>角田市国民健康保険事業特別会計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0.14000000000000001</c:v>
                </c:pt>
                <c:pt idx="4">
                  <c:v>#N/A</c:v>
                </c:pt>
                <c:pt idx="5">
                  <c:v>0.11</c:v>
                </c:pt>
                <c:pt idx="6">
                  <c:v>#N/A</c:v>
                </c:pt>
                <c:pt idx="7">
                  <c:v>0.11</c:v>
                </c:pt>
                <c:pt idx="8">
                  <c:v>#N/A</c:v>
                </c:pt>
                <c:pt idx="9">
                  <c:v>0.91</c:v>
                </c:pt>
              </c:numCache>
            </c:numRef>
          </c:val>
          <c:extLst>
            <c:ext xmlns:c16="http://schemas.microsoft.com/office/drawing/2014/chart" uri="{C3380CC4-5D6E-409C-BE32-E72D297353CC}">
              <c16:uniqueId val="{00000006-BFF0-46BD-9DF4-7A89E667058F}"/>
            </c:ext>
          </c:extLst>
        </c:ser>
        <c:ser>
          <c:idx val="7"/>
          <c:order val="7"/>
          <c:tx>
            <c:strRef>
              <c:f>データシート!$A$34</c:f>
              <c:strCache>
                <c:ptCount val="1"/>
                <c:pt idx="0">
                  <c:v>角田市下水道事業会計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0.27</c:v>
                </c:pt>
                <c:pt idx="2">
                  <c:v>#N/A</c:v>
                </c:pt>
                <c:pt idx="3">
                  <c:v>0.34</c:v>
                </c:pt>
                <c:pt idx="4">
                  <c:v>#N/A</c:v>
                </c:pt>
                <c:pt idx="5">
                  <c:v>0.53</c:v>
                </c:pt>
                <c:pt idx="6">
                  <c:v>#N/A</c:v>
                </c:pt>
                <c:pt idx="7">
                  <c:v>0.99</c:v>
                </c:pt>
                <c:pt idx="8">
                  <c:v>#N/A</c:v>
                </c:pt>
                <c:pt idx="9">
                  <c:v>1.83</c:v>
                </c:pt>
              </c:numCache>
            </c:numRef>
          </c:val>
          <c:extLst>
            <c:ext xmlns:c16="http://schemas.microsoft.com/office/drawing/2014/chart" uri="{C3380CC4-5D6E-409C-BE32-E72D297353CC}">
              <c16:uniqueId val="{00000007-BFF0-46BD-9DF4-7A89E667058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5.58</c:v>
                </c:pt>
                <c:pt idx="2">
                  <c:v>#N/A</c:v>
                </c:pt>
                <c:pt idx="3">
                  <c:v>6.26</c:v>
                </c:pt>
                <c:pt idx="4">
                  <c:v>#N/A</c:v>
                </c:pt>
                <c:pt idx="5">
                  <c:v>6.78</c:v>
                </c:pt>
                <c:pt idx="6">
                  <c:v>#N/A</c:v>
                </c:pt>
                <c:pt idx="7">
                  <c:v>4.2699999999999996</c:v>
                </c:pt>
                <c:pt idx="8">
                  <c:v>#N/A</c:v>
                </c:pt>
                <c:pt idx="9">
                  <c:v>4.4000000000000004</c:v>
                </c:pt>
              </c:numCache>
            </c:numRef>
          </c:val>
          <c:extLst>
            <c:ext xmlns:c16="http://schemas.microsoft.com/office/drawing/2014/chart" uri="{C3380CC4-5D6E-409C-BE32-E72D297353CC}">
              <c16:uniqueId val="{00000008-BFF0-46BD-9DF4-7A89E667058F}"/>
            </c:ext>
          </c:extLst>
        </c:ser>
        <c:ser>
          <c:idx val="9"/>
          <c:order val="9"/>
          <c:tx>
            <c:strRef>
              <c:f>データシート!$A$36</c:f>
              <c:strCache>
                <c:ptCount val="1"/>
                <c:pt idx="0">
                  <c:v>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11.14</c:v>
                </c:pt>
                <c:pt idx="2">
                  <c:v>#N/A</c:v>
                </c:pt>
                <c:pt idx="3">
                  <c:v>11.21</c:v>
                </c:pt>
                <c:pt idx="4">
                  <c:v>#N/A</c:v>
                </c:pt>
                <c:pt idx="5">
                  <c:v>11.84</c:v>
                </c:pt>
                <c:pt idx="6">
                  <c:v>#N/A</c:v>
                </c:pt>
                <c:pt idx="7">
                  <c:v>8.92</c:v>
                </c:pt>
                <c:pt idx="8">
                  <c:v>#N/A</c:v>
                </c:pt>
                <c:pt idx="9">
                  <c:v>7.81</c:v>
                </c:pt>
              </c:numCache>
            </c:numRef>
          </c:val>
          <c:extLst>
            <c:ext xmlns:c16="http://schemas.microsoft.com/office/drawing/2014/chart" uri="{C3380CC4-5D6E-409C-BE32-E72D297353CC}">
              <c16:uniqueId val="{00000009-BFF0-46BD-9DF4-7A89E667058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1280</c:v>
                </c:pt>
                <c:pt idx="5">
                  <c:v>1311</c:v>
                </c:pt>
                <c:pt idx="8">
                  <c:v>1334</c:v>
                </c:pt>
                <c:pt idx="11">
                  <c:v>1388</c:v>
                </c:pt>
                <c:pt idx="14">
                  <c:v>1366</c:v>
                </c:pt>
              </c:numCache>
            </c:numRef>
          </c:val>
          <c:extLst>
            <c:ext xmlns:c16="http://schemas.microsoft.com/office/drawing/2014/chart" uri="{C3380CC4-5D6E-409C-BE32-E72D297353CC}">
              <c16:uniqueId val="{00000000-FCBC-41F4-A3C2-B3AC5A66792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CBC-41F4-A3C2-B3AC5A66792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2</c:v>
                </c:pt>
                <c:pt idx="6">
                  <c:v>5</c:v>
                </c:pt>
                <c:pt idx="9">
                  <c:v>6</c:v>
                </c:pt>
                <c:pt idx="12">
                  <c:v>4</c:v>
                </c:pt>
              </c:numCache>
            </c:numRef>
          </c:val>
          <c:extLst>
            <c:ext xmlns:c16="http://schemas.microsoft.com/office/drawing/2014/chart" uri="{C3380CC4-5D6E-409C-BE32-E72D297353CC}">
              <c16:uniqueId val="{00000002-FCBC-41F4-A3C2-B3AC5A66792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161</c:v>
                </c:pt>
                <c:pt idx="3">
                  <c:v>166</c:v>
                </c:pt>
                <c:pt idx="6">
                  <c:v>165</c:v>
                </c:pt>
                <c:pt idx="9">
                  <c:v>162</c:v>
                </c:pt>
                <c:pt idx="12">
                  <c:v>179</c:v>
                </c:pt>
              </c:numCache>
            </c:numRef>
          </c:val>
          <c:extLst>
            <c:ext xmlns:c16="http://schemas.microsoft.com/office/drawing/2014/chart" uri="{C3380CC4-5D6E-409C-BE32-E72D297353CC}">
              <c16:uniqueId val="{00000003-FCBC-41F4-A3C2-B3AC5A66792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599</c:v>
                </c:pt>
                <c:pt idx="3">
                  <c:v>623</c:v>
                </c:pt>
                <c:pt idx="6">
                  <c:v>576</c:v>
                </c:pt>
                <c:pt idx="9">
                  <c:v>646</c:v>
                </c:pt>
                <c:pt idx="12">
                  <c:v>419</c:v>
                </c:pt>
              </c:numCache>
            </c:numRef>
          </c:val>
          <c:extLst>
            <c:ext xmlns:c16="http://schemas.microsoft.com/office/drawing/2014/chart" uri="{C3380CC4-5D6E-409C-BE32-E72D297353CC}">
              <c16:uniqueId val="{00000004-FCBC-41F4-A3C2-B3AC5A66792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BC-41F4-A3C2-B3AC5A66792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CBC-41F4-A3C2-B3AC5A66792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1160</c:v>
                </c:pt>
                <c:pt idx="3">
                  <c:v>1250</c:v>
                </c:pt>
                <c:pt idx="6">
                  <c:v>1331</c:v>
                </c:pt>
                <c:pt idx="9">
                  <c:v>1418</c:v>
                </c:pt>
                <c:pt idx="12">
                  <c:v>1571</c:v>
                </c:pt>
              </c:numCache>
            </c:numRef>
          </c:val>
          <c:extLst>
            <c:ext xmlns:c16="http://schemas.microsoft.com/office/drawing/2014/chart" uri="{C3380CC4-5D6E-409C-BE32-E72D297353CC}">
              <c16:uniqueId val="{00000007-FCBC-41F4-A3C2-B3AC5A66792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641</c:v>
                </c:pt>
                <c:pt idx="2">
                  <c:v>#N/A</c:v>
                </c:pt>
                <c:pt idx="3">
                  <c:v>#N/A</c:v>
                </c:pt>
                <c:pt idx="4">
                  <c:v>730</c:v>
                </c:pt>
                <c:pt idx="5">
                  <c:v>#N/A</c:v>
                </c:pt>
                <c:pt idx="6">
                  <c:v>#N/A</c:v>
                </c:pt>
                <c:pt idx="7">
                  <c:v>743</c:v>
                </c:pt>
                <c:pt idx="8">
                  <c:v>#N/A</c:v>
                </c:pt>
                <c:pt idx="9">
                  <c:v>#N/A</c:v>
                </c:pt>
                <c:pt idx="10">
                  <c:v>844</c:v>
                </c:pt>
                <c:pt idx="11">
                  <c:v>#N/A</c:v>
                </c:pt>
                <c:pt idx="12">
                  <c:v>#N/A</c:v>
                </c:pt>
                <c:pt idx="13">
                  <c:v>807</c:v>
                </c:pt>
                <c:pt idx="14">
                  <c:v>#N/A</c:v>
                </c:pt>
              </c:numCache>
            </c:numRef>
          </c:val>
          <c:smooth val="0"/>
          <c:extLst>
            <c:ext xmlns:c16="http://schemas.microsoft.com/office/drawing/2014/chart" uri="{C3380CC4-5D6E-409C-BE32-E72D297353CC}">
              <c16:uniqueId val="{00000008-FCBC-41F4-A3C2-B3AC5A66792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15810</c:v>
                </c:pt>
                <c:pt idx="5">
                  <c:v>15696</c:v>
                </c:pt>
                <c:pt idx="8">
                  <c:v>15304</c:v>
                </c:pt>
                <c:pt idx="11">
                  <c:v>14876</c:v>
                </c:pt>
                <c:pt idx="14">
                  <c:v>14195</c:v>
                </c:pt>
              </c:numCache>
            </c:numRef>
          </c:val>
          <c:extLst>
            <c:ext xmlns:c16="http://schemas.microsoft.com/office/drawing/2014/chart" uri="{C3380CC4-5D6E-409C-BE32-E72D297353CC}">
              <c16:uniqueId val="{00000000-FFA0-47C9-B464-5998FD2AC82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2060</c:v>
                </c:pt>
                <c:pt idx="5">
                  <c:v>1708</c:v>
                </c:pt>
                <c:pt idx="8">
                  <c:v>1752</c:v>
                </c:pt>
                <c:pt idx="11">
                  <c:v>1571</c:v>
                </c:pt>
                <c:pt idx="14">
                  <c:v>1849</c:v>
                </c:pt>
              </c:numCache>
            </c:numRef>
          </c:val>
          <c:extLst>
            <c:ext xmlns:c16="http://schemas.microsoft.com/office/drawing/2014/chart" uri="{C3380CC4-5D6E-409C-BE32-E72D297353CC}">
              <c16:uniqueId val="{00000001-FFA0-47C9-B464-5998FD2AC82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5220</c:v>
                </c:pt>
                <c:pt idx="5">
                  <c:v>7213</c:v>
                </c:pt>
                <c:pt idx="8">
                  <c:v>7865</c:v>
                </c:pt>
                <c:pt idx="11">
                  <c:v>8998</c:v>
                </c:pt>
                <c:pt idx="14">
                  <c:v>10378</c:v>
                </c:pt>
              </c:numCache>
            </c:numRef>
          </c:val>
          <c:extLst>
            <c:ext xmlns:c16="http://schemas.microsoft.com/office/drawing/2014/chart" uri="{C3380CC4-5D6E-409C-BE32-E72D297353CC}">
              <c16:uniqueId val="{00000002-FFA0-47C9-B464-5998FD2AC82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194</c:v>
                </c:pt>
                <c:pt idx="3">
                  <c:v>0</c:v>
                </c:pt>
                <c:pt idx="6">
                  <c:v>0</c:v>
                </c:pt>
                <c:pt idx="9">
                  <c:v>0</c:v>
                </c:pt>
                <c:pt idx="12">
                  <c:v>117</c:v>
                </c:pt>
              </c:numCache>
            </c:numRef>
          </c:val>
          <c:extLst>
            <c:ext xmlns:c16="http://schemas.microsoft.com/office/drawing/2014/chart" uri="{C3380CC4-5D6E-409C-BE32-E72D297353CC}">
              <c16:uniqueId val="{00000003-FFA0-47C9-B464-5998FD2AC82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A0-47C9-B464-5998FD2AC82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A0-47C9-B464-5998FD2AC82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1761</c:v>
                </c:pt>
                <c:pt idx="3">
                  <c:v>1756</c:v>
                </c:pt>
                <c:pt idx="6">
                  <c:v>1602</c:v>
                </c:pt>
                <c:pt idx="9">
                  <c:v>1606</c:v>
                </c:pt>
                <c:pt idx="12">
                  <c:v>1863</c:v>
                </c:pt>
              </c:numCache>
            </c:numRef>
          </c:val>
          <c:extLst>
            <c:ext xmlns:c16="http://schemas.microsoft.com/office/drawing/2014/chart" uri="{C3380CC4-5D6E-409C-BE32-E72D297353CC}">
              <c16:uniqueId val="{00000006-FFA0-47C9-B464-5998FD2AC82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1705</c:v>
                </c:pt>
                <c:pt idx="3">
                  <c:v>1602</c:v>
                </c:pt>
                <c:pt idx="6">
                  <c:v>1467</c:v>
                </c:pt>
                <c:pt idx="9">
                  <c:v>1434</c:v>
                </c:pt>
                <c:pt idx="12">
                  <c:v>1384</c:v>
                </c:pt>
              </c:numCache>
            </c:numRef>
          </c:val>
          <c:extLst>
            <c:ext xmlns:c16="http://schemas.microsoft.com/office/drawing/2014/chart" uri="{C3380CC4-5D6E-409C-BE32-E72D297353CC}">
              <c16:uniqueId val="{00000007-FFA0-47C9-B464-5998FD2AC82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8830</c:v>
                </c:pt>
                <c:pt idx="3">
                  <c:v>7619</c:v>
                </c:pt>
                <c:pt idx="6">
                  <c:v>6973</c:v>
                </c:pt>
                <c:pt idx="9">
                  <c:v>6767</c:v>
                </c:pt>
                <c:pt idx="12">
                  <c:v>7105</c:v>
                </c:pt>
              </c:numCache>
            </c:numRef>
          </c:val>
          <c:extLst>
            <c:ext xmlns:c16="http://schemas.microsoft.com/office/drawing/2014/chart" uri="{C3380CC4-5D6E-409C-BE32-E72D297353CC}">
              <c16:uniqueId val="{00000008-FFA0-47C9-B464-5998FD2AC82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FA0-47C9-B464-5998FD2AC82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16090</c:v>
                </c:pt>
                <c:pt idx="3">
                  <c:v>16359</c:v>
                </c:pt>
                <c:pt idx="6">
                  <c:v>16108</c:v>
                </c:pt>
                <c:pt idx="9">
                  <c:v>16155</c:v>
                </c:pt>
                <c:pt idx="12">
                  <c:v>15243</c:v>
                </c:pt>
              </c:numCache>
            </c:numRef>
          </c:val>
          <c:extLst>
            <c:ext xmlns:c16="http://schemas.microsoft.com/office/drawing/2014/chart" uri="{C3380CC4-5D6E-409C-BE32-E72D297353CC}">
              <c16:uniqueId val="{0000000A-FFA0-47C9-B464-5998FD2AC82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5490</c:v>
                </c:pt>
                <c:pt idx="2">
                  <c:v>#N/A</c:v>
                </c:pt>
                <c:pt idx="3">
                  <c:v>#N/A</c:v>
                </c:pt>
                <c:pt idx="4">
                  <c:v>2719</c:v>
                </c:pt>
                <c:pt idx="5">
                  <c:v>#N/A</c:v>
                </c:pt>
                <c:pt idx="6">
                  <c:v>#N/A</c:v>
                </c:pt>
                <c:pt idx="7">
                  <c:v>1229</c:v>
                </c:pt>
                <c:pt idx="8">
                  <c:v>#N/A</c:v>
                </c:pt>
                <c:pt idx="9">
                  <c:v>#N/A</c:v>
                </c:pt>
                <c:pt idx="10">
                  <c:v>515</c:v>
                </c:pt>
                <c:pt idx="11">
                  <c:v>#N/A</c:v>
                </c:pt>
                <c:pt idx="12">
                  <c:v>#N/A</c:v>
                </c:pt>
                <c:pt idx="13">
                  <c:v>0</c:v>
                </c:pt>
                <c:pt idx="14">
                  <c:v>#N/A</c:v>
                </c:pt>
              </c:numCache>
            </c:numRef>
          </c:val>
          <c:smooth val="0"/>
          <c:extLst>
            <c:ext xmlns:c16="http://schemas.microsoft.com/office/drawing/2014/chart" uri="{C3380CC4-5D6E-409C-BE32-E72D297353CC}">
              <c16:uniqueId val="{0000000B-FFA0-47C9-B464-5998FD2AC82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1986</c:v>
                </c:pt>
                <c:pt idx="1">
                  <c:v>1669</c:v>
                </c:pt>
                <c:pt idx="2">
                  <c:v>1658</c:v>
                </c:pt>
              </c:numCache>
            </c:numRef>
          </c:val>
          <c:extLst>
            <c:ext xmlns:c16="http://schemas.microsoft.com/office/drawing/2014/chart" uri="{C3380CC4-5D6E-409C-BE32-E72D297353CC}">
              <c16:uniqueId val="{00000000-191B-44D6-B233-5BEDFB0A364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1763</c:v>
                </c:pt>
                <c:pt idx="1">
                  <c:v>1663</c:v>
                </c:pt>
                <c:pt idx="2">
                  <c:v>1565</c:v>
                </c:pt>
              </c:numCache>
            </c:numRef>
          </c:val>
          <c:extLst>
            <c:ext xmlns:c16="http://schemas.microsoft.com/office/drawing/2014/chart" uri="{C3380CC4-5D6E-409C-BE32-E72D297353CC}">
              <c16:uniqueId val="{00000001-191B-44D6-B233-5BEDFB0A364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3254</c:v>
                </c:pt>
                <c:pt idx="1">
                  <c:v>4846</c:v>
                </c:pt>
                <c:pt idx="2">
                  <c:v>6308</c:v>
                </c:pt>
              </c:numCache>
            </c:numRef>
          </c:val>
          <c:extLst>
            <c:ext xmlns:c16="http://schemas.microsoft.com/office/drawing/2014/chart" uri="{C3380CC4-5D6E-409C-BE32-E72D297353CC}">
              <c16:uniqueId val="{00000002-191B-44D6-B233-5BEDFB0A364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{8E66BC71-C440-4F70-AE64-D3F65B2A769B}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80-4A23-ACE6-7E8F1B1227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{E2798AFF-B4D9-4B58-94B3-8D235CAE94D6}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80-4A23-ACE6-7E8F1B1227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{6EB1F6B9-6440-433D-81E0-40AAF6A5A0E9}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80-4A23-ACE6-7E8F1B1227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{5D0DB528-51F5-4648-848A-104A6EFA9E86}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80-4A23-ACE6-7E8F1B1227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{D255E5E4-E09E-4F75-B55E-17FC6ACECE94}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80-4A23-ACE6-7E8F1B1227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{F5E0DFE0-8305-4D32-B38F-6877E71CA264}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80-4A23-ACE6-7E8F1B12276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{669E26DA-D16A-415D-A455-B217DAB48272}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80-4A23-ACE6-7E8F1B12276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{77060E03-5581-41CF-ACD9-92BE2924C646}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80-4A23-ACE6-7E8F1B1227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{86FFF886-EFB8-4BFB-AF56-470BEC5FDA7C}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80-4A23-ACE6-7E8F1B1227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64.5</c:v>
                </c:pt>
                <c:pt idx="16">
                  <c:v>65.900000000000006</c:v>
                </c:pt>
                <c:pt idx="24">
                  <c:v>67.3</c:v>
                </c:pt>
                <c:pt idx="32">
                  <c:v>68.599999999999994</c:v>
                </c:pt>
              </c:numCache>
            </c:numRef>
          </c:xVal>
          <c:yVal>
            <c:numRef>
              <c:f>公会計指標分析・財政指標組合せ分析表!$BP$51:$DC$51</c:f>
              <c:numCache>
                <c:formatCode>#,##0.0;"▲ "#,##0.0</c:formatCode>
                <c:ptCount val="40"/>
                <c:pt idx="0">
                  <c:v>79.5</c:v>
                </c:pt>
                <c:pt idx="8">
                  <c:v>37.299999999999997</c:v>
                </c:pt>
                <c:pt idx="16">
                  <c:v>17.2</c:v>
                </c:pt>
                <c:pt idx="24">
                  <c:v>7.2</c:v>
                </c:pt>
              </c:numCache>
            </c:numRef>
          </c:yVal>
          <c:smooth val="0"/>
          <c:extLst>
            <c:ext xmlns:c16="http://schemas.microsoft.com/office/drawing/2014/chart" uri="{C3380CC4-5D6E-409C-BE32-E72D297353CC}">
              <c16:uniqueId val="{00000009-FC80-4A23-ACE6-7E8F1B1227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{D1A8E19C-E769-40D3-A680-310608F33329}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80-4A23-ACE6-7E8F1B12276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{A02C5B61-6FC3-421F-91D0-4B23FF45BDAE}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80-4A23-ACE6-7E8F1B1227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{D177625B-A404-46B2-9D25-57F4B8ABFF58}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80-4A23-ACE6-7E8F1B1227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{B314EEF7-C214-4C98-B2A6-B9B44794D713}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80-4A23-ACE6-7E8F1B1227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{1F290F40-75E6-4C39-B172-749036EB8E90}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80-4A23-ACE6-7E8F1B1227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{ECB4D8F5-37F8-4C3F-9015-4532C2B8B16A}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80-4A23-ACE6-7E8F1B12276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{682A36EB-5E66-42CF-9DF5-BA61AB4E646C}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80-4A23-ACE6-7E8F1B12276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{8B972962-1E4E-47AF-AC3F-89C62DE594C6}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80-4A23-ACE6-7E8F1B1227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{ABC17539-7203-4706-BB6A-9FBE2B409AB1}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80-4A23-ACE6-7E8F1B1227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37.299999999999997</c:v>
                </c:pt>
                <c:pt idx="8">
                  <c:v>13.3</c:v>
                </c:pt>
                <c:pt idx="16">
                  <c:v>5.4</c:v>
                </c:pt>
                <c:pt idx="24">
                  <c:v>0</c:v>
                </c:pt>
                <c:pt idx="32">
                  <c:v>0</c:v>
                </c:pt>
              </c:numCache>
            </c:numRef>
          </c:yVal>
          <c:smooth val="0"/>
          <c:extLst>
            <c:ext xmlns:c16="http://schemas.microsoft.com/office/drawing/2014/chart" uri="{C3380CC4-5D6E-409C-BE32-E72D297353CC}">
              <c16:uniqueId val="{00000013-FC80-4A23-ACE6-7E8F1B12276E}"/>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{C20D3A63-0D54-490F-906D-81C576E27795}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BD6-48B7-9A2B-41E4468CA2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{F3F16330-4AAF-4F5F-B53C-91EBE01093E3}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D6-48B7-9A2B-41E4468CA2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{F860CED2-A48A-42AE-AE50-566351277604}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D6-48B7-9A2B-41E4468CA2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{CA055865-9E82-4C52-AB47-A0A6E8EE4284}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D6-48B7-9A2B-41E4468CA2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{A628CD07-1F9D-4EE0-9E1A-CB56F7B7C921}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D6-48B7-9A2B-41E4468CA2D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{5D1FE5B5-D097-45C1-8827-1F0A906274E9}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BD6-48B7-9A2B-41E4468CA2D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{39B432A2-8D5F-406C-8BDC-EB12062DF28D}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BD6-48B7-9A2B-41E4468CA2D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{63CED298-7564-4AC1-9C73-2A8B1D27B12D}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BD6-48B7-9A2B-41E4468CA2D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{730D6B2B-A092-45BE-940D-18A5989D17E3}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BD6-48B7-9A2B-41E4468CA2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9.6999999999999993</c:v>
                </c:pt>
                <c:pt idx="16">
                  <c:v>9.9</c:v>
                </c:pt>
                <c:pt idx="24">
                  <c:v>10.7</c:v>
                </c:pt>
                <c:pt idx="32">
                  <c:v>11</c:v>
                </c:pt>
              </c:numCache>
            </c:numRef>
          </c:xVal>
          <c:yVal>
            <c:numRef>
              <c:f>公会計指標分析・財政指標組合せ分析表!$BP$73:$DC$73</c:f>
              <c:numCache>
                <c:formatCode>#,##0.0;"▲ "#,##0.0</c:formatCode>
                <c:ptCount val="40"/>
                <c:pt idx="0">
                  <c:v>79.5</c:v>
                </c:pt>
                <c:pt idx="8">
                  <c:v>37.299999999999997</c:v>
                </c:pt>
                <c:pt idx="16">
                  <c:v>17.2</c:v>
                </c:pt>
                <c:pt idx="24">
                  <c:v>7.2</c:v>
                </c:pt>
              </c:numCache>
            </c:numRef>
          </c:yVal>
          <c:smooth val="0"/>
          <c:extLst>
            <c:ext xmlns:c16="http://schemas.microsoft.com/office/drawing/2014/chart" uri="{C3380CC4-5D6E-409C-BE32-E72D297353CC}">
              <c16:uniqueId val="{00000009-ABD6-48B7-9A2B-41E4468CA2D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{00AEA536-C30E-483F-9C2A-294393564998}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BD6-48B7-9A2B-41E4468CA2D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{1AE084E2-AB26-4389-BA5E-2B610D27C6AE}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D6-48B7-9A2B-41E4468CA2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{5502C0B5-875F-4593-ABA7-834BB49AD13F}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D6-48B7-9A2B-41E4468CA2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{438602CE-5962-4296-97BF-3DEA3C1B6A61}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D6-48B7-9A2B-41E4468CA2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{2EEBE931-8B2A-403B-A28B-960E71C1D0F6}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D6-48B7-9A2B-41E4468CA2D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{9DECFF7F-9B26-47B2-A853-EC5CF288D25B}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BD6-48B7-9A2B-41E4468CA2D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{E985CFDC-036D-4C47-AFDA-C01E9A88174C}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BD6-48B7-9A2B-41E4468CA2D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{09E67171-80C4-4CDC-A35A-3297753A8C12}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BD6-48B7-9A2B-41E4468CA2D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{63EAF897-45B8-4CD7-9E6A-5AB4877E3691}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BD6-48B7-9A2B-41E4468CA2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8.4</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13.3</c:v>
                </c:pt>
                <c:pt idx="16">
                  <c:v>5.4</c:v>
                </c:pt>
                <c:pt idx="24">
                  <c:v>0</c:v>
                </c:pt>
                <c:pt idx="32">
                  <c:v>0</c:v>
                </c:pt>
              </c:numCache>
            </c:numRef>
          </c:yVal>
          <c:smooth val="0"/>
          <c:extLst>
            <c:ext xmlns:c16="http://schemas.microsoft.com/office/drawing/2014/chart" uri="{C3380CC4-5D6E-409C-BE32-E72D297353CC}">
              <c16:uniqueId val="{00000013-ABD6-48B7-9A2B-41E4468CA2DB}"/>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令和</a:t>
          </a:r>
          <a:r>
            <a:rPr kumimoji="1" lang="en-US" altLang="ja-JP" sz="1000">
              <a:solidFill>
                <a:sysClr val="windowText" lastClr="000000"/>
              </a:solidFill>
              <a:effectLst/>
              <a:latin typeface="+mn-lt"/>
              <a:ea typeface="+mn-ea"/>
              <a:cs typeface="+mn-cs"/>
            </a:rPr>
            <a:t>5</a:t>
          </a:r>
          <a:r>
            <a:rPr kumimoji="1" lang="ja-JP" altLang="ja-JP" sz="1000">
              <a:solidFill>
                <a:sysClr val="windowText" lastClr="000000"/>
              </a:solidFill>
              <a:effectLst/>
              <a:latin typeface="+mn-lt"/>
              <a:ea typeface="+mn-ea"/>
              <a:cs typeface="+mn-cs"/>
            </a:rPr>
            <a:t>年度に続き、類似団体平均と比較して高い水準となった。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年度においては、市町村民税法人割などの影響</a:t>
          </a:r>
          <a:r>
            <a:rPr kumimoji="1" lang="ja-JP" altLang="en-US" sz="1000">
              <a:solidFill>
                <a:sysClr val="windowText" lastClr="000000"/>
              </a:solidFill>
              <a:effectLst/>
              <a:latin typeface="+mn-lt"/>
              <a:ea typeface="+mn-ea"/>
              <a:cs typeface="+mn-cs"/>
            </a:rPr>
            <a:t>や定額減税減収補填特例交付金の算入</a:t>
          </a:r>
          <a:r>
            <a:rPr kumimoji="1" lang="ja-JP" altLang="ja-JP" sz="1000">
              <a:solidFill>
                <a:sysClr val="windowText" lastClr="000000"/>
              </a:solidFill>
              <a:effectLst/>
              <a:latin typeface="+mn-lt"/>
              <a:ea typeface="+mn-ea"/>
              <a:cs typeface="+mn-cs"/>
            </a:rPr>
            <a:t>により基準財政収入額が</a:t>
          </a:r>
          <a:r>
            <a:rPr kumimoji="1" lang="ja-JP" altLang="en-US" sz="1000">
              <a:solidFill>
                <a:sysClr val="windowText" lastClr="000000"/>
              </a:solidFill>
              <a:effectLst/>
              <a:latin typeface="+mn-lt"/>
              <a:ea typeface="+mn-ea"/>
              <a:cs typeface="+mn-cs"/>
            </a:rPr>
            <a:t>微増し</a:t>
          </a:r>
          <a:r>
            <a:rPr kumimoji="1" lang="ja-JP" altLang="ja-JP" sz="1000">
              <a:solidFill>
                <a:sysClr val="windowText" lastClr="000000"/>
              </a:solidFill>
              <a:effectLst/>
              <a:latin typeface="+mn-lt"/>
              <a:ea typeface="+mn-ea"/>
              <a:cs typeface="+mn-cs"/>
            </a:rPr>
            <a:t>、令和元年度台風に伴う災害復旧債</a:t>
          </a:r>
          <a:r>
            <a:rPr kumimoji="1" lang="ja-JP" altLang="en-US" sz="1000">
              <a:solidFill>
                <a:sysClr val="windowText" lastClr="000000"/>
              </a:solidFill>
              <a:effectLst/>
              <a:latin typeface="+mn-lt"/>
              <a:ea typeface="+mn-ea"/>
              <a:cs typeface="+mn-cs"/>
            </a:rPr>
            <a:t>や歳入欠かん債</a:t>
          </a:r>
          <a:r>
            <a:rPr kumimoji="1" lang="ja-JP" altLang="ja-JP" sz="1000">
              <a:solidFill>
                <a:sysClr val="windowText" lastClr="000000"/>
              </a:solidFill>
              <a:effectLst/>
              <a:latin typeface="+mn-lt"/>
              <a:ea typeface="+mn-ea"/>
              <a:cs typeface="+mn-cs"/>
            </a:rPr>
            <a:t>の償還開始等により基準財政需要額の増加となった。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年度の財政力指数については前年度と比較して単年度は</a:t>
          </a:r>
          <a:r>
            <a:rPr kumimoji="1" lang="en-US" altLang="ja-JP" sz="1000">
              <a:solidFill>
                <a:sysClr val="windowText" lastClr="000000"/>
              </a:solidFill>
              <a:effectLst/>
              <a:latin typeface="+mn-lt"/>
              <a:ea typeface="+mn-ea"/>
              <a:cs typeface="+mn-cs"/>
            </a:rPr>
            <a:t>0.01</a:t>
          </a:r>
          <a:r>
            <a:rPr kumimoji="1" lang="ja-JP" altLang="ja-JP" sz="1000">
              <a:solidFill>
                <a:sysClr val="windowText" lastClr="000000"/>
              </a:solidFill>
              <a:effectLst/>
              <a:latin typeface="+mn-lt"/>
              <a:ea typeface="+mn-ea"/>
              <a:cs typeface="+mn-cs"/>
            </a:rPr>
            <a:t>ポイント減少、</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か年の平均は変動がなかった。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今後も課税客体の適切な把握や徴収強化等の税収増加に向けた取組を進めるとともに、一層の歳出削減を図ることで、財政基盤の強化に努める。</a:t>
          </a:r>
          <a:endParaRPr lang="ja-JP" altLang="ja-JP" sz="10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126093</xdr:rowOff>
    </xdr:from>
    <xdr:to>
      <xdr:col>23</xdr:col>
      <xdr:colOff>133350</xdr:colOff>
      <xdr:row>39</xdr:row>
      <xdr:rowOff>126093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8126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126093</xdr:rowOff>
    </xdr:from>
    <xdr:to>
      <xdr:col>19</xdr:col>
      <xdr:colOff>133350</xdr:colOff>
      <xdr:row>39</xdr:row>
      <xdr:rowOff>126093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12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126093</xdr:rowOff>
    </xdr:from>
    <xdr:to>
      <xdr:col>15</xdr:col>
      <xdr:colOff>82550</xdr:colOff>
      <xdr:row>39</xdr:row>
      <xdr:rowOff>126093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12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126093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7437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5443</xdr:rowOff>
    </xdr:from>
    <xdr:to>
      <xdr:col>7</xdr:col>
      <xdr:colOff>31750</xdr:colOff>
      <xdr:row>38</xdr:row>
      <xdr:rowOff>107043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5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117220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75293</xdr:rowOff>
    </xdr:from>
    <xdr:to>
      <xdr:col>23</xdr:col>
      <xdr:colOff>184150</xdr:colOff>
      <xdr:row>40</xdr:row>
      <xdr:rowOff>5443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91820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75293</xdr:rowOff>
    </xdr:from>
    <xdr:to>
      <xdr:col>19</xdr:col>
      <xdr:colOff>184150</xdr:colOff>
      <xdr:row>40</xdr:row>
      <xdr:rowOff>5443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15620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75293</xdr:rowOff>
    </xdr:from>
    <xdr:to>
      <xdr:col>15</xdr:col>
      <xdr:colOff>133350</xdr:colOff>
      <xdr:row>40</xdr:row>
      <xdr:rowOff>5443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15620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75293</xdr:rowOff>
    </xdr:from>
    <xdr:to>
      <xdr:col>11</xdr:col>
      <xdr:colOff>82550</xdr:colOff>
      <xdr:row>40</xdr:row>
      <xdr:rowOff>5443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15620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92727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年度においては、前</a:t>
          </a:r>
          <a:r>
            <a:rPr kumimoji="1" lang="ja-JP" altLang="en-US" sz="1000">
              <a:solidFill>
                <a:sysClr val="windowText" lastClr="000000"/>
              </a:solidFill>
              <a:effectLst/>
              <a:latin typeface="+mn-lt"/>
              <a:ea typeface="+mn-ea"/>
              <a:cs typeface="+mn-cs"/>
            </a:rPr>
            <a:t>年度</a:t>
          </a:r>
          <a:r>
            <a:rPr kumimoji="1" lang="ja-JP" altLang="ja-JP" sz="1000">
              <a:solidFill>
                <a:sysClr val="windowText" lastClr="000000"/>
              </a:solidFill>
              <a:effectLst/>
              <a:latin typeface="+mn-lt"/>
              <a:ea typeface="+mn-ea"/>
              <a:cs typeface="+mn-cs"/>
            </a:rPr>
            <a:t>比で</a:t>
          </a:r>
          <a:r>
            <a:rPr kumimoji="1" lang="en-US" altLang="ja-JP" sz="1000">
              <a:solidFill>
                <a:sysClr val="windowText" lastClr="000000"/>
              </a:solidFill>
              <a:effectLst/>
              <a:latin typeface="+mn-lt"/>
              <a:ea typeface="+mn-ea"/>
              <a:cs typeface="+mn-cs"/>
            </a:rPr>
            <a:t>3.4</a:t>
          </a:r>
          <a:r>
            <a:rPr kumimoji="1" lang="ja-JP" altLang="ja-JP" sz="1000">
              <a:solidFill>
                <a:sysClr val="windowText" lastClr="000000"/>
              </a:solidFill>
              <a:effectLst/>
              <a:latin typeface="+mn-lt"/>
              <a:ea typeface="+mn-ea"/>
              <a:cs typeface="+mn-cs"/>
            </a:rPr>
            <a:t>ポイントの減となっている。主な要因としては、分子である歳出が、</a:t>
          </a:r>
          <a:r>
            <a:rPr kumimoji="1" lang="ja-JP" altLang="en-US" sz="1000">
              <a:solidFill>
                <a:sysClr val="windowText" lastClr="000000"/>
              </a:solidFill>
              <a:effectLst/>
              <a:latin typeface="+mn-lt"/>
              <a:ea typeface="+mn-ea"/>
              <a:cs typeface="+mn-cs"/>
            </a:rPr>
            <a:t>人事院勧告に伴う給与改定等により人件費が</a:t>
          </a:r>
          <a:r>
            <a:rPr kumimoji="1" lang="en-US" altLang="ja-JP" sz="1000">
              <a:solidFill>
                <a:sysClr val="windowText" lastClr="000000"/>
              </a:solidFill>
              <a:effectLst/>
              <a:latin typeface="+mn-lt"/>
              <a:ea typeface="+mn-ea"/>
              <a:cs typeface="+mn-cs"/>
            </a:rPr>
            <a:t>1</a:t>
          </a:r>
          <a:r>
            <a:rPr kumimoji="1" lang="ja-JP" altLang="en-US"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5,413</a:t>
          </a:r>
          <a:r>
            <a:rPr kumimoji="1" lang="ja-JP" altLang="en-US" sz="1000">
              <a:solidFill>
                <a:sysClr val="windowText" lastClr="000000"/>
              </a:solidFill>
              <a:effectLst/>
              <a:latin typeface="+mn-lt"/>
              <a:ea typeface="+mn-ea"/>
              <a:cs typeface="+mn-cs"/>
            </a:rPr>
            <a:t>万円増加したことや令和元年台風災害に伴う災害復旧事業債の償還開始等により公債費が</a:t>
          </a:r>
          <a:r>
            <a:rPr kumimoji="1" lang="en-US" altLang="ja-JP" sz="1000">
              <a:solidFill>
                <a:sysClr val="windowText" lastClr="000000"/>
              </a:solidFill>
              <a:effectLst/>
              <a:latin typeface="+mn-lt"/>
              <a:ea typeface="+mn-ea"/>
              <a:cs typeface="+mn-cs"/>
            </a:rPr>
            <a:t>1</a:t>
          </a:r>
          <a:r>
            <a:rPr kumimoji="1" lang="ja-JP" altLang="en-US"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5,218</a:t>
          </a:r>
          <a:r>
            <a:rPr kumimoji="1" lang="ja-JP" altLang="en-US" sz="1000">
              <a:solidFill>
                <a:sysClr val="windowText" lastClr="000000"/>
              </a:solidFill>
              <a:effectLst/>
              <a:latin typeface="+mn-lt"/>
              <a:ea typeface="+mn-ea"/>
              <a:cs typeface="+mn-cs"/>
            </a:rPr>
            <a:t>万円増加したこと</a:t>
          </a:r>
          <a:r>
            <a:rPr kumimoji="1" lang="ja-JP" altLang="ja-JP" sz="1000">
              <a:solidFill>
                <a:sysClr val="windowText" lastClr="000000"/>
              </a:solidFill>
              <a:effectLst/>
              <a:latin typeface="+mn-lt"/>
              <a:ea typeface="+mn-ea"/>
              <a:cs typeface="+mn-cs"/>
            </a:rPr>
            <a:t>により経常的支出が増加した一方で、分母である歳入が、</a:t>
          </a:r>
          <a:r>
            <a:rPr kumimoji="1" lang="ja-JP" altLang="en-US" sz="1000">
              <a:solidFill>
                <a:sysClr val="windowText" lastClr="000000"/>
              </a:solidFill>
              <a:effectLst/>
              <a:latin typeface="+mn-lt"/>
              <a:ea typeface="+mn-ea"/>
              <a:cs typeface="+mn-cs"/>
            </a:rPr>
            <a:t>定額減税の実施に伴う減収分補填のための地方特例交付金</a:t>
          </a:r>
          <a:r>
            <a:rPr kumimoji="1" lang="ja-JP" altLang="ja-JP" sz="1000">
              <a:solidFill>
                <a:sysClr val="windowText" lastClr="000000"/>
              </a:solidFill>
              <a:effectLst/>
              <a:latin typeface="+mn-lt"/>
              <a:ea typeface="+mn-ea"/>
              <a:cs typeface="+mn-cs"/>
            </a:rPr>
            <a:t>が</a:t>
          </a:r>
          <a:r>
            <a:rPr kumimoji="1" lang="en-US" altLang="ja-JP" sz="1000">
              <a:solidFill>
                <a:sysClr val="windowText" lastClr="000000"/>
              </a:solidFill>
              <a:effectLst/>
              <a:latin typeface="+mn-lt"/>
              <a:ea typeface="+mn-ea"/>
              <a:cs typeface="+mn-cs"/>
            </a:rPr>
            <a:t>1</a:t>
          </a:r>
          <a:r>
            <a:rPr kumimoji="1" lang="ja-JP" altLang="ja-JP"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1,126</a:t>
          </a:r>
          <a:r>
            <a:rPr kumimoji="1" lang="ja-JP" altLang="ja-JP" sz="1000">
              <a:solidFill>
                <a:sysClr val="windowText" lastClr="000000"/>
              </a:solidFill>
              <a:effectLst/>
              <a:latin typeface="+mn-lt"/>
              <a:ea typeface="+mn-ea"/>
              <a:cs typeface="+mn-cs"/>
            </a:rPr>
            <a:t>万円</a:t>
          </a:r>
          <a:r>
            <a:rPr kumimoji="1" lang="ja-JP" altLang="en-US" sz="1000">
              <a:solidFill>
                <a:sysClr val="windowText" lastClr="000000"/>
              </a:solidFill>
              <a:effectLst/>
              <a:latin typeface="+mn-lt"/>
              <a:ea typeface="+mn-ea"/>
              <a:cs typeface="+mn-cs"/>
            </a:rPr>
            <a:t>皆増となったほか</a:t>
          </a:r>
          <a:r>
            <a:rPr kumimoji="1" lang="ja-JP" altLang="ja-JP" sz="1000">
              <a:solidFill>
                <a:sysClr val="windowText" lastClr="000000"/>
              </a:solidFill>
              <a:effectLst/>
              <a:latin typeface="+mn-lt"/>
              <a:ea typeface="+mn-ea"/>
              <a:cs typeface="+mn-cs"/>
            </a:rPr>
            <a:t>、普通交付税が</a:t>
          </a:r>
          <a:r>
            <a:rPr kumimoji="1" lang="en-US" altLang="ja-JP" sz="1000">
              <a:solidFill>
                <a:sysClr val="windowText" lastClr="000000"/>
              </a:solidFill>
              <a:effectLst/>
              <a:latin typeface="+mn-lt"/>
              <a:ea typeface="+mn-ea"/>
              <a:cs typeface="+mn-cs"/>
            </a:rPr>
            <a:t>2</a:t>
          </a:r>
          <a:r>
            <a:rPr kumimoji="1" lang="ja-JP" altLang="ja-JP"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4,443</a:t>
          </a:r>
          <a:r>
            <a:rPr kumimoji="1" lang="ja-JP" altLang="ja-JP" sz="1000">
              <a:solidFill>
                <a:sysClr val="windowText" lastClr="000000"/>
              </a:solidFill>
              <a:effectLst/>
              <a:latin typeface="+mn-lt"/>
              <a:ea typeface="+mn-ea"/>
              <a:cs typeface="+mn-cs"/>
            </a:rPr>
            <a:t>万円の増となり、経常的支出よりも経常的収入が上回ったことにより比率が改善した。今後も財政健全化等の取組を通じて、より一層の経常経費の抑制に努める。</a:t>
          </a:r>
          <a:endParaRPr lang="ja-JP" altLang="ja-JP" sz="10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64</xdr:row>
      <xdr:rowOff>119804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819130"/>
          <a:ext cx="8382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119804</xdr:rowOff>
    </xdr:from>
    <xdr:to>
      <xdr:col>19</xdr:col>
      <xdr:colOff>133350</xdr:colOff>
      <xdr:row>65</xdr:row>
      <xdr:rowOff>28787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09260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162137</xdr:rowOff>
    </xdr:from>
    <xdr:to>
      <xdr:col>15</xdr:col>
      <xdr:colOff>82550</xdr:colOff>
      <xdr:row>65</xdr:row>
      <xdr:rowOff>28787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49137"/>
          <a:ext cx="8890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162137</xdr:rowOff>
    </xdr:from>
    <xdr:to>
      <xdr:col>11</xdr:col>
      <xdr:colOff>31750</xdr:colOff>
      <xdr:row>64</xdr:row>
      <xdr:rowOff>127846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49137"/>
          <a:ext cx="889000" cy="65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110507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4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69004</xdr:rowOff>
    </xdr:from>
    <xdr:to>
      <xdr:col>19</xdr:col>
      <xdr:colOff>184150</xdr:colOff>
      <xdr:row>64</xdr:row>
      <xdr:rowOff>170604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155381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2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149437</xdr:rowOff>
    </xdr:from>
    <xdr:to>
      <xdr:col>15</xdr:col>
      <xdr:colOff>133350</xdr:colOff>
      <xdr:row>65</xdr:row>
      <xdr:rowOff>79587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64364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20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111337</xdr:rowOff>
    </xdr:from>
    <xdr:to>
      <xdr:col>11</xdr:col>
      <xdr:colOff>82550</xdr:colOff>
      <xdr:row>61</xdr:row>
      <xdr:rowOff>41487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163423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[235,528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年度に続き、</a:t>
          </a:r>
          <a:r>
            <a:rPr kumimoji="1" lang="ja-JP" altLang="ja-JP" sz="1100">
              <a:solidFill>
                <a:sysClr val="windowText" lastClr="000000"/>
              </a:solidFill>
              <a:effectLst/>
              <a:latin typeface="+mn-lt"/>
              <a:ea typeface="+mn-ea"/>
              <a:cs typeface="+mn-cs"/>
            </a:rPr>
            <a:t>類似団体と比較してやや高い水準となった。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物件費が</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7,867</a:t>
          </a:r>
          <a:r>
            <a:rPr kumimoji="1" lang="ja-JP" altLang="ja-JP" sz="1100">
              <a:solidFill>
                <a:sysClr val="windowText" lastClr="000000"/>
              </a:solidFill>
              <a:effectLst/>
              <a:latin typeface="+mn-lt"/>
              <a:ea typeface="+mn-ea"/>
              <a:cs typeface="+mn-cs"/>
            </a:rPr>
            <a:t>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、維持補修費が</a:t>
          </a:r>
          <a:r>
            <a:rPr kumimoji="1" lang="en-US" altLang="ja-JP" sz="1100">
              <a:solidFill>
                <a:sysClr val="windowText" lastClr="000000"/>
              </a:solidFill>
              <a:effectLst/>
              <a:latin typeface="+mn-lt"/>
              <a:ea typeface="+mn-ea"/>
              <a:cs typeface="+mn-cs"/>
            </a:rPr>
            <a:t>1,979</a:t>
          </a:r>
          <a:r>
            <a:rPr kumimoji="1" lang="ja-JP" altLang="ja-JP" sz="1100">
              <a:solidFill>
                <a:sysClr val="windowText" lastClr="000000"/>
              </a:solidFill>
              <a:effectLst/>
              <a:latin typeface="+mn-lt"/>
              <a:ea typeface="+mn-ea"/>
              <a:cs typeface="+mn-cs"/>
            </a:rPr>
            <a:t>万円の増、人件費が</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8,234</a:t>
          </a:r>
          <a:r>
            <a:rPr kumimoji="1" lang="ja-JP" altLang="ja-JP" sz="1100">
              <a:solidFill>
                <a:sysClr val="windowText" lastClr="000000"/>
              </a:solidFill>
              <a:effectLst/>
              <a:latin typeface="+mn-lt"/>
              <a:ea typeface="+mn-ea"/>
              <a:cs typeface="+mn-cs"/>
            </a:rPr>
            <a:t>万円の増となったことで前年度と比べ約</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千円の増となった。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ふるさと納税事業に係る事務費の増等により令和元年度以前に比べると、依然として高い水準となっているため、今後も既存事業の見直し等を図りながら、物件費等の削減に努める。</a:t>
          </a:r>
          <a:endParaRPr lang="ja-JP" altLang="ja-JP" sz="11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45819</xdr:rowOff>
    </xdr:from>
    <xdr:to>
      <xdr:col>23</xdr:col>
      <xdr:colOff>133350</xdr:colOff>
      <xdr:row>84</xdr:row>
      <xdr:rowOff>133358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447619"/>
          <a:ext cx="838200" cy="8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16526</xdr:rowOff>
    </xdr:from>
    <xdr:to>
      <xdr:col>19</xdr:col>
      <xdr:colOff>133350</xdr:colOff>
      <xdr:row>84</xdr:row>
      <xdr:rowOff>45819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418326"/>
          <a:ext cx="889000" cy="29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51743</xdr:rowOff>
    </xdr:from>
    <xdr:to>
      <xdr:col>15</xdr:col>
      <xdr:colOff>82550</xdr:colOff>
      <xdr:row>84</xdr:row>
      <xdr:rowOff>16526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82093"/>
          <a:ext cx="889000" cy="13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51743</xdr:rowOff>
    </xdr:from>
    <xdr:to>
      <xdr:col>11</xdr:col>
      <xdr:colOff>31750</xdr:colOff>
      <xdr:row>84</xdr:row>
      <xdr:rowOff>76870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282093"/>
          <a:ext cx="889000" cy="19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138171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82558</xdr:rowOff>
    </xdr:from>
    <xdr:to>
      <xdr:col>23</xdr:col>
      <xdr:colOff>184150</xdr:colOff>
      <xdr:row>85</xdr:row>
      <xdr:rowOff>12708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48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54635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456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166469</xdr:rowOff>
    </xdr:from>
    <xdr:to>
      <xdr:col>19</xdr:col>
      <xdr:colOff>184150</xdr:colOff>
      <xdr:row>84</xdr:row>
      <xdr:rowOff>96619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81396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83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137176</xdr:rowOff>
    </xdr:from>
    <xdr:to>
      <xdr:col>15</xdr:col>
      <xdr:colOff>133350</xdr:colOff>
      <xdr:row>84</xdr:row>
      <xdr:rowOff>67326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6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52103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5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943</xdr:rowOff>
    </xdr:from>
    <xdr:to>
      <xdr:col>11</xdr:col>
      <xdr:colOff>82550</xdr:colOff>
      <xdr:row>83</xdr:row>
      <xdr:rowOff>102543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3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112720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0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26070</xdr:rowOff>
    </xdr:from>
    <xdr:to>
      <xdr:col>7</xdr:col>
      <xdr:colOff>31750</xdr:colOff>
      <xdr:row>84</xdr:row>
      <xdr:rowOff>127670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42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112447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51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類似団体平均と比較して低い水準で推移している。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震災後</a:t>
          </a:r>
          <a:r>
            <a:rPr kumimoji="1" lang="en-US" altLang="ja-JP" sz="1000">
              <a:solidFill>
                <a:sysClr val="windowText" lastClr="000000"/>
              </a:solidFill>
              <a:effectLst/>
              <a:latin typeface="+mn-lt"/>
              <a:ea typeface="+mn-ea"/>
              <a:cs typeface="+mn-cs"/>
            </a:rPr>
            <a:t>2</a:t>
          </a:r>
          <a:r>
            <a:rPr kumimoji="1" lang="ja-JP" altLang="ja-JP" sz="1000">
              <a:solidFill>
                <a:sysClr val="windowText" lastClr="000000"/>
              </a:solidFill>
              <a:effectLst/>
              <a:latin typeface="+mn-lt"/>
              <a:ea typeface="+mn-ea"/>
              <a:cs typeface="+mn-cs"/>
            </a:rPr>
            <a:t>年間の国家公務員の時限的な給与削減が終了し、平成</a:t>
          </a:r>
          <a:r>
            <a:rPr kumimoji="1" lang="en-US" altLang="ja-JP" sz="1000">
              <a:solidFill>
                <a:sysClr val="windowText" lastClr="000000"/>
              </a:solidFill>
              <a:effectLst/>
              <a:latin typeface="+mn-lt"/>
              <a:ea typeface="+mn-ea"/>
              <a:cs typeface="+mn-cs"/>
            </a:rPr>
            <a:t>25</a:t>
          </a:r>
          <a:r>
            <a:rPr kumimoji="1" lang="ja-JP" altLang="ja-JP" sz="1000">
              <a:solidFill>
                <a:sysClr val="windowText" lastClr="000000"/>
              </a:solidFill>
              <a:effectLst/>
              <a:latin typeface="+mn-lt"/>
              <a:ea typeface="+mn-ea"/>
              <a:cs typeface="+mn-cs"/>
            </a:rPr>
            <a:t>年度以降の当市のラスパイレス指数は再び</a:t>
          </a:r>
          <a:r>
            <a:rPr kumimoji="1" lang="en-US" altLang="ja-JP" sz="1000">
              <a:solidFill>
                <a:sysClr val="windowText" lastClr="000000"/>
              </a:solidFill>
              <a:effectLst/>
              <a:latin typeface="+mn-lt"/>
              <a:ea typeface="+mn-ea"/>
              <a:cs typeface="+mn-cs"/>
            </a:rPr>
            <a:t>100</a:t>
          </a:r>
          <a:r>
            <a:rPr kumimoji="1" lang="ja-JP" altLang="ja-JP" sz="1000">
              <a:solidFill>
                <a:sysClr val="windowText" lastClr="000000"/>
              </a:solidFill>
              <a:effectLst/>
              <a:latin typeface="+mn-lt"/>
              <a:ea typeface="+mn-ea"/>
              <a:cs typeface="+mn-cs"/>
            </a:rPr>
            <a:t>を割り込んでいる。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年度においては、前年度と比較して</a:t>
          </a:r>
          <a:r>
            <a:rPr kumimoji="1" lang="en-US" altLang="ja-JP" sz="1000">
              <a:solidFill>
                <a:sysClr val="windowText" lastClr="000000"/>
              </a:solidFill>
              <a:effectLst/>
              <a:latin typeface="+mn-lt"/>
              <a:ea typeface="+mn-ea"/>
              <a:cs typeface="+mn-cs"/>
            </a:rPr>
            <a:t>0.4</a:t>
          </a:r>
          <a:r>
            <a:rPr kumimoji="1" lang="ja-JP" altLang="ja-JP" sz="1000">
              <a:solidFill>
                <a:sysClr val="windowText" lastClr="000000"/>
              </a:solidFill>
              <a:effectLst/>
              <a:latin typeface="+mn-lt"/>
              <a:ea typeface="+mn-ea"/>
              <a:cs typeface="+mn-cs"/>
            </a:rPr>
            <a:t>ポイント</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となった。これは、</a:t>
          </a:r>
          <a:r>
            <a:rPr kumimoji="1" lang="ja-JP" altLang="en-US" sz="1000">
              <a:solidFill>
                <a:sysClr val="windowText" lastClr="000000"/>
              </a:solidFill>
              <a:effectLst/>
              <a:latin typeface="+mn-lt"/>
              <a:ea typeface="+mn-ea"/>
              <a:cs typeface="+mn-cs"/>
            </a:rPr>
            <a:t>職員の新陳代謝による</a:t>
          </a:r>
          <a:r>
            <a:rPr kumimoji="1" lang="ja-JP" altLang="ja-JP" sz="1000">
              <a:solidFill>
                <a:sysClr val="windowText" lastClr="000000"/>
              </a:solidFill>
              <a:effectLst/>
              <a:latin typeface="+mn-lt"/>
              <a:ea typeface="+mn-ea"/>
              <a:cs typeface="+mn-cs"/>
            </a:rPr>
            <a:t>平均給与の</a:t>
          </a:r>
          <a:r>
            <a:rPr kumimoji="1" lang="ja-JP" altLang="en-US" sz="1000">
              <a:solidFill>
                <a:sysClr val="windowText" lastClr="000000"/>
              </a:solidFill>
              <a:effectLst/>
              <a:latin typeface="+mn-lt"/>
              <a:ea typeface="+mn-ea"/>
              <a:cs typeface="+mn-cs"/>
            </a:rPr>
            <a:t>減額</a:t>
          </a:r>
          <a:r>
            <a:rPr kumimoji="1" lang="ja-JP" altLang="ja-JP" sz="1000">
              <a:solidFill>
                <a:sysClr val="windowText" lastClr="000000"/>
              </a:solidFill>
              <a:effectLst/>
              <a:latin typeface="+mn-lt"/>
              <a:ea typeface="+mn-ea"/>
              <a:cs typeface="+mn-cs"/>
            </a:rPr>
            <a:t>よりも、経験年数階層の変動</a:t>
          </a:r>
          <a:r>
            <a:rPr kumimoji="1" lang="ja-JP" altLang="en-US" sz="1000">
              <a:solidFill>
                <a:sysClr val="windowText" lastClr="000000"/>
              </a:solidFill>
              <a:effectLst/>
              <a:latin typeface="+mn-lt"/>
              <a:ea typeface="+mn-ea"/>
              <a:cs typeface="+mn-cs"/>
            </a:rPr>
            <a:t>や</a:t>
          </a:r>
          <a:r>
            <a:rPr kumimoji="1" lang="ja-JP" altLang="ja-JP" sz="1000">
              <a:solidFill>
                <a:sysClr val="windowText" lastClr="000000"/>
              </a:solidFill>
              <a:effectLst/>
              <a:latin typeface="+mn-lt"/>
              <a:ea typeface="+mn-ea"/>
              <a:cs typeface="+mn-cs"/>
            </a:rPr>
            <a:t>昇格基準の見直しによる平均給与の</a:t>
          </a:r>
          <a:r>
            <a:rPr kumimoji="1" lang="ja-JP" altLang="en-US" sz="1000">
              <a:solidFill>
                <a:sysClr val="windowText" lastClr="000000"/>
              </a:solidFill>
              <a:effectLst/>
              <a:latin typeface="+mn-lt"/>
              <a:ea typeface="+mn-ea"/>
              <a:cs typeface="+mn-cs"/>
            </a:rPr>
            <a:t>増額</a:t>
          </a:r>
          <a:r>
            <a:rPr kumimoji="1" lang="ja-JP" altLang="ja-JP" sz="1000">
              <a:solidFill>
                <a:sysClr val="windowText" lastClr="000000"/>
              </a:solidFill>
              <a:effectLst/>
              <a:latin typeface="+mn-lt"/>
              <a:ea typeface="+mn-ea"/>
              <a:cs typeface="+mn-cs"/>
            </a:rPr>
            <a:t>が大きかったためである。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今後も、角田市職員人材育成基本方針に基づき、人事評価の適切な実施・活用を目指した人事管理を推進し、より一層の給与の適正化に努める。</a:t>
          </a:r>
          <a:endParaRPr lang="ja-JP" altLang="ja-JP" sz="10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157480</xdr:rowOff>
    </xdr:from>
    <xdr:to>
      <xdr:col>81</xdr:col>
      <xdr:colOff>44450</xdr:colOff>
      <xdr:row>84</xdr:row>
      <xdr:rowOff>82550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38783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157480</xdr:rowOff>
    </xdr:from>
    <xdr:to>
      <xdr:col>77</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3878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130811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843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106680</xdr:rowOff>
    </xdr:from>
    <xdr:to>
      <xdr:col>68</xdr:col>
      <xdr:colOff>152400</xdr:colOff>
      <xdr:row>84</xdr:row>
      <xdr:rowOff>130811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084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64788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106680</xdr:rowOff>
    </xdr:from>
    <xdr:to>
      <xdr:col>77</xdr:col>
      <xdr:colOff>95250</xdr:colOff>
      <xdr:row>84</xdr:row>
      <xdr:rowOff>36830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47007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0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80011</xdr:rowOff>
    </xdr:from>
    <xdr:to>
      <xdr:col>68</xdr:col>
      <xdr:colOff>203200</xdr:colOff>
      <xdr:row>85</xdr:row>
      <xdr:rowOff>10161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20338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55880</xdr:rowOff>
    </xdr:from>
    <xdr:to>
      <xdr:col>64</xdr:col>
      <xdr:colOff>152400</xdr:colOff>
      <xdr:row>84</xdr:row>
      <xdr:rowOff>157480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167657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年度まで類似団体平均と同程度の水準で推移していたが、令和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年度からは市町村類型が変更となったことで、類似団体と比較して低い水準となっている。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年度においては、前年度と比較して</a:t>
          </a:r>
          <a:r>
            <a:rPr kumimoji="1" lang="en-US" altLang="ja-JP" sz="1100">
              <a:solidFill>
                <a:sysClr val="windowText" lastClr="000000"/>
              </a:solidFill>
              <a:effectLst/>
              <a:latin typeface="+mn-lt"/>
              <a:ea typeface="+mn-ea"/>
              <a:cs typeface="+mn-cs"/>
            </a:rPr>
            <a:t>0.24</a:t>
          </a:r>
          <a:r>
            <a:rPr kumimoji="1" lang="ja-JP" altLang="ja-JP" sz="1100">
              <a:solidFill>
                <a:sysClr val="windowText" lastClr="000000"/>
              </a:solidFill>
              <a:effectLst/>
              <a:latin typeface="+mn-lt"/>
              <a:ea typeface="+mn-ea"/>
              <a:cs typeface="+mn-cs"/>
            </a:rPr>
            <a:t>人増加しているものの、人口の減少は今後も続くことが見込まれるため、引き続き窓口業務等の民間委託など既存事務事業の見直しを行い、職員数の適正化を図る。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86632</xdr:rowOff>
    </xdr:from>
    <xdr:to>
      <xdr:col>81</xdr:col>
      <xdr:colOff>44450</xdr:colOff>
      <xdr:row>61</xdr:row>
      <xdr:rowOff>127998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45082"/>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40096</xdr:rowOff>
    </xdr:from>
    <xdr:to>
      <xdr:col>77</xdr:col>
      <xdr:colOff>44450</xdr:colOff>
      <xdr:row>61</xdr:row>
      <xdr:rowOff>86632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98546"/>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127091</xdr:rowOff>
    </xdr:from>
    <xdr:to>
      <xdr:col>72</xdr:col>
      <xdr:colOff>203200</xdr:colOff>
      <xdr:row>61</xdr:row>
      <xdr:rowOff>40096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14091"/>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102960</xdr:rowOff>
    </xdr:from>
    <xdr:to>
      <xdr:col>68</xdr:col>
      <xdr:colOff>152400</xdr:colOff>
      <xdr:row>60</xdr:row>
      <xdr:rowOff>127091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8996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1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77198</xdr:rowOff>
    </xdr:from>
    <xdr:to>
      <xdr:col>81</xdr:col>
      <xdr:colOff>95250</xdr:colOff>
      <xdr:row>62</xdr:row>
      <xdr:rowOff>7348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3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93725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8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35832</xdr:rowOff>
    </xdr:from>
    <xdr:to>
      <xdr:col>77</xdr:col>
      <xdr:colOff>95250</xdr:colOff>
      <xdr:row>61</xdr:row>
      <xdr:rowOff>137432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147609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63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160746</xdr:rowOff>
    </xdr:from>
    <xdr:to>
      <xdr:col>73</xdr:col>
      <xdr:colOff>44450</xdr:colOff>
      <xdr:row>61</xdr:row>
      <xdr:rowOff>90896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101073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1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76291</xdr:rowOff>
    </xdr:from>
    <xdr:to>
      <xdr:col>68</xdr:col>
      <xdr:colOff>203200</xdr:colOff>
      <xdr:row>61</xdr:row>
      <xdr:rowOff>6441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6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16618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3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52160</xdr:rowOff>
    </xdr:from>
    <xdr:to>
      <xdr:col>64</xdr:col>
      <xdr:colOff>152400</xdr:colOff>
      <xdr:row>60</xdr:row>
      <xdr:rowOff>153760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138537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425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年度以降、類似団体平均と比較して高い水準で推移している。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年度においては、令和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年度に借り入れ</a:t>
          </a:r>
          <a:r>
            <a:rPr kumimoji="1" lang="ja-JP" altLang="en-US" sz="1100">
              <a:solidFill>
                <a:sysClr val="windowText" lastClr="000000"/>
              </a:solidFill>
              <a:effectLst/>
              <a:latin typeface="+mn-lt"/>
              <a:ea typeface="+mn-ea"/>
              <a:cs typeface="+mn-cs"/>
            </a:rPr>
            <a:t>た歳入欠かん債や令和</a:t>
          </a:r>
          <a:r>
            <a:rPr kumimoji="1" lang="en-US" altLang="ja-JP" sz="1100">
              <a:solidFill>
                <a:sysClr val="windowText" lastClr="000000"/>
              </a:solidFill>
              <a:effectLst/>
              <a:latin typeface="+mn-lt"/>
              <a:ea typeface="+mn-ea"/>
              <a:cs typeface="+mn-cs"/>
            </a:rPr>
            <a:t>3</a:t>
          </a:r>
          <a:r>
            <a:rPr kumimoji="1" lang="ja-JP" altLang="en-US" sz="1100">
              <a:solidFill>
                <a:sysClr val="windowText" lastClr="000000"/>
              </a:solidFill>
              <a:effectLst/>
              <a:latin typeface="+mn-lt"/>
              <a:ea typeface="+mn-ea"/>
              <a:cs typeface="+mn-cs"/>
            </a:rPr>
            <a:t>年度に借り入れた</a:t>
          </a:r>
          <a:r>
            <a:rPr kumimoji="1" lang="ja-JP" altLang="ja-JP" sz="1100">
              <a:solidFill>
                <a:sysClr val="windowText" lastClr="000000"/>
              </a:solidFill>
              <a:effectLst/>
              <a:latin typeface="+mn-lt"/>
              <a:ea typeface="+mn-ea"/>
              <a:cs typeface="+mn-cs"/>
            </a:rPr>
            <a:t>令和元年台風災害復旧債の元利償還が始まったことにより、</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ポイント上昇した。令和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年度以降も令和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年度に借り入れた旧保育所の除却債</a:t>
          </a:r>
          <a:r>
            <a:rPr kumimoji="1" lang="ja-JP" altLang="en-US" sz="1100">
              <a:solidFill>
                <a:sysClr val="windowText" lastClr="000000"/>
              </a:solidFill>
              <a:effectLst/>
              <a:latin typeface="+mn-lt"/>
              <a:ea typeface="+mn-ea"/>
              <a:cs typeface="+mn-cs"/>
            </a:rPr>
            <a:t>や地域鉄道対策事業</a:t>
          </a:r>
          <a:r>
            <a:rPr kumimoji="1" lang="ja-JP" altLang="ja-JP" sz="1100">
              <a:solidFill>
                <a:sysClr val="windowText" lastClr="000000"/>
              </a:solidFill>
              <a:effectLst/>
              <a:latin typeface="+mn-lt"/>
              <a:ea typeface="+mn-ea"/>
              <a:cs typeface="+mn-cs"/>
            </a:rPr>
            <a:t>に係る市債の償還開始により更なる比率の上昇が見込まれることから、財政健全化を図るため計画的かつ効率的な財政運営に努める。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151795</xdr:rowOff>
    </xdr:from>
    <xdr:to>
      <xdr:col>81</xdr:col>
      <xdr:colOff>44450</xdr:colOff>
      <xdr:row>43</xdr:row>
      <xdr:rowOff>14817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35269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59872</xdr:rowOff>
    </xdr:from>
    <xdr:to>
      <xdr:col>77</xdr:col>
      <xdr:colOff>44450</xdr:colOff>
      <xdr:row>42</xdr:row>
      <xdr:rowOff>151795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7260772"/>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36891</xdr:rowOff>
    </xdr:from>
    <xdr:to>
      <xdr:col>72</xdr:col>
      <xdr:colOff>203200</xdr:colOff>
      <xdr:row>42</xdr:row>
      <xdr:rowOff>59872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723779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150888</xdr:rowOff>
    </xdr:from>
    <xdr:to>
      <xdr:col>68</xdr:col>
      <xdr:colOff>152400</xdr:colOff>
      <xdr:row>42</xdr:row>
      <xdr:rowOff>36891</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718033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100995</xdr:rowOff>
    </xdr:from>
    <xdr:to>
      <xdr:col>77</xdr:col>
      <xdr:colOff>95250</xdr:colOff>
      <xdr:row>43</xdr:row>
      <xdr:rowOff>31145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15922</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38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9072</xdr:rowOff>
    </xdr:from>
    <xdr:to>
      <xdr:col>73</xdr:col>
      <xdr:colOff>44450</xdr:colOff>
      <xdr:row>42</xdr:row>
      <xdr:rowOff>110672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95449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157541</xdr:rowOff>
    </xdr:from>
    <xdr:to>
      <xdr:col>68</xdr:col>
      <xdr:colOff>203200</xdr:colOff>
      <xdr:row>42</xdr:row>
      <xdr:rowOff>87691</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72468</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mn-lt"/>
              <a:ea typeface="+mn-ea"/>
              <a:cs typeface="+mn-cs"/>
            </a:rPr>
            <a:t>　</a:t>
          </a:r>
          <a:r>
            <a:rPr kumimoji="1" lang="ja-JP" altLang="ja-JP" sz="900">
              <a:solidFill>
                <a:sysClr val="windowText" lastClr="000000"/>
              </a:solidFill>
              <a:effectLst/>
              <a:latin typeface="+mn-lt"/>
              <a:ea typeface="+mn-ea"/>
              <a:cs typeface="+mn-cs"/>
            </a:rPr>
            <a:t>過去の投資的事業に係る市債借入により令和</a:t>
          </a:r>
          <a:r>
            <a:rPr kumimoji="1" lang="en-US" altLang="ja-JP" sz="900">
              <a:solidFill>
                <a:sysClr val="windowText" lastClr="000000"/>
              </a:solidFill>
              <a:effectLst/>
              <a:latin typeface="+mn-lt"/>
              <a:ea typeface="+mn-ea"/>
              <a:cs typeface="+mn-cs"/>
            </a:rPr>
            <a:t>2</a:t>
          </a:r>
          <a:r>
            <a:rPr kumimoji="1" lang="ja-JP" altLang="ja-JP" sz="900">
              <a:solidFill>
                <a:sysClr val="windowText" lastClr="000000"/>
              </a:solidFill>
              <a:effectLst/>
              <a:latin typeface="+mn-lt"/>
              <a:ea typeface="+mn-ea"/>
              <a:cs typeface="+mn-cs"/>
            </a:rPr>
            <a:t>年度までは高い水準となっていたが、令和</a:t>
          </a:r>
          <a:r>
            <a:rPr kumimoji="1" lang="en-US" altLang="ja-JP" sz="900">
              <a:solidFill>
                <a:sysClr val="windowText" lastClr="000000"/>
              </a:solidFill>
              <a:effectLst/>
              <a:latin typeface="+mn-lt"/>
              <a:ea typeface="+mn-ea"/>
              <a:cs typeface="+mn-cs"/>
            </a:rPr>
            <a:t>3</a:t>
          </a:r>
          <a:r>
            <a:rPr kumimoji="1" lang="ja-JP" altLang="ja-JP" sz="900">
              <a:solidFill>
                <a:sysClr val="windowText" lastClr="000000"/>
              </a:solidFill>
              <a:effectLst/>
              <a:latin typeface="+mn-lt"/>
              <a:ea typeface="+mn-ea"/>
              <a:cs typeface="+mn-cs"/>
            </a:rPr>
            <a:t>年度からは減少傾向にある。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令和</a:t>
          </a:r>
          <a:r>
            <a:rPr kumimoji="1" lang="en-US" altLang="ja-JP" sz="900">
              <a:solidFill>
                <a:sysClr val="windowText" lastClr="000000"/>
              </a:solidFill>
              <a:effectLst/>
              <a:latin typeface="+mn-lt"/>
              <a:ea typeface="+mn-ea"/>
              <a:cs typeface="+mn-cs"/>
            </a:rPr>
            <a:t>6</a:t>
          </a:r>
          <a:r>
            <a:rPr kumimoji="1" lang="ja-JP" altLang="ja-JP" sz="900">
              <a:solidFill>
                <a:sysClr val="windowText" lastClr="000000"/>
              </a:solidFill>
              <a:effectLst/>
              <a:latin typeface="+mn-lt"/>
              <a:ea typeface="+mn-ea"/>
              <a:cs typeface="+mn-cs"/>
            </a:rPr>
            <a:t>年度においては、</a:t>
          </a:r>
          <a:r>
            <a:rPr kumimoji="1" lang="ja-JP" altLang="en-US" sz="900">
              <a:solidFill>
                <a:sysClr val="windowText" lastClr="000000"/>
              </a:solidFill>
              <a:effectLst/>
              <a:latin typeface="+mn-lt"/>
              <a:ea typeface="+mn-ea"/>
              <a:cs typeface="+mn-cs"/>
            </a:rPr>
            <a:t>地方債現在高や組合等負担等見込額</a:t>
          </a:r>
          <a:r>
            <a:rPr kumimoji="1" lang="ja-JP" altLang="ja-JP" sz="900">
              <a:solidFill>
                <a:sysClr val="windowText" lastClr="000000"/>
              </a:solidFill>
              <a:effectLst/>
              <a:latin typeface="+mn-lt"/>
              <a:ea typeface="+mn-ea"/>
              <a:cs typeface="+mn-cs"/>
            </a:rPr>
            <a:t>の減により将来負担額が約</a:t>
          </a:r>
          <a:r>
            <a:rPr kumimoji="1" lang="en-US" altLang="ja-JP" sz="900">
              <a:solidFill>
                <a:sysClr val="windowText" lastClr="000000"/>
              </a:solidFill>
              <a:effectLst/>
              <a:latin typeface="+mn-lt"/>
              <a:ea typeface="+mn-ea"/>
              <a:cs typeface="+mn-cs"/>
            </a:rPr>
            <a:t>2</a:t>
          </a:r>
          <a:r>
            <a:rPr kumimoji="1" lang="ja-JP" altLang="ja-JP" sz="900">
              <a:solidFill>
                <a:sysClr val="windowText" lastClr="000000"/>
              </a:solidFill>
              <a:effectLst/>
              <a:latin typeface="+mn-lt"/>
              <a:ea typeface="+mn-ea"/>
              <a:cs typeface="+mn-cs"/>
            </a:rPr>
            <a:t>億円減少し、</a:t>
          </a:r>
          <a:r>
            <a:rPr kumimoji="1" lang="ja-JP" altLang="en-US" sz="900">
              <a:solidFill>
                <a:sysClr val="windowText" lastClr="000000"/>
              </a:solidFill>
              <a:effectLst/>
              <a:latin typeface="+mn-lt"/>
              <a:ea typeface="+mn-ea"/>
              <a:cs typeface="+mn-cs"/>
            </a:rPr>
            <a:t>ふるさと応援基金や</a:t>
          </a:r>
          <a:r>
            <a:rPr kumimoji="1" lang="ja-JP" altLang="ja-JP" sz="900">
              <a:solidFill>
                <a:sysClr val="windowText" lastClr="000000"/>
              </a:solidFill>
              <a:effectLst/>
              <a:latin typeface="+mn-lt"/>
              <a:ea typeface="+mn-ea"/>
              <a:cs typeface="+mn-cs"/>
            </a:rPr>
            <a:t>学校施設整備基金への積み立て</a:t>
          </a:r>
          <a:r>
            <a:rPr kumimoji="1" lang="ja-JP" altLang="en-US" sz="900">
              <a:solidFill>
                <a:sysClr val="windowText" lastClr="000000"/>
              </a:solidFill>
              <a:effectLst/>
              <a:latin typeface="+mn-lt"/>
              <a:ea typeface="+mn-ea"/>
              <a:cs typeface="+mn-cs"/>
            </a:rPr>
            <a:t>や、新たに創設した阿武隈急行線応援基金、教育振興基金に積み立てを行った</a:t>
          </a:r>
          <a:r>
            <a:rPr kumimoji="1" lang="ja-JP" altLang="ja-JP" sz="900">
              <a:solidFill>
                <a:sysClr val="windowText" lastClr="000000"/>
              </a:solidFill>
              <a:effectLst/>
              <a:latin typeface="+mn-lt"/>
              <a:ea typeface="+mn-ea"/>
              <a:cs typeface="+mn-cs"/>
            </a:rPr>
            <a:t>ことにより充当可能額が約</a:t>
          </a:r>
          <a:r>
            <a:rPr kumimoji="1" lang="en-US" altLang="ja-JP" sz="900">
              <a:solidFill>
                <a:sysClr val="windowText" lastClr="000000"/>
              </a:solidFill>
              <a:effectLst/>
              <a:latin typeface="+mn-lt"/>
              <a:ea typeface="+mn-ea"/>
              <a:cs typeface="+mn-cs"/>
            </a:rPr>
            <a:t>9.8</a:t>
          </a:r>
          <a:r>
            <a:rPr kumimoji="1" lang="ja-JP" altLang="ja-JP" sz="900">
              <a:solidFill>
                <a:sysClr val="windowText" lastClr="000000"/>
              </a:solidFill>
              <a:effectLst/>
              <a:latin typeface="+mn-lt"/>
              <a:ea typeface="+mn-ea"/>
              <a:cs typeface="+mn-cs"/>
            </a:rPr>
            <a:t>億円増加したことで、</a:t>
          </a:r>
          <a:r>
            <a:rPr kumimoji="1" lang="ja-JP" altLang="en-US" sz="900">
              <a:solidFill>
                <a:sysClr val="windowText" lastClr="000000"/>
              </a:solidFill>
              <a:effectLst/>
              <a:latin typeface="+mn-lt"/>
              <a:ea typeface="+mn-ea"/>
              <a:cs typeface="+mn-cs"/>
            </a:rPr>
            <a:t>全体の比率が減少した。</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令和</a:t>
          </a:r>
          <a:r>
            <a:rPr kumimoji="1" lang="en-US" altLang="ja-JP" sz="900">
              <a:solidFill>
                <a:sysClr val="windowText" lastClr="000000"/>
              </a:solidFill>
              <a:effectLst/>
              <a:latin typeface="+mn-lt"/>
              <a:ea typeface="+mn-ea"/>
              <a:cs typeface="+mn-cs"/>
            </a:rPr>
            <a:t>7</a:t>
          </a:r>
          <a:r>
            <a:rPr kumimoji="1" lang="ja-JP" altLang="ja-JP" sz="900">
              <a:solidFill>
                <a:sysClr val="windowText" lastClr="000000"/>
              </a:solidFill>
              <a:effectLst/>
              <a:latin typeface="+mn-lt"/>
              <a:ea typeface="+mn-ea"/>
              <a:cs typeface="+mn-cs"/>
            </a:rPr>
            <a:t>年度以降も、公共施設の長寿命化に係る改修や防災・減災構想に係る工事の実施等により多額の市債発行を予定しており、再度比率が上昇することが見込まれるため、更なる事業実施の適正化を図り、財政の健全化に努める。</a:t>
          </a:r>
          <a:endParaRPr lang="ja-JP" altLang="ja-JP" sz="9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66887</xdr:rowOff>
    </xdr:from>
    <xdr:to>
      <xdr:col>77</xdr:col>
      <xdr:colOff>44450</xdr:colOff>
      <xdr:row>15</xdr:row>
      <xdr:rowOff>29492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67187"/>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29492</xdr:rowOff>
    </xdr:from>
    <xdr:to>
      <xdr:col>72</xdr:col>
      <xdr:colOff>203200</xdr:colOff>
      <xdr:row>16</xdr:row>
      <xdr:rowOff>127494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01242"/>
          <a:ext cx="889000" cy="26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127494</xdr:rowOff>
    </xdr:from>
    <xdr:to>
      <xdr:col>68</xdr:col>
      <xdr:colOff>152400</xdr:colOff>
      <xdr:row>20</xdr:row>
      <xdr:rowOff>7408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70694"/>
          <a:ext cx="889000" cy="56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16087</xdr:rowOff>
    </xdr:from>
    <xdr:to>
      <xdr:col>77</xdr:col>
      <xdr:colOff>95250</xdr:colOff>
      <xdr:row>14</xdr:row>
      <xdr:rowOff>117687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1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102464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502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150142</xdr:rowOff>
    </xdr:from>
    <xdr:to>
      <xdr:col>73</xdr:col>
      <xdr:colOff>44450</xdr:colOff>
      <xdr:row>15</xdr:row>
      <xdr:rowOff>80292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5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65069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3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76694</xdr:rowOff>
    </xdr:from>
    <xdr:to>
      <xdr:col>68</xdr:col>
      <xdr:colOff>203200</xdr:colOff>
      <xdr:row>17</xdr:row>
      <xdr:rowOff>6844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1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163071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0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128058</xdr:rowOff>
    </xdr:from>
    <xdr:to>
      <xdr:col>64</xdr:col>
      <xdr:colOff>152400</xdr:colOff>
      <xdr:row>20</xdr:row>
      <xdr:rowOff>58208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3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42985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47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mn-lt"/>
              <a:ea typeface="+mn-ea"/>
              <a:cs typeface="+mn-cs"/>
            </a:rPr>
            <a:t>　類似団体平均と比較して給与水準は低い（（</a:t>
          </a:r>
          <a:r>
            <a:rPr kumimoji="1" lang="en-US" altLang="ja-JP" sz="1050">
              <a:solidFill>
                <a:sysClr val="windowText" lastClr="000000"/>
              </a:solidFill>
              <a:effectLst/>
              <a:latin typeface="+mn-lt"/>
              <a:ea typeface="+mn-ea"/>
              <a:cs typeface="+mn-cs"/>
            </a:rPr>
            <a:t>3</a:t>
          </a:r>
          <a:r>
            <a:rPr kumimoji="1" lang="ja-JP" altLang="ja-JP" sz="1050">
              <a:solidFill>
                <a:sysClr val="windowText" lastClr="000000"/>
              </a:solidFill>
              <a:effectLst/>
              <a:latin typeface="+mn-lt"/>
              <a:ea typeface="+mn-ea"/>
              <a:cs typeface="+mn-cs"/>
            </a:rPr>
            <a:t>）参照）が、人件費における経常経費は平均を超える水準で推移している。これは、人件費において類似団体と比較して会計年度職員数が多いことが要因となっている。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令和</a:t>
          </a:r>
          <a:r>
            <a:rPr kumimoji="1" lang="en-US" altLang="ja-JP" sz="1050">
              <a:solidFill>
                <a:sysClr val="windowText" lastClr="000000"/>
              </a:solidFill>
              <a:effectLst/>
              <a:latin typeface="+mn-lt"/>
              <a:ea typeface="+mn-ea"/>
              <a:cs typeface="+mn-cs"/>
            </a:rPr>
            <a:t>6</a:t>
          </a:r>
          <a:r>
            <a:rPr kumimoji="1" lang="ja-JP" altLang="ja-JP" sz="1050">
              <a:solidFill>
                <a:sysClr val="windowText" lastClr="000000"/>
              </a:solidFill>
              <a:effectLst/>
              <a:latin typeface="+mn-lt"/>
              <a:ea typeface="+mn-ea"/>
              <a:cs typeface="+mn-cs"/>
            </a:rPr>
            <a:t>年度は職員人件費（職員給与）</a:t>
          </a:r>
          <a:r>
            <a:rPr kumimoji="1" lang="ja-JP" altLang="en-US" sz="1050">
              <a:solidFill>
                <a:sysClr val="windowText" lastClr="000000"/>
              </a:solidFill>
              <a:effectLst/>
              <a:latin typeface="+mn-lt"/>
              <a:ea typeface="+mn-ea"/>
              <a:cs typeface="+mn-cs"/>
            </a:rPr>
            <a:t>の増</a:t>
          </a:r>
          <a:r>
            <a:rPr kumimoji="1" lang="ja-JP" altLang="ja-JP" sz="1050">
              <a:solidFill>
                <a:sysClr val="windowText" lastClr="000000"/>
              </a:solidFill>
              <a:effectLst/>
              <a:latin typeface="+mn-lt"/>
              <a:ea typeface="+mn-ea"/>
              <a:cs typeface="+mn-cs"/>
            </a:rPr>
            <a:t>により</a:t>
          </a:r>
          <a:r>
            <a:rPr kumimoji="1" lang="en-US" altLang="ja-JP" sz="1050">
              <a:solidFill>
                <a:sysClr val="windowText" lastClr="000000"/>
              </a:solidFill>
              <a:effectLst/>
              <a:latin typeface="+mn-lt"/>
              <a:ea typeface="+mn-ea"/>
              <a:cs typeface="+mn-cs"/>
            </a:rPr>
            <a:t>0.4</a:t>
          </a:r>
          <a:r>
            <a:rPr kumimoji="1" lang="ja-JP" altLang="ja-JP" sz="1050">
              <a:solidFill>
                <a:sysClr val="windowText" lastClr="000000"/>
              </a:solidFill>
              <a:effectLst/>
              <a:latin typeface="+mn-lt"/>
              <a:ea typeface="+mn-ea"/>
              <a:cs typeface="+mn-cs"/>
            </a:rPr>
            <a:t>ポイント</a:t>
          </a:r>
          <a:r>
            <a:rPr kumimoji="1" lang="ja-JP" altLang="en-US" sz="1050">
              <a:solidFill>
                <a:sysClr val="windowText" lastClr="000000"/>
              </a:solidFill>
              <a:effectLst/>
              <a:latin typeface="+mn-lt"/>
              <a:ea typeface="+mn-ea"/>
              <a:cs typeface="+mn-cs"/>
            </a:rPr>
            <a:t>上昇</a:t>
          </a:r>
          <a:r>
            <a:rPr kumimoji="1" lang="ja-JP" altLang="ja-JP" sz="1050">
              <a:solidFill>
                <a:sysClr val="windowText" lastClr="000000"/>
              </a:solidFill>
              <a:effectLst/>
              <a:latin typeface="+mn-lt"/>
              <a:ea typeface="+mn-ea"/>
              <a:cs typeface="+mn-cs"/>
            </a:rPr>
            <a:t>した。</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今後も市税の徴収強化等により経常一般財源の確保に努めるとともに、事務事業の見直し等により、会計年度任用職員数の抑制を図る。</a:t>
          </a:r>
          <a:endParaRPr lang="ja-JP" altLang="ja-JP" sz="105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09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124714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409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9180"/>
          <a:ext cx="889000" cy="3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37</xdr:row>
      <xdr:rowOff>5842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en-US" sz="1050">
              <a:solidFill>
                <a:sysClr val="windowText" lastClr="000000"/>
              </a:solidFill>
              <a:effectLst/>
              <a:latin typeface="+mn-lt"/>
              <a:ea typeface="+mn-ea"/>
              <a:cs typeface="+mn-cs"/>
            </a:rPr>
            <a:t>令和</a:t>
          </a:r>
          <a:r>
            <a:rPr kumimoji="1" lang="en-US" altLang="ja-JP" sz="1050">
              <a:solidFill>
                <a:sysClr val="windowText" lastClr="000000"/>
              </a:solidFill>
              <a:effectLst/>
              <a:latin typeface="+mn-lt"/>
              <a:ea typeface="+mn-ea"/>
              <a:cs typeface="+mn-cs"/>
            </a:rPr>
            <a:t>6</a:t>
          </a:r>
          <a:r>
            <a:rPr kumimoji="1" lang="ja-JP" altLang="en-US" sz="1050">
              <a:solidFill>
                <a:sysClr val="windowText" lastClr="000000"/>
              </a:solidFill>
              <a:effectLst/>
              <a:latin typeface="+mn-lt"/>
              <a:ea typeface="+mn-ea"/>
              <a:cs typeface="+mn-cs"/>
            </a:rPr>
            <a:t>年度は、</a:t>
          </a:r>
          <a:r>
            <a:rPr kumimoji="1" lang="ja-JP" altLang="ja-JP" sz="1050">
              <a:solidFill>
                <a:sysClr val="windowText" lastClr="000000"/>
              </a:solidFill>
              <a:effectLst/>
              <a:latin typeface="+mn-lt"/>
              <a:ea typeface="+mn-ea"/>
              <a:cs typeface="+mn-cs"/>
            </a:rPr>
            <a:t>類似団体平均と比較して</a:t>
          </a:r>
          <a:r>
            <a:rPr kumimoji="1" lang="ja-JP" altLang="en-US" sz="1050">
              <a:solidFill>
                <a:sysClr val="windowText" lastClr="000000"/>
              </a:solidFill>
              <a:effectLst/>
              <a:latin typeface="+mn-lt"/>
              <a:ea typeface="+mn-ea"/>
              <a:cs typeface="+mn-cs"/>
            </a:rPr>
            <a:t>低い</a:t>
          </a:r>
          <a:r>
            <a:rPr kumimoji="1" lang="ja-JP" altLang="ja-JP" sz="1050">
              <a:solidFill>
                <a:sysClr val="windowText" lastClr="000000"/>
              </a:solidFill>
              <a:effectLst/>
              <a:latin typeface="+mn-lt"/>
              <a:ea typeface="+mn-ea"/>
              <a:cs typeface="+mn-cs"/>
            </a:rPr>
            <a:t>水準となっ</a:t>
          </a:r>
          <a:r>
            <a:rPr kumimoji="1" lang="ja-JP" altLang="en-US" sz="1050">
              <a:solidFill>
                <a:sysClr val="windowText" lastClr="000000"/>
              </a:solidFill>
              <a:effectLst/>
              <a:latin typeface="+mn-lt"/>
              <a:ea typeface="+mn-ea"/>
              <a:cs typeface="+mn-cs"/>
            </a:rPr>
            <a:t>た</a:t>
          </a:r>
          <a:r>
            <a:rPr kumimoji="1" lang="ja-JP" altLang="ja-JP" sz="1050">
              <a:solidFill>
                <a:sysClr val="windowText" lastClr="000000"/>
              </a:solidFill>
              <a:effectLst/>
              <a:latin typeface="+mn-lt"/>
              <a:ea typeface="+mn-ea"/>
              <a:cs typeface="+mn-cs"/>
            </a:rPr>
            <a:t>。</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　</a:t>
          </a:r>
          <a:r>
            <a:rPr kumimoji="1" lang="ja-JP" altLang="en-US" sz="1050">
              <a:solidFill>
                <a:sysClr val="windowText" lastClr="000000"/>
              </a:solidFill>
              <a:effectLst/>
              <a:latin typeface="+mn-lt"/>
              <a:ea typeface="+mn-ea"/>
              <a:cs typeface="+mn-cs"/>
            </a:rPr>
            <a:t>学校給食費無償化に要する経費への基金からの繰入金により歳出（経常経費一般財源）が減少し</a:t>
          </a:r>
          <a:r>
            <a:rPr kumimoji="1" lang="ja-JP" altLang="ja-JP" sz="1050">
              <a:solidFill>
                <a:sysClr val="windowText" lastClr="000000"/>
              </a:solidFill>
              <a:effectLst/>
              <a:latin typeface="+mn-lt"/>
              <a:ea typeface="+mn-ea"/>
              <a:cs typeface="+mn-cs"/>
            </a:rPr>
            <a:t>、また普通交付税など歳入（経常一般財源）の増加により</a:t>
          </a:r>
          <a:r>
            <a:rPr kumimoji="1" lang="en-US" altLang="ja-JP" sz="1050">
              <a:solidFill>
                <a:sysClr val="windowText" lastClr="000000"/>
              </a:solidFill>
              <a:effectLst/>
              <a:latin typeface="+mn-lt"/>
              <a:ea typeface="+mn-ea"/>
              <a:cs typeface="+mn-cs"/>
            </a:rPr>
            <a:t>2.7</a:t>
          </a:r>
          <a:r>
            <a:rPr kumimoji="1" lang="ja-JP" altLang="ja-JP" sz="1050">
              <a:solidFill>
                <a:sysClr val="windowText" lastClr="000000"/>
              </a:solidFill>
              <a:effectLst/>
              <a:latin typeface="+mn-lt"/>
              <a:ea typeface="+mn-ea"/>
              <a:cs typeface="+mn-cs"/>
            </a:rPr>
            <a:t>ポイント下降した。</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　</a:t>
          </a:r>
          <a:r>
            <a:rPr kumimoji="1" lang="ja-JP" altLang="en-US" sz="1050">
              <a:solidFill>
                <a:sysClr val="windowText" lastClr="000000"/>
              </a:solidFill>
              <a:effectLst/>
              <a:latin typeface="+mn-lt"/>
              <a:ea typeface="+mn-ea"/>
              <a:cs typeface="+mn-cs"/>
            </a:rPr>
            <a:t>基金繰入金による歳出（経常経費一般財源）への影響が大きく</a:t>
          </a:r>
          <a:r>
            <a:rPr kumimoji="1" lang="ja-JP" altLang="ja-JP" sz="1050">
              <a:solidFill>
                <a:sysClr val="windowText" lastClr="000000"/>
              </a:solidFill>
              <a:effectLst/>
              <a:latin typeface="+mn-lt"/>
              <a:ea typeface="+mn-ea"/>
              <a:cs typeface="+mn-cs"/>
            </a:rPr>
            <a:t>、</a:t>
          </a:r>
          <a:r>
            <a:rPr kumimoji="1" lang="ja-JP" altLang="en-US" sz="1050">
              <a:solidFill>
                <a:sysClr val="windowText" lastClr="000000"/>
              </a:solidFill>
              <a:effectLst/>
              <a:latin typeface="+mn-lt"/>
              <a:ea typeface="+mn-ea"/>
              <a:cs typeface="+mn-cs"/>
            </a:rPr>
            <a:t>物件費全体では増加傾向</a:t>
          </a:r>
          <a:r>
            <a:rPr kumimoji="1" lang="ja-JP" altLang="ja-JP" sz="1050">
              <a:solidFill>
                <a:sysClr val="windowText" lastClr="000000"/>
              </a:solidFill>
              <a:effectLst/>
              <a:latin typeface="+mn-lt"/>
              <a:ea typeface="+mn-ea"/>
              <a:cs typeface="+mn-cs"/>
            </a:rPr>
            <a:t>であるため、</a:t>
          </a:r>
          <a:r>
            <a:rPr kumimoji="1" lang="ja-JP" altLang="en-US" sz="1050">
              <a:solidFill>
                <a:sysClr val="windowText" lastClr="000000"/>
              </a:solidFill>
              <a:effectLst/>
              <a:latin typeface="+mn-lt"/>
              <a:ea typeface="+mn-ea"/>
              <a:cs typeface="+mn-cs"/>
            </a:rPr>
            <a:t>今後も</a:t>
          </a:r>
          <a:r>
            <a:rPr kumimoji="1" lang="ja-JP" altLang="ja-JP" sz="1050">
              <a:solidFill>
                <a:sysClr val="windowText" lastClr="000000"/>
              </a:solidFill>
              <a:effectLst/>
              <a:latin typeface="+mn-lt"/>
              <a:ea typeface="+mn-ea"/>
              <a:cs typeface="+mn-cs"/>
            </a:rPr>
            <a:t>より一層のコスト削減に努める。</a:t>
          </a:r>
          <a:endParaRPr lang="ja-JP" altLang="ja-JP" sz="12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129721</xdr:rowOff>
    </xdr:from>
    <xdr:to>
      <xdr:col>82</xdr:col>
      <xdr:colOff>107950</xdr:colOff>
      <xdr:row>17</xdr:row>
      <xdr:rowOff>80736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01471"/>
          <a:ext cx="8382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80736</xdr:rowOff>
    </xdr:from>
    <xdr:to>
      <xdr:col>78</xdr:col>
      <xdr:colOff>69850</xdr:colOff>
      <xdr:row>17</xdr:row>
      <xdr:rowOff>156936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9538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17</xdr:row>
      <xdr:rowOff>156936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55900"/>
          <a:ext cx="889000" cy="31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17</xdr:row>
      <xdr:rowOff>4536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559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78921</xdr:rowOff>
    </xdr:from>
    <xdr:to>
      <xdr:col>82</xdr:col>
      <xdr:colOff>158750</xdr:colOff>
      <xdr:row>16</xdr:row>
      <xdr:rowOff>9071</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95448</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29936</xdr:rowOff>
    </xdr:from>
    <xdr:to>
      <xdr:col>78</xdr:col>
      <xdr:colOff>120650</xdr:colOff>
      <xdr:row>17</xdr:row>
      <xdr:rowOff>131536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106136</xdr:rowOff>
    </xdr:from>
    <xdr:to>
      <xdr:col>74</xdr:col>
      <xdr:colOff>31750</xdr:colOff>
      <xdr:row>18</xdr:row>
      <xdr:rowOff>36286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2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21063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0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類似団体平均と同程度の水準で推移している。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障害福祉サービス費や生活保護扶助費の減少</a:t>
          </a:r>
          <a:r>
            <a:rPr kumimoji="1" lang="ja-JP" altLang="ja-JP" sz="1100">
              <a:solidFill>
                <a:sysClr val="windowText" lastClr="000000"/>
              </a:solidFill>
              <a:effectLst/>
              <a:latin typeface="+mn-lt"/>
              <a:ea typeface="+mn-ea"/>
              <a:cs typeface="+mn-cs"/>
            </a:rPr>
            <a:t>により前年度と比較して</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下降</a:t>
          </a:r>
          <a:r>
            <a:rPr kumimoji="1" lang="ja-JP" altLang="ja-JP" sz="1100">
              <a:solidFill>
                <a:sysClr val="windowText" lastClr="000000"/>
              </a:solidFill>
              <a:effectLst/>
              <a:latin typeface="+mn-lt"/>
              <a:ea typeface="+mn-ea"/>
              <a:cs typeface="+mn-cs"/>
            </a:rPr>
            <a:t>し、類似団体平均より</a:t>
          </a:r>
          <a:r>
            <a:rPr kumimoji="1" lang="ja-JP" altLang="en-US" sz="1100">
              <a:solidFill>
                <a:sysClr val="windowText" lastClr="000000"/>
              </a:solidFill>
              <a:effectLst/>
              <a:latin typeface="+mn-lt"/>
              <a:ea typeface="+mn-ea"/>
              <a:cs typeface="+mn-cs"/>
            </a:rPr>
            <a:t>低い</a:t>
          </a:r>
          <a:r>
            <a:rPr kumimoji="1" lang="ja-JP" altLang="ja-JP" sz="1100">
              <a:solidFill>
                <a:sysClr val="windowText" lastClr="000000"/>
              </a:solidFill>
              <a:effectLst/>
              <a:latin typeface="+mn-lt"/>
              <a:ea typeface="+mn-ea"/>
              <a:cs typeface="+mn-cs"/>
            </a:rPr>
            <a:t>水準となった。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経済状況や少子高齢化等による今後の扶助費の増加に備え、その動向を注視していくとともに、今後も経常一般財源の確保に努める。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56</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15928"/>
          <a:ext cx="8382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975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167822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485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51905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57349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ysClr val="windowText" lastClr="000000"/>
              </a:solidFill>
              <a:effectLst/>
              <a:latin typeface="+mn-lt"/>
              <a:ea typeface="+mn-ea"/>
              <a:cs typeface="+mn-cs"/>
            </a:rPr>
            <a:t>　令和元年度までは他会計への繰出金が多額のため類似団体平均と比較して高い水準で推移していたが、下水道事業が公営企業法適用となった令和</a:t>
          </a:r>
          <a:r>
            <a:rPr kumimoji="1" lang="en-US" altLang="ja-JP" sz="950">
              <a:solidFill>
                <a:sysClr val="windowText" lastClr="000000"/>
              </a:solidFill>
              <a:effectLst/>
              <a:latin typeface="+mn-lt"/>
              <a:ea typeface="+mn-ea"/>
              <a:cs typeface="+mn-cs"/>
            </a:rPr>
            <a:t>2</a:t>
          </a:r>
          <a:r>
            <a:rPr kumimoji="1" lang="ja-JP" altLang="ja-JP" sz="950">
              <a:solidFill>
                <a:sysClr val="windowText" lastClr="000000"/>
              </a:solidFill>
              <a:effectLst/>
              <a:latin typeface="+mn-lt"/>
              <a:ea typeface="+mn-ea"/>
              <a:cs typeface="+mn-cs"/>
            </a:rPr>
            <a:t>年度からは平均値に近い水準で推移している。</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令和</a:t>
          </a:r>
          <a:r>
            <a:rPr kumimoji="1" lang="en-US" altLang="ja-JP" sz="950">
              <a:solidFill>
                <a:sysClr val="windowText" lastClr="000000"/>
              </a:solidFill>
              <a:effectLst/>
              <a:latin typeface="+mn-lt"/>
              <a:ea typeface="+mn-ea"/>
              <a:cs typeface="+mn-cs"/>
            </a:rPr>
            <a:t>6</a:t>
          </a:r>
          <a:r>
            <a:rPr kumimoji="1" lang="ja-JP" altLang="ja-JP" sz="950">
              <a:solidFill>
                <a:sysClr val="windowText" lastClr="000000"/>
              </a:solidFill>
              <a:effectLst/>
              <a:latin typeface="+mn-lt"/>
              <a:ea typeface="+mn-ea"/>
              <a:cs typeface="+mn-cs"/>
            </a:rPr>
            <a:t>年度は、特別会計に対する繰出金</a:t>
          </a:r>
          <a:r>
            <a:rPr kumimoji="1" lang="ja-JP" altLang="en-US" sz="950">
              <a:solidFill>
                <a:sysClr val="windowText" lastClr="000000"/>
              </a:solidFill>
              <a:effectLst/>
              <a:latin typeface="+mn-lt"/>
              <a:ea typeface="+mn-ea"/>
              <a:cs typeface="+mn-cs"/>
            </a:rPr>
            <a:t>と</a:t>
          </a:r>
          <a:r>
            <a:rPr kumimoji="1" lang="ja-JP" altLang="ja-JP" sz="950">
              <a:solidFill>
                <a:sysClr val="windowText" lastClr="000000"/>
              </a:solidFill>
              <a:effectLst/>
              <a:latin typeface="+mn-lt"/>
              <a:ea typeface="+mn-ea"/>
              <a:cs typeface="+mn-cs"/>
            </a:rPr>
            <a:t>維持補修費等の経費が</a:t>
          </a:r>
          <a:r>
            <a:rPr kumimoji="1" lang="ja-JP" altLang="en-US" sz="950">
              <a:solidFill>
                <a:sysClr val="windowText" lastClr="000000"/>
              </a:solidFill>
              <a:effectLst/>
              <a:latin typeface="+mn-lt"/>
              <a:ea typeface="+mn-ea"/>
              <a:cs typeface="+mn-cs"/>
            </a:rPr>
            <a:t>増加したが</a:t>
          </a:r>
          <a:r>
            <a:rPr kumimoji="1" lang="ja-JP" altLang="ja-JP" sz="950">
              <a:solidFill>
                <a:sysClr val="windowText" lastClr="000000"/>
              </a:solidFill>
              <a:effectLst/>
              <a:latin typeface="+mn-lt"/>
              <a:ea typeface="+mn-ea"/>
              <a:cs typeface="+mn-cs"/>
            </a:rPr>
            <a:t>、普通交付税など歳入（経常一般財源）の増加</a:t>
          </a:r>
          <a:r>
            <a:rPr kumimoji="1" lang="ja-JP" altLang="en-US" sz="950">
              <a:solidFill>
                <a:sysClr val="windowText" lastClr="000000"/>
              </a:solidFill>
              <a:effectLst/>
              <a:latin typeface="+mn-lt"/>
              <a:ea typeface="+mn-ea"/>
              <a:cs typeface="+mn-cs"/>
            </a:rPr>
            <a:t>により</a:t>
          </a:r>
          <a:r>
            <a:rPr kumimoji="1" lang="ja-JP" altLang="ja-JP" sz="950">
              <a:solidFill>
                <a:sysClr val="windowText" lastClr="000000"/>
              </a:solidFill>
              <a:effectLst/>
              <a:latin typeface="+mn-lt"/>
              <a:ea typeface="+mn-ea"/>
              <a:cs typeface="+mn-cs"/>
            </a:rPr>
            <a:t>、前年度比で</a:t>
          </a:r>
          <a:r>
            <a:rPr kumimoji="1" lang="en-US" altLang="ja-JP" sz="950">
              <a:solidFill>
                <a:sysClr val="windowText" lastClr="000000"/>
              </a:solidFill>
              <a:effectLst/>
              <a:latin typeface="+mn-lt"/>
              <a:ea typeface="+mn-ea"/>
              <a:cs typeface="+mn-cs"/>
            </a:rPr>
            <a:t>0.1</a:t>
          </a:r>
          <a:r>
            <a:rPr kumimoji="1" lang="ja-JP" altLang="ja-JP" sz="950">
              <a:solidFill>
                <a:sysClr val="windowText" lastClr="000000"/>
              </a:solidFill>
              <a:effectLst/>
              <a:latin typeface="+mn-lt"/>
              <a:ea typeface="+mn-ea"/>
              <a:cs typeface="+mn-cs"/>
            </a:rPr>
            <a:t>ポイント下降した。</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依然として類似団体平均よりも高い水準であるため、事業見直しや経費削減等に努める。</a:t>
          </a:r>
          <a:endParaRPr lang="ja-JP" altLang="ja-JP" sz="95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151493</xdr:rowOff>
    </xdr:from>
    <xdr:to>
      <xdr:col>82</xdr:col>
      <xdr:colOff>107950</xdr:colOff>
      <xdr:row>57</xdr:row>
      <xdr:rowOff>167822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241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167822</xdr:rowOff>
    </xdr:from>
    <xdr:to>
      <xdr:col>78</xdr:col>
      <xdr:colOff>69850</xdr:colOff>
      <xdr:row>59</xdr:row>
      <xdr:rowOff>53522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9404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167822</xdr:rowOff>
    </xdr:from>
    <xdr:to>
      <xdr:col>73</xdr:col>
      <xdr:colOff>180975</xdr:colOff>
      <xdr:row>59</xdr:row>
      <xdr:rowOff>53522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404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167822</xdr:rowOff>
    </xdr:from>
    <xdr:to>
      <xdr:col>69</xdr:col>
      <xdr:colOff>92075</xdr:colOff>
      <xdr:row>59</xdr:row>
      <xdr:rowOff>53522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404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2722</xdr:rowOff>
    </xdr:from>
    <xdr:to>
      <xdr:col>65</xdr:col>
      <xdr:colOff>53975</xdr:colOff>
      <xdr:row>57</xdr:row>
      <xdr:rowOff>104322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114499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100693</xdr:rowOff>
    </xdr:from>
    <xdr:to>
      <xdr:col>82</xdr:col>
      <xdr:colOff>158750</xdr:colOff>
      <xdr:row>58</xdr:row>
      <xdr:rowOff>30843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72770</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117022</xdr:rowOff>
    </xdr:from>
    <xdr:to>
      <xdr:col>78</xdr:col>
      <xdr:colOff>120650</xdr:colOff>
      <xdr:row>58</xdr:row>
      <xdr:rowOff>47172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31949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2722</xdr:rowOff>
    </xdr:from>
    <xdr:to>
      <xdr:col>74</xdr:col>
      <xdr:colOff>31750</xdr:colOff>
      <xdr:row>59</xdr:row>
      <xdr:rowOff>104322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89099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117022</xdr:rowOff>
    </xdr:from>
    <xdr:to>
      <xdr:col>69</xdr:col>
      <xdr:colOff>142875</xdr:colOff>
      <xdr:row>58</xdr:row>
      <xdr:rowOff>47172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2722</xdr:rowOff>
    </xdr:from>
    <xdr:to>
      <xdr:col>65</xdr:col>
      <xdr:colOff>53975</xdr:colOff>
      <xdr:row>59</xdr:row>
      <xdr:rowOff>104322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89099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ysClr val="windowText" lastClr="000000"/>
              </a:solidFill>
              <a:effectLst/>
              <a:latin typeface="+mn-lt"/>
              <a:ea typeface="+mn-ea"/>
              <a:cs typeface="+mn-cs"/>
            </a:rPr>
            <a:t>　類似団体平均と比較して、令和</a:t>
          </a:r>
          <a:r>
            <a:rPr kumimoji="1" lang="en-US" altLang="ja-JP" sz="950">
              <a:solidFill>
                <a:sysClr val="windowText" lastClr="000000"/>
              </a:solidFill>
              <a:effectLst/>
              <a:latin typeface="+mn-lt"/>
              <a:ea typeface="+mn-ea"/>
              <a:cs typeface="+mn-cs"/>
            </a:rPr>
            <a:t>2</a:t>
          </a:r>
          <a:r>
            <a:rPr kumimoji="1" lang="ja-JP" altLang="ja-JP" sz="950">
              <a:solidFill>
                <a:sysClr val="windowText" lastClr="000000"/>
              </a:solidFill>
              <a:effectLst/>
              <a:latin typeface="+mn-lt"/>
              <a:ea typeface="+mn-ea"/>
              <a:cs typeface="+mn-cs"/>
            </a:rPr>
            <a:t>年度から高い水準で推移している。　これは、令和</a:t>
          </a:r>
          <a:r>
            <a:rPr kumimoji="1" lang="en-US" altLang="ja-JP" sz="950">
              <a:solidFill>
                <a:sysClr val="windowText" lastClr="000000"/>
              </a:solidFill>
              <a:effectLst/>
              <a:latin typeface="+mn-lt"/>
              <a:ea typeface="+mn-ea"/>
              <a:cs typeface="+mn-cs"/>
            </a:rPr>
            <a:t>2</a:t>
          </a:r>
          <a:r>
            <a:rPr kumimoji="1" lang="ja-JP" altLang="ja-JP" sz="950">
              <a:solidFill>
                <a:sysClr val="windowText" lastClr="000000"/>
              </a:solidFill>
              <a:effectLst/>
              <a:latin typeface="+mn-lt"/>
              <a:ea typeface="+mn-ea"/>
              <a:cs typeface="+mn-cs"/>
            </a:rPr>
            <a:t>年度に下水道事業が公営企業法適用となったことで、下水道事業への繰出を負担金及び補助金として支出することとなったことが要因である。</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令和</a:t>
          </a:r>
          <a:r>
            <a:rPr kumimoji="1" lang="en-US" altLang="ja-JP" sz="950">
              <a:solidFill>
                <a:sysClr val="windowText" lastClr="000000"/>
              </a:solidFill>
              <a:effectLst/>
              <a:latin typeface="+mn-lt"/>
              <a:ea typeface="+mn-ea"/>
              <a:cs typeface="+mn-cs"/>
            </a:rPr>
            <a:t>6</a:t>
          </a:r>
          <a:r>
            <a:rPr kumimoji="1" lang="ja-JP" altLang="ja-JP" sz="950">
              <a:solidFill>
                <a:sysClr val="windowText" lastClr="000000"/>
              </a:solidFill>
              <a:effectLst/>
              <a:latin typeface="+mn-lt"/>
              <a:ea typeface="+mn-ea"/>
              <a:cs typeface="+mn-cs"/>
            </a:rPr>
            <a:t>年度は、補助費全体では事業費が増加しているが、普通交付税など歳入（経常一般財源）の増加により前年度に比べて</a:t>
          </a:r>
          <a:r>
            <a:rPr kumimoji="1" lang="en-US" altLang="ja-JP" sz="950">
              <a:solidFill>
                <a:sysClr val="windowText" lastClr="000000"/>
              </a:solidFill>
              <a:effectLst/>
              <a:latin typeface="+mn-lt"/>
              <a:ea typeface="+mn-ea"/>
              <a:cs typeface="+mn-cs"/>
            </a:rPr>
            <a:t>0.4</a:t>
          </a:r>
          <a:r>
            <a:rPr kumimoji="1" lang="ja-JP" altLang="ja-JP" sz="950">
              <a:solidFill>
                <a:sysClr val="windowText" lastClr="000000"/>
              </a:solidFill>
              <a:effectLst/>
              <a:latin typeface="+mn-lt"/>
              <a:ea typeface="+mn-ea"/>
              <a:cs typeface="+mn-cs"/>
            </a:rPr>
            <a:t>ポイント下降した。</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依然として類似団体平均より高い水準であるため、各種補助金の見直し、特に目的を達成した補助事業については削減を行うなど、経費の適正化に努める。</a:t>
          </a:r>
          <a:endParaRPr lang="ja-JP" altLang="ja-JP" sz="95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54610</xdr:rowOff>
    </xdr:from>
    <xdr:to>
      <xdr:col>82</xdr:col>
      <xdr:colOff>107950</xdr:colOff>
      <xdr:row>37</xdr:row>
      <xdr:rowOff>85090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3982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85090</xdr:rowOff>
    </xdr:from>
    <xdr:to>
      <xdr:col>78</xdr:col>
      <xdr:colOff>69850</xdr:colOff>
      <xdr:row>37</xdr:row>
      <xdr:rowOff>100330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428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100330</xdr:rowOff>
    </xdr:from>
    <xdr:to>
      <xdr:col>73</xdr:col>
      <xdr:colOff>180975</xdr:colOff>
      <xdr:row>38</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4439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35560</xdr:rowOff>
    </xdr:from>
    <xdr:to>
      <xdr:col>69</xdr:col>
      <xdr:colOff>92075</xdr:colOff>
      <xdr:row>38</xdr:row>
      <xdr:rowOff>134620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5506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11430</xdr:rowOff>
    </xdr:from>
    <xdr:to>
      <xdr:col>65</xdr:col>
      <xdr:colOff>53975</xdr:colOff>
      <xdr:row>37</xdr:row>
      <xdr:rowOff>113030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123207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3810</xdr:rowOff>
    </xdr:from>
    <xdr:to>
      <xdr:col>82</xdr:col>
      <xdr:colOff>158750</xdr:colOff>
      <xdr:row>37</xdr:row>
      <xdr:rowOff>105410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147337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34290</xdr:rowOff>
    </xdr:from>
    <xdr:to>
      <xdr:col>78</xdr:col>
      <xdr:colOff>120650</xdr:colOff>
      <xdr:row>37</xdr:row>
      <xdr:rowOff>135890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120667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49530</xdr:rowOff>
    </xdr:from>
    <xdr:to>
      <xdr:col>74</xdr:col>
      <xdr:colOff>31750</xdr:colOff>
      <xdr:row>37</xdr:row>
      <xdr:rowOff>151130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135907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156210</xdr:rowOff>
    </xdr:from>
    <xdr:to>
      <xdr:col>69</xdr:col>
      <xdr:colOff>142875</xdr:colOff>
      <xdr:row>38</xdr:row>
      <xdr:rowOff>86360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71137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83820</xdr:rowOff>
    </xdr:from>
    <xdr:to>
      <xdr:col>65</xdr:col>
      <xdr:colOff>53975</xdr:colOff>
      <xdr:row>39</xdr:row>
      <xdr:rowOff>13970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170197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類似団体平均と比較して低い水準で推移している。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年度は、令和</a:t>
          </a:r>
          <a:r>
            <a:rPr kumimoji="1" lang="en-US" altLang="ja-JP" sz="1000">
              <a:solidFill>
                <a:sysClr val="windowText" lastClr="000000"/>
              </a:solidFill>
              <a:effectLst/>
              <a:latin typeface="+mn-lt"/>
              <a:ea typeface="+mn-ea"/>
              <a:cs typeface="+mn-cs"/>
            </a:rPr>
            <a:t>2</a:t>
          </a:r>
          <a:r>
            <a:rPr kumimoji="1" lang="ja-JP" altLang="ja-JP" sz="1000">
              <a:solidFill>
                <a:sysClr val="windowText" lastClr="000000"/>
              </a:solidFill>
              <a:effectLst/>
              <a:latin typeface="+mn-lt"/>
              <a:ea typeface="+mn-ea"/>
              <a:cs typeface="+mn-cs"/>
            </a:rPr>
            <a:t>年度に借り入れた</a:t>
          </a:r>
          <a:r>
            <a:rPr kumimoji="1" lang="ja-JP" altLang="en-US" sz="1000">
              <a:solidFill>
                <a:sysClr val="windowText" lastClr="000000"/>
              </a:solidFill>
              <a:effectLst/>
              <a:latin typeface="+mn-lt"/>
              <a:ea typeface="+mn-ea"/>
              <a:cs typeface="+mn-cs"/>
            </a:rPr>
            <a:t>歳入欠かん債や</a:t>
          </a:r>
          <a:r>
            <a:rPr kumimoji="1" lang="ja-JP" altLang="ja-JP" sz="1000">
              <a:solidFill>
                <a:sysClr val="windowText" lastClr="000000"/>
              </a:solidFill>
              <a:effectLst/>
              <a:latin typeface="+mn-lt"/>
              <a:ea typeface="+mn-ea"/>
              <a:cs typeface="+mn-cs"/>
            </a:rPr>
            <a:t>臨時財政対策債</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令和</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年度に借り入れた令和元年台風災害復旧債が償還開始となり公債費が増となり</a:t>
          </a:r>
          <a:r>
            <a:rPr kumimoji="1" lang="en-US" altLang="ja-JP" sz="1000">
              <a:solidFill>
                <a:sysClr val="windowText" lastClr="000000"/>
              </a:solidFill>
              <a:effectLst/>
              <a:latin typeface="+mn-lt"/>
              <a:ea typeface="+mn-ea"/>
              <a:cs typeface="+mn-cs"/>
            </a:rPr>
            <a:t>0.9</a:t>
          </a:r>
          <a:r>
            <a:rPr kumimoji="1" lang="ja-JP" altLang="ja-JP" sz="1000">
              <a:solidFill>
                <a:sysClr val="windowText" lastClr="000000"/>
              </a:solidFill>
              <a:effectLst/>
              <a:latin typeface="+mn-lt"/>
              <a:ea typeface="+mn-ea"/>
              <a:cs typeface="+mn-cs"/>
            </a:rPr>
            <a:t>ポイント上昇した。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今後も、令和</a:t>
          </a:r>
          <a:r>
            <a:rPr kumimoji="1" lang="en-US" altLang="ja-JP" sz="1000">
              <a:solidFill>
                <a:sysClr val="windowText" lastClr="000000"/>
              </a:solidFill>
              <a:effectLst/>
              <a:latin typeface="+mn-lt"/>
              <a:ea typeface="+mn-ea"/>
              <a:cs typeface="+mn-cs"/>
            </a:rPr>
            <a:t>4</a:t>
          </a:r>
          <a:r>
            <a:rPr kumimoji="1" lang="ja-JP" altLang="ja-JP" sz="1000">
              <a:solidFill>
                <a:sysClr val="windowText" lastClr="000000"/>
              </a:solidFill>
              <a:effectLst/>
              <a:latin typeface="+mn-lt"/>
              <a:ea typeface="+mn-ea"/>
              <a:cs typeface="+mn-cs"/>
            </a:rPr>
            <a:t>年度に借り入れた旧保育所の除却債や地域鉄道対策事業に係る市債に係る市債の償還開始が予定されており、更なる比率上昇の要因が続くことから、引き続き適正な公債費の管理に努める。</a:t>
          </a:r>
          <a:endParaRPr lang="ja-JP" altLang="ja-JP" sz="10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106426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2257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140715</xdr:rowOff>
    </xdr:from>
    <xdr:to>
      <xdr:col>19</xdr:col>
      <xdr:colOff>187325</xdr:colOff>
      <xdr:row>77</xdr:row>
      <xdr:rowOff>24130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170915"/>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110998</xdr:rowOff>
    </xdr:from>
    <xdr:to>
      <xdr:col>15</xdr:col>
      <xdr:colOff>98425</xdr:colOff>
      <xdr:row>76</xdr:row>
      <xdr:rowOff>140715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2969748"/>
          <a:ext cx="889000" cy="20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110998</xdr:rowOff>
    </xdr:from>
    <xdr:to>
      <xdr:col>11</xdr:col>
      <xdr:colOff>9525</xdr:colOff>
      <xdr:row>75</xdr:row>
      <xdr:rowOff>147574</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29697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163068</xdr:rowOff>
    </xdr:from>
    <xdr:to>
      <xdr:col>6</xdr:col>
      <xdr:colOff>171450</xdr:colOff>
      <xdr:row>77</xdr:row>
      <xdr:rowOff>93218</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77995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72153</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10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89915</xdr:rowOff>
    </xdr:from>
    <xdr:to>
      <xdr:col>15</xdr:col>
      <xdr:colOff>149225</xdr:colOff>
      <xdr:row>77</xdr:row>
      <xdr:rowOff>20065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30243</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60198</xdr:rowOff>
    </xdr:from>
    <xdr:to>
      <xdr:col>11</xdr:col>
      <xdr:colOff>60325</xdr:colOff>
      <xdr:row>75</xdr:row>
      <xdr:rowOff>161798</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525</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96774</xdr:rowOff>
    </xdr:from>
    <xdr:to>
      <xdr:col>6</xdr:col>
      <xdr:colOff>171450</xdr:colOff>
      <xdr:row>76</xdr:row>
      <xdr:rowOff>26924</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37101</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類似団体と比較して高い水準で推移している。これは、上記「人件費」及び「物件費」の比率が高いことが要因である。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年度においては、</a:t>
          </a:r>
          <a:r>
            <a:rPr kumimoji="1" lang="ja-JP" altLang="en-US" sz="1100">
              <a:solidFill>
                <a:sysClr val="windowText" lastClr="000000"/>
              </a:solidFill>
              <a:effectLst/>
              <a:latin typeface="+mn-lt"/>
              <a:ea typeface="+mn-ea"/>
              <a:cs typeface="+mn-cs"/>
            </a:rPr>
            <a:t>物件費</a:t>
          </a:r>
          <a:r>
            <a:rPr kumimoji="1" lang="ja-JP" altLang="ja-JP" sz="1100">
              <a:solidFill>
                <a:sysClr val="windowText" lastClr="000000"/>
              </a:solidFill>
              <a:effectLst/>
              <a:latin typeface="+mn-lt"/>
              <a:ea typeface="+mn-ea"/>
              <a:cs typeface="+mn-cs"/>
            </a:rPr>
            <a:t>及び</a:t>
          </a:r>
          <a:r>
            <a:rPr kumimoji="1" lang="ja-JP" altLang="en-US" sz="1100">
              <a:solidFill>
                <a:sysClr val="windowText" lastClr="000000"/>
              </a:solidFill>
              <a:effectLst/>
              <a:latin typeface="+mn-lt"/>
              <a:ea typeface="+mn-ea"/>
              <a:cs typeface="+mn-cs"/>
            </a:rPr>
            <a:t>扶助費</a:t>
          </a:r>
          <a:r>
            <a:rPr kumimoji="1" lang="ja-JP" altLang="ja-JP" sz="1100">
              <a:solidFill>
                <a:sysClr val="windowText" lastClr="000000"/>
              </a:solidFill>
              <a:effectLst/>
              <a:latin typeface="+mn-lt"/>
              <a:ea typeface="+mn-ea"/>
              <a:cs typeface="+mn-cs"/>
            </a:rPr>
            <a:t>が減少したこと、普通交付税など歳入（経常一般財源）が増加したことで</a:t>
          </a:r>
          <a:r>
            <a:rPr kumimoji="1" lang="en-US" altLang="ja-JP" sz="1100">
              <a:solidFill>
                <a:sysClr val="windowText" lastClr="000000"/>
              </a:solidFill>
              <a:effectLst/>
              <a:latin typeface="+mn-lt"/>
              <a:ea typeface="+mn-ea"/>
              <a:cs typeface="+mn-cs"/>
            </a:rPr>
            <a:t>4.3</a:t>
          </a:r>
          <a:r>
            <a:rPr kumimoji="1" lang="ja-JP" altLang="ja-JP" sz="1100">
              <a:solidFill>
                <a:sysClr val="windowText" lastClr="000000"/>
              </a:solidFill>
              <a:effectLst/>
              <a:latin typeface="+mn-lt"/>
              <a:ea typeface="+mn-ea"/>
              <a:cs typeface="+mn-cs"/>
            </a:rPr>
            <a:t>ポイント下降した。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今後の財政運営の硬直化を防ぐため行財政改革を推進し、経常収支比率上昇の抑制に努める。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92711</xdr:rowOff>
    </xdr:from>
    <xdr:to>
      <xdr:col>82</xdr:col>
      <xdr:colOff>107950</xdr:colOff>
      <xdr:row>77</xdr:row>
      <xdr:rowOff>167005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122911"/>
          <a:ext cx="838200" cy="24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167005</xdr:rowOff>
    </xdr:from>
    <xdr:to>
      <xdr:col>78</xdr:col>
      <xdr:colOff>69850</xdr:colOff>
      <xdr:row>78</xdr:row>
      <xdr:rowOff>86995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36865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41275</xdr:rowOff>
    </xdr:from>
    <xdr:to>
      <xdr:col>73</xdr:col>
      <xdr:colOff>180975</xdr:colOff>
      <xdr:row>78</xdr:row>
      <xdr:rowOff>86995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71475"/>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41275</xdr:rowOff>
    </xdr:from>
    <xdr:to>
      <xdr:col>69</xdr:col>
      <xdr:colOff>92075</xdr:colOff>
      <xdr:row>78</xdr:row>
      <xdr:rowOff>138430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71475"/>
          <a:ext cx="889000" cy="44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24765</xdr:rowOff>
    </xdr:from>
    <xdr:to>
      <xdr:col>65</xdr:col>
      <xdr:colOff>53975</xdr:colOff>
      <xdr:row>75</xdr:row>
      <xdr:rowOff>126365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136542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65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41911</xdr:rowOff>
    </xdr:from>
    <xdr:to>
      <xdr:col>82</xdr:col>
      <xdr:colOff>158750</xdr:colOff>
      <xdr:row>76</xdr:row>
      <xdr:rowOff>143511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13988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116205</xdr:rowOff>
    </xdr:from>
    <xdr:to>
      <xdr:col>78</xdr:col>
      <xdr:colOff>120650</xdr:colOff>
      <xdr:row>78</xdr:row>
      <xdr:rowOff>46355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31132</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04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36195</xdr:rowOff>
    </xdr:from>
    <xdr:to>
      <xdr:col>74</xdr:col>
      <xdr:colOff>31750</xdr:colOff>
      <xdr:row>78</xdr:row>
      <xdr:rowOff>137795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4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122572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9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161925</xdr:rowOff>
    </xdr:from>
    <xdr:to>
      <xdr:col>69</xdr:col>
      <xdr:colOff>142875</xdr:colOff>
      <xdr:row>76</xdr:row>
      <xdr:rowOff>92075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2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76852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0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87630</xdr:rowOff>
    </xdr:from>
    <xdr:to>
      <xdr:col>65</xdr:col>
      <xdr:colOff>53975</xdr:colOff>
      <xdr:row>79</xdr:row>
      <xdr:rowOff>17780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2557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11209</xdr:rowOff>
    </xdr:from>
    <xdr:to>
      <xdr:col>29</xdr:col>
      <xdr:colOff>127000</xdr:colOff>
      <xdr:row>17</xdr:row>
      <xdr:rowOff>156174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73484"/>
          <a:ext cx="647700" cy="144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167436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582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156174</xdr:rowOff>
    </xdr:from>
    <xdr:to>
      <xdr:col>26</xdr:col>
      <xdr:colOff>50800</xdr:colOff>
      <xdr:row>18</xdr:row>
      <xdr:rowOff>55655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18449"/>
          <a:ext cx="698500" cy="70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55655</xdr:rowOff>
    </xdr:from>
    <xdr:to>
      <xdr:col>22</xdr:col>
      <xdr:colOff>114300</xdr:colOff>
      <xdr:row>19</xdr:row>
      <xdr:rowOff>22002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89380"/>
          <a:ext cx="698500" cy="137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9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12760</xdr:rowOff>
    </xdr:from>
    <xdr:to>
      <xdr:col>18</xdr:col>
      <xdr:colOff>177800</xdr:colOff>
      <xdr:row>19</xdr:row>
      <xdr:rowOff>22002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17935"/>
          <a:ext cx="698500" cy="9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59817</xdr:rowOff>
    </xdr:from>
    <xdr:to>
      <xdr:col>15</xdr:col>
      <xdr:colOff>101600</xdr:colOff>
      <xdr:row>19</xdr:row>
      <xdr:rowOff>161417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649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146194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45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131859</xdr:rowOff>
    </xdr:from>
    <xdr:to>
      <xdr:col>29</xdr:col>
      <xdr:colOff>177800</xdr:colOff>
      <xdr:row>17</xdr:row>
      <xdr:rowOff>62009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2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148386</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6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105374</xdr:rowOff>
    </xdr:from>
    <xdr:to>
      <xdr:col>26</xdr:col>
      <xdr:colOff>101600</xdr:colOff>
      <xdr:row>18</xdr:row>
      <xdr:rowOff>35524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67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45701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36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4855</xdr:rowOff>
    </xdr:from>
    <xdr:to>
      <xdr:col>22</xdr:col>
      <xdr:colOff>165100</xdr:colOff>
      <xdr:row>18</xdr:row>
      <xdr:rowOff>106455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38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91232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2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142652</xdr:rowOff>
    </xdr:from>
    <xdr:to>
      <xdr:col>19</xdr:col>
      <xdr:colOff>38100</xdr:colOff>
      <xdr:row>19</xdr:row>
      <xdr:rowOff>72802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76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57579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6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133410</xdr:rowOff>
    </xdr:from>
    <xdr:to>
      <xdr:col>15</xdr:col>
      <xdr:colOff>101600</xdr:colOff>
      <xdr:row>19</xdr:row>
      <xdr:rowOff>63560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67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73737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03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302238</xdr:rowOff>
    </xdr:from>
    <xdr:to>
      <xdr:col>29</xdr:col>
      <xdr:colOff>127000</xdr:colOff>
      <xdr:row>35</xdr:row>
      <xdr:rowOff>332250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6912588"/>
          <a:ext cx="647700" cy="30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302238</xdr:rowOff>
    </xdr:from>
    <xdr:to>
      <xdr:col>26</xdr:col>
      <xdr:colOff>50800</xdr:colOff>
      <xdr:row>36</xdr:row>
      <xdr:rowOff>92939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6912588"/>
          <a:ext cx="698500" cy="133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92939</xdr:rowOff>
    </xdr:from>
    <xdr:to>
      <xdr:col>22</xdr:col>
      <xdr:colOff>114300</xdr:colOff>
      <xdr:row>36</xdr:row>
      <xdr:rowOff>126967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046189"/>
          <a:ext cx="698500" cy="340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126967</xdr:rowOff>
    </xdr:from>
    <xdr:to>
      <xdr:col>18</xdr:col>
      <xdr:colOff>177800</xdr:colOff>
      <xdr:row>37</xdr:row>
      <xdr:rowOff>70960</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080217"/>
          <a:ext cx="698500" cy="115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86618</xdr:rowOff>
    </xdr:from>
    <xdr:to>
      <xdr:col>15</xdr:col>
      <xdr:colOff>101600</xdr:colOff>
      <xdr:row>37</xdr:row>
      <xdr:rowOff>188218</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211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172995</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9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281450</xdr:rowOff>
    </xdr:from>
    <xdr:to>
      <xdr:col>29</xdr:col>
      <xdr:colOff>177800</xdr:colOff>
      <xdr:row>36</xdr:row>
      <xdr:rowOff>40150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891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126527</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7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251438</xdr:rowOff>
    </xdr:from>
    <xdr:to>
      <xdr:col>26</xdr:col>
      <xdr:colOff>101600</xdr:colOff>
      <xdr:row>36</xdr:row>
      <xdr:rowOff>10138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861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20315</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6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42139</xdr:rowOff>
    </xdr:from>
    <xdr:to>
      <xdr:col>22</xdr:col>
      <xdr:colOff>165100</xdr:colOff>
      <xdr:row>36</xdr:row>
      <xdr:rowOff>143739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6995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153916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76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76167</xdr:rowOff>
    </xdr:from>
    <xdr:to>
      <xdr:col>19</xdr:col>
      <xdr:colOff>38100</xdr:colOff>
      <xdr:row>37</xdr:row>
      <xdr:rowOff>6317</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029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187944</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798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20160</xdr:rowOff>
    </xdr:from>
    <xdr:to>
      <xdr:col>15</xdr:col>
      <xdr:colOff>101600</xdr:colOff>
      <xdr:row>37</xdr:row>
      <xdr:rowOff>121760</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144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303387</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91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120459</xdr:rowOff>
    </xdr:from>
    <xdr:to>
      <xdr:col>24</xdr:col>
      <xdr:colOff>63500</xdr:colOff>
      <xdr:row>36</xdr:row>
      <xdr:rowOff>66891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21209"/>
          <a:ext cx="838200" cy="11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66891</xdr:rowOff>
    </xdr:from>
    <xdr:to>
      <xdr:col>19</xdr:col>
      <xdr:colOff>177800</xdr:colOff>
      <xdr:row>36</xdr:row>
      <xdr:rowOff>109004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39091"/>
          <a:ext cx="889000" cy="4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109004</xdr:rowOff>
    </xdr:from>
    <xdr:to>
      <xdr:col>15</xdr:col>
      <xdr:colOff>50800</xdr:colOff>
      <xdr:row>37</xdr:row>
      <xdr:rowOff>52095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81204"/>
          <a:ext cx="889000" cy="11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52095</xdr:rowOff>
    </xdr:from>
    <xdr:to>
      <xdr:col>10</xdr:col>
      <xdr:colOff>114300</xdr:colOff>
      <xdr:row>37</xdr:row>
      <xdr:rowOff>59004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5745"/>
          <a:ext cx="889000" cy="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38430</xdr:rowOff>
    </xdr:from>
    <xdr:to>
      <xdr:col>6</xdr:col>
      <xdr:colOff>38100</xdr:colOff>
      <xdr:row>37</xdr:row>
      <xdr:rowOff>140030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131157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7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69659</xdr:rowOff>
    </xdr:from>
    <xdr:to>
      <xdr:col>24</xdr:col>
      <xdr:colOff>114300</xdr:colOff>
      <xdr:row>35</xdr:row>
      <xdr:rowOff>171259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7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92536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2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16091</xdr:rowOff>
    </xdr:from>
    <xdr:to>
      <xdr:col>20</xdr:col>
      <xdr:colOff>38100</xdr:colOff>
      <xdr:row>36</xdr:row>
      <xdr:rowOff>117691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8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134218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6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58204</xdr:rowOff>
    </xdr:from>
    <xdr:to>
      <xdr:col>15</xdr:col>
      <xdr:colOff>101600</xdr:colOff>
      <xdr:row>36</xdr:row>
      <xdr:rowOff>159804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3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150931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2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1295</xdr:rowOff>
    </xdr:from>
    <xdr:to>
      <xdr:col>10</xdr:col>
      <xdr:colOff>165100</xdr:colOff>
      <xdr:row>37</xdr:row>
      <xdr:rowOff>102895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94022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3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8204</xdr:rowOff>
    </xdr:from>
    <xdr:to>
      <xdr:col>6</xdr:col>
      <xdr:colOff>38100</xdr:colOff>
      <xdr:row>37</xdr:row>
      <xdr:rowOff>109804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126331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2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115100</xdr:rowOff>
    </xdr:from>
    <xdr:to>
      <xdr:col>24</xdr:col>
      <xdr:colOff>63500</xdr:colOff>
      <xdr:row>55</xdr:row>
      <xdr:rowOff>53721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373400"/>
          <a:ext cx="838200" cy="1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53721</xdr:rowOff>
    </xdr:from>
    <xdr:to>
      <xdr:col>19</xdr:col>
      <xdr:colOff>177800</xdr:colOff>
      <xdr:row>55</xdr:row>
      <xdr:rowOff>67780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83471"/>
          <a:ext cx="889000" cy="1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67780</xdr:rowOff>
    </xdr:from>
    <xdr:to>
      <xdr:col>15</xdr:col>
      <xdr:colOff>50800</xdr:colOff>
      <xdr:row>56</xdr:row>
      <xdr:rowOff>138138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97530"/>
          <a:ext cx="889000" cy="2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110261</xdr:rowOff>
    </xdr:from>
    <xdr:to>
      <xdr:col>10</xdr:col>
      <xdr:colOff>114300</xdr:colOff>
      <xdr:row>56</xdr:row>
      <xdr:rowOff>138138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197111"/>
          <a:ext cx="889000" cy="5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160490</xdr:rowOff>
    </xdr:from>
    <xdr:to>
      <xdr:col>6</xdr:col>
      <xdr:colOff>38100</xdr:colOff>
      <xdr:row>58</xdr:row>
      <xdr:rowOff>90640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3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81767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64300</xdr:rowOff>
    </xdr:from>
    <xdr:to>
      <xdr:col>24</xdr:col>
      <xdr:colOff>114300</xdr:colOff>
      <xdr:row>54</xdr:row>
      <xdr:rowOff>165900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3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87177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17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2921</xdr:rowOff>
    </xdr:from>
    <xdr:to>
      <xdr:col>20</xdr:col>
      <xdr:colOff>38100</xdr:colOff>
      <xdr:row>55</xdr:row>
      <xdr:rowOff>104521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3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121048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207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16980</xdr:rowOff>
    </xdr:from>
    <xdr:to>
      <xdr:col>15</xdr:col>
      <xdr:colOff>101600</xdr:colOff>
      <xdr:row>55</xdr:row>
      <xdr:rowOff>118580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4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135107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2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87338</xdr:rowOff>
    </xdr:from>
    <xdr:to>
      <xdr:col>10</xdr:col>
      <xdr:colOff>165100</xdr:colOff>
      <xdr:row>57</xdr:row>
      <xdr:rowOff>17488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34015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6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59461</xdr:rowOff>
    </xdr:from>
    <xdr:to>
      <xdr:col>6</xdr:col>
      <xdr:colOff>38100</xdr:colOff>
      <xdr:row>53</xdr:row>
      <xdr:rowOff>161061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14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6138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89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171017</xdr:rowOff>
    </xdr:from>
    <xdr:to>
      <xdr:col>24</xdr:col>
      <xdr:colOff>63500</xdr:colOff>
      <xdr:row>78</xdr:row>
      <xdr:rowOff>17171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72667"/>
          <a:ext cx="838200" cy="1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17171</xdr:rowOff>
    </xdr:from>
    <xdr:to>
      <xdr:col>19</xdr:col>
      <xdr:colOff>177800</xdr:colOff>
      <xdr:row>78</xdr:row>
      <xdr:rowOff>38830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90271"/>
          <a:ext cx="889000" cy="2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38830</xdr:rowOff>
    </xdr:from>
    <xdr:to>
      <xdr:col>15</xdr:col>
      <xdr:colOff>50800</xdr:colOff>
      <xdr:row>78</xdr:row>
      <xdr:rowOff>69348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11930"/>
          <a:ext cx="889000" cy="3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69348</xdr:rowOff>
    </xdr:from>
    <xdr:to>
      <xdr:col>10</xdr:col>
      <xdr:colOff>114300</xdr:colOff>
      <xdr:row>78</xdr:row>
      <xdr:rowOff>89618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2448"/>
          <a:ext cx="8890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120217</xdr:rowOff>
    </xdr:from>
    <xdr:to>
      <xdr:col>24</xdr:col>
      <xdr:colOff>114300</xdr:colOff>
      <xdr:row>78</xdr:row>
      <xdr:rowOff>50367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98644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0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137821</xdr:rowOff>
    </xdr:from>
    <xdr:to>
      <xdr:col>20</xdr:col>
      <xdr:colOff>38100</xdr:colOff>
      <xdr:row>78</xdr:row>
      <xdr:rowOff>67971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3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84498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11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159480</xdr:rowOff>
    </xdr:from>
    <xdr:to>
      <xdr:col>15</xdr:col>
      <xdr:colOff>101600</xdr:colOff>
      <xdr:row>78</xdr:row>
      <xdr:rowOff>89630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80757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5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18548</xdr:rowOff>
    </xdr:from>
    <xdr:to>
      <xdr:col>10</xdr:col>
      <xdr:colOff>165100</xdr:colOff>
      <xdr:row>78</xdr:row>
      <xdr:rowOff>120148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111275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8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38818</xdr:rowOff>
    </xdr:from>
    <xdr:to>
      <xdr:col>6</xdr:col>
      <xdr:colOff>38100</xdr:colOff>
      <xdr:row>78</xdr:row>
      <xdr:rowOff>140418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131545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163030</xdr:rowOff>
    </xdr:from>
    <xdr:to>
      <xdr:col>24</xdr:col>
      <xdr:colOff>63500</xdr:colOff>
      <xdr:row>96</xdr:row>
      <xdr:rowOff>73037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50780"/>
          <a:ext cx="838200" cy="8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73037</xdr:rowOff>
    </xdr:from>
    <xdr:to>
      <xdr:col>19</xdr:col>
      <xdr:colOff>177800</xdr:colOff>
      <xdr:row>97</xdr:row>
      <xdr:rowOff>92774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32237"/>
          <a:ext cx="889000" cy="19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85153</xdr:rowOff>
    </xdr:from>
    <xdr:to>
      <xdr:col>15</xdr:col>
      <xdr:colOff>50800</xdr:colOff>
      <xdr:row>97</xdr:row>
      <xdr:rowOff>92774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44353"/>
          <a:ext cx="889000" cy="17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85153</xdr:rowOff>
    </xdr:from>
    <xdr:to>
      <xdr:col>10</xdr:col>
      <xdr:colOff>114300</xdr:colOff>
      <xdr:row>98</xdr:row>
      <xdr:rowOff>47358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44353"/>
          <a:ext cx="889000" cy="3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36767</xdr:rowOff>
    </xdr:from>
    <xdr:to>
      <xdr:col>6</xdr:col>
      <xdr:colOff>38100</xdr:colOff>
      <xdr:row>97</xdr:row>
      <xdr:rowOff>138367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154894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4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112230</xdr:rowOff>
    </xdr:from>
    <xdr:to>
      <xdr:col>24</xdr:col>
      <xdr:colOff>114300</xdr:colOff>
      <xdr:row>96</xdr:row>
      <xdr:rowOff>42380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90657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78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22237</xdr:rowOff>
    </xdr:from>
    <xdr:to>
      <xdr:col>20</xdr:col>
      <xdr:colOff>38100</xdr:colOff>
      <xdr:row>96</xdr:row>
      <xdr:rowOff>123837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8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114964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57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41974</xdr:rowOff>
    </xdr:from>
    <xdr:to>
      <xdr:col>15</xdr:col>
      <xdr:colOff>101600</xdr:colOff>
      <xdr:row>97</xdr:row>
      <xdr:rowOff>143574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7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134701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6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34353</xdr:rowOff>
    </xdr:from>
    <xdr:to>
      <xdr:col>10</xdr:col>
      <xdr:colOff>165100</xdr:colOff>
      <xdr:row>96</xdr:row>
      <xdr:rowOff>135953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9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127080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58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168008</xdr:rowOff>
    </xdr:from>
    <xdr:to>
      <xdr:col>6</xdr:col>
      <xdr:colOff>38100</xdr:colOff>
      <xdr:row>98</xdr:row>
      <xdr:rowOff>98158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9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89285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101067</xdr:rowOff>
    </xdr:from>
    <xdr:to>
      <xdr:col>55</xdr:col>
      <xdr:colOff>0</xdr:colOff>
      <xdr:row>35</xdr:row>
      <xdr:rowOff>134130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01817"/>
          <a:ext cx="838200" cy="3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134130</xdr:rowOff>
    </xdr:from>
    <xdr:to>
      <xdr:col>50</xdr:col>
      <xdr:colOff>114300</xdr:colOff>
      <xdr:row>36</xdr:row>
      <xdr:rowOff>8971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34880"/>
          <a:ext cx="889000" cy="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149156</xdr:rowOff>
    </xdr:from>
    <xdr:to>
      <xdr:col>45</xdr:col>
      <xdr:colOff>177800</xdr:colOff>
      <xdr:row>36</xdr:row>
      <xdr:rowOff>8971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49906"/>
          <a:ext cx="889000" cy="3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97028</xdr:rowOff>
    </xdr:from>
    <xdr:to>
      <xdr:col>41</xdr:col>
      <xdr:colOff>50800</xdr:colOff>
      <xdr:row>35</xdr:row>
      <xdr:rowOff>149156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411978"/>
          <a:ext cx="889000" cy="73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159964</xdr:rowOff>
    </xdr:from>
    <xdr:to>
      <xdr:col>36</xdr:col>
      <xdr:colOff>165100</xdr:colOff>
      <xdr:row>33</xdr:row>
      <xdr:rowOff>90114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4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81241</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73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50267</xdr:rowOff>
    </xdr:from>
    <xdr:to>
      <xdr:col>55</xdr:col>
      <xdr:colOff>50800</xdr:colOff>
      <xdr:row>35</xdr:row>
      <xdr:rowOff>151867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73144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83330</xdr:rowOff>
    </xdr:from>
    <xdr:to>
      <xdr:col>50</xdr:col>
      <xdr:colOff>165100</xdr:colOff>
      <xdr:row>36</xdr:row>
      <xdr:rowOff>13480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30007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5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129621</xdr:rowOff>
    </xdr:from>
    <xdr:to>
      <xdr:col>46</xdr:col>
      <xdr:colOff>38100</xdr:colOff>
      <xdr:row>36</xdr:row>
      <xdr:rowOff>59771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76298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0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98356</xdr:rowOff>
    </xdr:from>
    <xdr:to>
      <xdr:col>41</xdr:col>
      <xdr:colOff>101600</xdr:colOff>
      <xdr:row>36</xdr:row>
      <xdr:rowOff>28506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9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45033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74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46228</xdr:rowOff>
    </xdr:from>
    <xdr:to>
      <xdr:col>36</xdr:col>
      <xdr:colOff>165100</xdr:colOff>
      <xdr:row>31</xdr:row>
      <xdr:rowOff>147828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36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164355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136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2529</xdr:rowOff>
    </xdr:from>
    <xdr:to>
      <xdr:col>55</xdr:col>
      <xdr:colOff>0</xdr:colOff>
      <xdr:row>58</xdr:row>
      <xdr:rowOff>98226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603729"/>
          <a:ext cx="838200" cy="43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7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2529</xdr:rowOff>
    </xdr:from>
    <xdr:to>
      <xdr:col>50</xdr:col>
      <xdr:colOff>114300</xdr:colOff>
      <xdr:row>57</xdr:row>
      <xdr:rowOff>144947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603729"/>
          <a:ext cx="889000" cy="3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131525</xdr:rowOff>
    </xdr:from>
    <xdr:to>
      <xdr:col>45</xdr:col>
      <xdr:colOff>177800</xdr:colOff>
      <xdr:row>57</xdr:row>
      <xdr:rowOff>144947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904175"/>
          <a:ext cx="889000" cy="1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131525</xdr:rowOff>
    </xdr:from>
    <xdr:to>
      <xdr:col>41</xdr:col>
      <xdr:colOff>50800</xdr:colOff>
      <xdr:row>58</xdr:row>
      <xdr:rowOff>66580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904175"/>
          <a:ext cx="889000" cy="10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57908</xdr:rowOff>
    </xdr:from>
    <xdr:to>
      <xdr:col>36</xdr:col>
      <xdr:colOff>165100</xdr:colOff>
      <xdr:row>56</xdr:row>
      <xdr:rowOff>159508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65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4585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43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47426</xdr:rowOff>
    </xdr:from>
    <xdr:to>
      <xdr:col>55</xdr:col>
      <xdr:colOff>50800</xdr:colOff>
      <xdr:row>58</xdr:row>
      <xdr:rowOff>149026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99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133803</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90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123179</xdr:rowOff>
    </xdr:from>
    <xdr:to>
      <xdr:col>50</xdr:col>
      <xdr:colOff>165100</xdr:colOff>
      <xdr:row>56</xdr:row>
      <xdr:rowOff>53329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5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44456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64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94147</xdr:rowOff>
    </xdr:from>
    <xdr:to>
      <xdr:col>46</xdr:col>
      <xdr:colOff>38100</xdr:colOff>
      <xdr:row>58</xdr:row>
      <xdr:rowOff>24297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86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15424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95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80725</xdr:rowOff>
    </xdr:from>
    <xdr:to>
      <xdr:col>41</xdr:col>
      <xdr:colOff>101600</xdr:colOff>
      <xdr:row>58</xdr:row>
      <xdr:rowOff>10875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5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2002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4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15780</xdr:rowOff>
    </xdr:from>
    <xdr:to>
      <xdr:col>36</xdr:col>
      <xdr:colOff>165100</xdr:colOff>
      <xdr:row>58</xdr:row>
      <xdr:rowOff>117380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9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108507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1005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169577</xdr:rowOff>
    </xdr:from>
    <xdr:to>
      <xdr:col>55</xdr:col>
      <xdr:colOff>0</xdr:colOff>
      <xdr:row>78</xdr:row>
      <xdr:rowOff>69405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371227"/>
          <a:ext cx="838200" cy="7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73177</xdr:rowOff>
    </xdr:from>
    <xdr:to>
      <xdr:col>50</xdr:col>
      <xdr:colOff>114300</xdr:colOff>
      <xdr:row>77</xdr:row>
      <xdr:rowOff>169577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274827"/>
          <a:ext cx="889000" cy="9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73177</xdr:rowOff>
    </xdr:from>
    <xdr:to>
      <xdr:col>45</xdr:col>
      <xdr:colOff>177800</xdr:colOff>
      <xdr:row>77</xdr:row>
      <xdr:rowOff>147129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274827"/>
          <a:ext cx="889000" cy="7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57198</xdr:rowOff>
    </xdr:from>
    <xdr:to>
      <xdr:col>41</xdr:col>
      <xdr:colOff>50800</xdr:colOff>
      <xdr:row>77</xdr:row>
      <xdr:rowOff>147129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258848"/>
          <a:ext cx="889000" cy="8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111989</xdr:rowOff>
    </xdr:from>
    <xdr:to>
      <xdr:col>36</xdr:col>
      <xdr:colOff>165100</xdr:colOff>
      <xdr:row>76</xdr:row>
      <xdr:rowOff>42139</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97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58666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74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18605</xdr:rowOff>
    </xdr:from>
    <xdr:to>
      <xdr:col>55</xdr:col>
      <xdr:colOff>50800</xdr:colOff>
      <xdr:row>78</xdr:row>
      <xdr:rowOff>120205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9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104982</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118777</xdr:rowOff>
    </xdr:from>
    <xdr:to>
      <xdr:col>50</xdr:col>
      <xdr:colOff>165100</xdr:colOff>
      <xdr:row>78</xdr:row>
      <xdr:rowOff>48927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40054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41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22377</xdr:rowOff>
    </xdr:from>
    <xdr:to>
      <xdr:col>46</xdr:col>
      <xdr:colOff>38100</xdr:colOff>
      <xdr:row>77</xdr:row>
      <xdr:rowOff>123977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2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115104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31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96329</xdr:rowOff>
    </xdr:from>
    <xdr:to>
      <xdr:col>41</xdr:col>
      <xdr:colOff>101600</xdr:colOff>
      <xdr:row>78</xdr:row>
      <xdr:rowOff>26479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9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17606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39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6398</xdr:rowOff>
    </xdr:from>
    <xdr:to>
      <xdr:col>36</xdr:col>
      <xdr:colOff>165100</xdr:colOff>
      <xdr:row>77</xdr:row>
      <xdr:rowOff>107998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0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99125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30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93022</xdr:rowOff>
    </xdr:from>
    <xdr:to>
      <xdr:col>55</xdr:col>
      <xdr:colOff>0</xdr:colOff>
      <xdr:row>97</xdr:row>
      <xdr:rowOff>66635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380772"/>
          <a:ext cx="838200" cy="31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93022</xdr:rowOff>
    </xdr:from>
    <xdr:to>
      <xdr:col>50</xdr:col>
      <xdr:colOff>114300</xdr:colOff>
      <xdr:row>97</xdr:row>
      <xdr:rowOff>13915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380772"/>
          <a:ext cx="889000" cy="26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13915</xdr:rowOff>
    </xdr:from>
    <xdr:to>
      <xdr:col>45</xdr:col>
      <xdr:colOff>177800</xdr:colOff>
      <xdr:row>98</xdr:row>
      <xdr:rowOff>2485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64456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2485</xdr:rowOff>
    </xdr:from>
    <xdr:to>
      <xdr:col>41</xdr:col>
      <xdr:colOff>50800</xdr:colOff>
      <xdr:row>98</xdr:row>
      <xdr:rowOff>76411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804585"/>
          <a:ext cx="889000" cy="7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90979</xdr:rowOff>
    </xdr:from>
    <xdr:to>
      <xdr:col>36</xdr:col>
      <xdr:colOff>165100</xdr:colOff>
      <xdr:row>97</xdr:row>
      <xdr:rowOff>21129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5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37656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32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15835</xdr:rowOff>
    </xdr:from>
    <xdr:to>
      <xdr:col>55</xdr:col>
      <xdr:colOff>50800</xdr:colOff>
      <xdr:row>97</xdr:row>
      <xdr:rowOff>117435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4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165712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2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42222</xdr:rowOff>
    </xdr:from>
    <xdr:to>
      <xdr:col>50</xdr:col>
      <xdr:colOff>165100</xdr:colOff>
      <xdr:row>95</xdr:row>
      <xdr:rowOff>143822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2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160349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0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134565</xdr:rowOff>
    </xdr:from>
    <xdr:to>
      <xdr:col>46</xdr:col>
      <xdr:colOff>38100</xdr:colOff>
      <xdr:row>97</xdr:row>
      <xdr:rowOff>64715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55842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68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123135</xdr:rowOff>
    </xdr:from>
    <xdr:to>
      <xdr:col>41</xdr:col>
      <xdr:colOff>101600</xdr:colOff>
      <xdr:row>98</xdr:row>
      <xdr:rowOff>53285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44412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4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25611</xdr:rowOff>
    </xdr:from>
    <xdr:to>
      <xdr:col>36</xdr:col>
      <xdr:colOff>165100</xdr:colOff>
      <xdr:row>98</xdr:row>
      <xdr:rowOff>127211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82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118338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92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98163</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6098913"/>
          <a:ext cx="1269" cy="555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44840</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87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98163</xdr:rowOff>
    </xdr:from>
    <xdr:to>
      <xdr:col>86</xdr:col>
      <xdr:colOff>25400</xdr:colOff>
      <xdr:row>35</xdr:row>
      <xdr:rowOff>98163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09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7524</xdr:rowOff>
    </xdr:from>
    <xdr:to>
      <xdr:col>85</xdr:col>
      <xdr:colOff>127000</xdr:colOff>
      <xdr:row>38</xdr:row>
      <xdr:rowOff>138397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522624"/>
          <a:ext cx="838200" cy="13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156834</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133957</xdr:rowOff>
    </xdr:from>
    <xdr:to>
      <xdr:col>85</xdr:col>
      <xdr:colOff>177800</xdr:colOff>
      <xdr:row>38</xdr:row>
      <xdr:rowOff>64107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47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156433</xdr:rowOff>
    </xdr:from>
    <xdr:to>
      <xdr:col>81</xdr:col>
      <xdr:colOff>50800</xdr:colOff>
      <xdr:row>38</xdr:row>
      <xdr:rowOff>7524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157183"/>
          <a:ext cx="889000" cy="36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128402</xdr:rowOff>
    </xdr:from>
    <xdr:to>
      <xdr:col>81</xdr:col>
      <xdr:colOff>101600</xdr:colOff>
      <xdr:row>38</xdr:row>
      <xdr:rowOff>58552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472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49679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56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95214</xdr:rowOff>
    </xdr:from>
    <xdr:to>
      <xdr:col>76</xdr:col>
      <xdr:colOff>114300</xdr:colOff>
      <xdr:row>35</xdr:row>
      <xdr:rowOff>156433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095964"/>
          <a:ext cx="889000" cy="6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144313</xdr:rowOff>
    </xdr:from>
    <xdr:to>
      <xdr:col>76</xdr:col>
      <xdr:colOff>165100</xdr:colOff>
      <xdr:row>38</xdr:row>
      <xdr:rowOff>74462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4879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65590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58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106004</xdr:rowOff>
    </xdr:from>
    <xdr:to>
      <xdr:col>71</xdr:col>
      <xdr:colOff>177800</xdr:colOff>
      <xdr:row>35</xdr:row>
      <xdr:rowOff>95214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249504"/>
          <a:ext cx="889000" cy="84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141455</xdr:rowOff>
    </xdr:from>
    <xdr:to>
      <xdr:col>72</xdr:col>
      <xdr:colOff>38100</xdr:colOff>
      <xdr:row>38</xdr:row>
      <xdr:rowOff>71605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48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62732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57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112971</xdr:rowOff>
    </xdr:from>
    <xdr:to>
      <xdr:col>67</xdr:col>
      <xdr:colOff>101600</xdr:colOff>
      <xdr:row>38</xdr:row>
      <xdr:rowOff>43121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34248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54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87597</xdr:rowOff>
    </xdr:from>
    <xdr:to>
      <xdr:col>85</xdr:col>
      <xdr:colOff>177800</xdr:colOff>
      <xdr:row>39</xdr:row>
      <xdr:rowOff>17747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2524</xdr:rowOff>
    </xdr:from>
    <xdr:ext cx="313932"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176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128174</xdr:rowOff>
    </xdr:from>
    <xdr:to>
      <xdr:col>81</xdr:col>
      <xdr:colOff>101600</xdr:colOff>
      <xdr:row>38</xdr:row>
      <xdr:rowOff>58324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47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74851</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247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105633</xdr:rowOff>
    </xdr:from>
    <xdr:to>
      <xdr:col>76</xdr:col>
      <xdr:colOff>165100</xdr:colOff>
      <xdr:row>36</xdr:row>
      <xdr:rowOff>35783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10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52310</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588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44414</xdr:rowOff>
    </xdr:from>
    <xdr:to>
      <xdr:col>72</xdr:col>
      <xdr:colOff>38100</xdr:colOff>
      <xdr:row>35</xdr:row>
      <xdr:rowOff>146014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04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162541</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582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55204</xdr:rowOff>
    </xdr:from>
    <xdr:to>
      <xdr:col>67</xdr:col>
      <xdr:colOff>101600</xdr:colOff>
      <xdr:row>30</xdr:row>
      <xdr:rowOff>156804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19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1881</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7111" y="49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14656</xdr:rowOff>
    </xdr:from>
    <xdr:to>
      <xdr:col>85</xdr:col>
      <xdr:colOff>127000</xdr:colOff>
      <xdr:row>77</xdr:row>
      <xdr:rowOff>98997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216306"/>
          <a:ext cx="838200" cy="8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98997</xdr:rowOff>
    </xdr:from>
    <xdr:to>
      <xdr:col>81</xdr:col>
      <xdr:colOff>50800</xdr:colOff>
      <xdr:row>77</xdr:row>
      <xdr:rowOff>148171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300647"/>
          <a:ext cx="889000" cy="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148171</xdr:rowOff>
    </xdr:from>
    <xdr:to>
      <xdr:col>76</xdr:col>
      <xdr:colOff>114300</xdr:colOff>
      <xdr:row>78</xdr:row>
      <xdr:rowOff>25285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349821"/>
          <a:ext cx="889000" cy="4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25285</xdr:rowOff>
    </xdr:from>
    <xdr:to>
      <xdr:col>71</xdr:col>
      <xdr:colOff>177800</xdr:colOff>
      <xdr:row>78</xdr:row>
      <xdr:rowOff>74613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398385"/>
          <a:ext cx="889000" cy="4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138992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9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135306</xdr:rowOff>
    </xdr:from>
    <xdr:to>
      <xdr:col>85</xdr:col>
      <xdr:colOff>177800</xdr:colOff>
      <xdr:row>77</xdr:row>
      <xdr:rowOff>65456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16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113733</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14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48197</xdr:rowOff>
    </xdr:from>
    <xdr:to>
      <xdr:col>81</xdr:col>
      <xdr:colOff>101600</xdr:colOff>
      <xdr:row>77</xdr:row>
      <xdr:rowOff>149797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24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140924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34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97371</xdr:rowOff>
    </xdr:from>
    <xdr:to>
      <xdr:col>76</xdr:col>
      <xdr:colOff>165100</xdr:colOff>
      <xdr:row>78</xdr:row>
      <xdr:rowOff>27521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2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18648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145935</xdr:rowOff>
    </xdr:from>
    <xdr:to>
      <xdr:col>72</xdr:col>
      <xdr:colOff>38100</xdr:colOff>
      <xdr:row>78</xdr:row>
      <xdr:rowOff>76085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34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67212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44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23813</xdr:rowOff>
    </xdr:from>
    <xdr:to>
      <xdr:col>67</xdr:col>
      <xdr:colOff>101600</xdr:colOff>
      <xdr:row>78</xdr:row>
      <xdr:rowOff>125413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39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116540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489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151518</xdr:rowOff>
    </xdr:from>
    <xdr:to>
      <xdr:col>85</xdr:col>
      <xdr:colOff>127000</xdr:colOff>
      <xdr:row>93</xdr:row>
      <xdr:rowOff>144418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5924918"/>
          <a:ext cx="838200" cy="16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15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144418</xdr:rowOff>
    </xdr:from>
    <xdr:to>
      <xdr:col>81</xdr:col>
      <xdr:colOff>50800</xdr:colOff>
      <xdr:row>98</xdr:row>
      <xdr:rowOff>11988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089268"/>
          <a:ext cx="889000" cy="7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39870</xdr:rowOff>
    </xdr:from>
    <xdr:to>
      <xdr:col>76</xdr:col>
      <xdr:colOff>114300</xdr:colOff>
      <xdr:row>98</xdr:row>
      <xdr:rowOff>11988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499070"/>
          <a:ext cx="889000" cy="31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39870</xdr:rowOff>
    </xdr:from>
    <xdr:to>
      <xdr:col>71</xdr:col>
      <xdr:colOff>177800</xdr:colOff>
      <xdr:row>97</xdr:row>
      <xdr:rowOff>74397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499070"/>
          <a:ext cx="889000" cy="20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2992</xdr:rowOff>
    </xdr:from>
    <xdr:to>
      <xdr:col>67</xdr:col>
      <xdr:colOff>101600</xdr:colOff>
      <xdr:row>98</xdr:row>
      <xdr:rowOff>104592</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80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95719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9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100718</xdr:rowOff>
    </xdr:from>
    <xdr:to>
      <xdr:col>85</xdr:col>
      <xdr:colOff>177800</xdr:colOff>
      <xdr:row>93</xdr:row>
      <xdr:rowOff>30868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587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123595</xdr:rowOff>
    </xdr:from>
    <xdr:ext cx="599010"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5725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93618</xdr:rowOff>
    </xdr:from>
    <xdr:to>
      <xdr:col>81</xdr:col>
      <xdr:colOff>101600</xdr:colOff>
      <xdr:row>94</xdr:row>
      <xdr:rowOff>23768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0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40295</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181795" y="15813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132638</xdr:rowOff>
    </xdr:from>
    <xdr:to>
      <xdr:col>76</xdr:col>
      <xdr:colOff>165100</xdr:colOff>
      <xdr:row>98</xdr:row>
      <xdr:rowOff>62788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6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53915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8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160520</xdr:rowOff>
    </xdr:from>
    <xdr:to>
      <xdr:col>72</xdr:col>
      <xdr:colOff>38100</xdr:colOff>
      <xdr:row>96</xdr:row>
      <xdr:rowOff>90670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44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107197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22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23597</xdr:rowOff>
    </xdr:from>
    <xdr:to>
      <xdr:col>67</xdr:col>
      <xdr:colOff>101600</xdr:colOff>
      <xdr:row>97</xdr:row>
      <xdr:rowOff>125197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141724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68148</xdr:rowOff>
    </xdr:from>
    <xdr:to>
      <xdr:col>116</xdr:col>
      <xdr:colOff>63500</xdr:colOff>
      <xdr:row>36</xdr:row>
      <xdr:rowOff>133071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240348"/>
          <a:ext cx="8382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133071</xdr:rowOff>
    </xdr:from>
    <xdr:to>
      <xdr:col>111</xdr:col>
      <xdr:colOff>177800</xdr:colOff>
      <xdr:row>36</xdr:row>
      <xdr:rowOff>145872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305271"/>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90246</xdr:rowOff>
    </xdr:from>
    <xdr:to>
      <xdr:col>107</xdr:col>
      <xdr:colOff>50800</xdr:colOff>
      <xdr:row>36</xdr:row>
      <xdr:rowOff>145872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262446"/>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3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90246</xdr:rowOff>
    </xdr:from>
    <xdr:to>
      <xdr:col>102</xdr:col>
      <xdr:colOff>114300</xdr:colOff>
      <xdr:row>36</xdr:row>
      <xdr:rowOff>120193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262446"/>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38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157861</xdr:rowOff>
    </xdr:from>
    <xdr:to>
      <xdr:col>98</xdr:col>
      <xdr:colOff>38100</xdr:colOff>
      <xdr:row>37</xdr:row>
      <xdr:rowOff>88011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3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79138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2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17348</xdr:rowOff>
    </xdr:from>
    <xdr:to>
      <xdr:col>116</xdr:col>
      <xdr:colOff>114300</xdr:colOff>
      <xdr:row>36</xdr:row>
      <xdr:rowOff>118948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1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40225</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4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82271</xdr:rowOff>
    </xdr:from>
    <xdr:to>
      <xdr:col>112</xdr:col>
      <xdr:colOff>38100</xdr:colOff>
      <xdr:row>37</xdr:row>
      <xdr:rowOff>12421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25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3548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34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95072</xdr:rowOff>
    </xdr:from>
    <xdr:to>
      <xdr:col>107</xdr:col>
      <xdr:colOff>101600</xdr:colOff>
      <xdr:row>37</xdr:row>
      <xdr:rowOff>25222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2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41749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04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39446</xdr:rowOff>
    </xdr:from>
    <xdr:to>
      <xdr:col>102</xdr:col>
      <xdr:colOff>165100</xdr:colOff>
      <xdr:row>36</xdr:row>
      <xdr:rowOff>141046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1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157573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598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69393</xdr:rowOff>
    </xdr:from>
    <xdr:to>
      <xdr:col>98</xdr:col>
      <xdr:colOff>38100</xdr:colOff>
      <xdr:row>36</xdr:row>
      <xdr:rowOff>170993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16070</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1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109068</xdr:rowOff>
    </xdr:from>
    <xdr:to>
      <xdr:col>116</xdr:col>
      <xdr:colOff>63500</xdr:colOff>
      <xdr:row>56</xdr:row>
      <xdr:rowOff>114554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710268"/>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114554</xdr:rowOff>
    </xdr:from>
    <xdr:to>
      <xdr:col>111</xdr:col>
      <xdr:colOff>177800</xdr:colOff>
      <xdr:row>56</xdr:row>
      <xdr:rowOff>115012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715754"/>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1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115012</xdr:rowOff>
    </xdr:from>
    <xdr:to>
      <xdr:col>107</xdr:col>
      <xdr:colOff>50800</xdr:colOff>
      <xdr:row>56</xdr:row>
      <xdr:rowOff>124537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716212"/>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124537</xdr:rowOff>
    </xdr:from>
    <xdr:to>
      <xdr:col>102</xdr:col>
      <xdr:colOff>114300</xdr:colOff>
      <xdr:row>56</xdr:row>
      <xdr:rowOff>139014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725737"/>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55067</xdr:rowOff>
    </xdr:from>
    <xdr:to>
      <xdr:col>98</xdr:col>
      <xdr:colOff>38100</xdr:colOff>
      <xdr:row>56</xdr:row>
      <xdr:rowOff>156667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65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1744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43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58268</xdr:rowOff>
    </xdr:from>
    <xdr:to>
      <xdr:col>116</xdr:col>
      <xdr:colOff>114300</xdr:colOff>
      <xdr:row>56</xdr:row>
      <xdr:rowOff>159868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6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81145</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51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63754</xdr:rowOff>
    </xdr:from>
    <xdr:to>
      <xdr:col>112</xdr:col>
      <xdr:colOff>38100</xdr:colOff>
      <xdr:row>56</xdr:row>
      <xdr:rowOff>165354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66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10431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44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64212</xdr:rowOff>
    </xdr:from>
    <xdr:to>
      <xdr:col>107</xdr:col>
      <xdr:colOff>101600</xdr:colOff>
      <xdr:row>56</xdr:row>
      <xdr:rowOff>165812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66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10889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4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73737</xdr:rowOff>
    </xdr:from>
    <xdr:to>
      <xdr:col>102</xdr:col>
      <xdr:colOff>165100</xdr:colOff>
      <xdr:row>57</xdr:row>
      <xdr:rowOff>3887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67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20414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4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88214</xdr:rowOff>
    </xdr:from>
    <xdr:to>
      <xdr:col>98</xdr:col>
      <xdr:colOff>38100</xdr:colOff>
      <xdr:row>57</xdr:row>
      <xdr:rowOff>18364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9491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78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29972</xdr:rowOff>
    </xdr:from>
    <xdr:to>
      <xdr:col>116</xdr:col>
      <xdr:colOff>63500</xdr:colOff>
      <xdr:row>75</xdr:row>
      <xdr:rowOff>77681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88722"/>
          <a:ext cx="838200" cy="4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73269</xdr:rowOff>
    </xdr:from>
    <xdr:to>
      <xdr:col>111</xdr:col>
      <xdr:colOff>177800</xdr:colOff>
      <xdr:row>75</xdr:row>
      <xdr:rowOff>77681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932019"/>
          <a:ext cx="8890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73269</xdr:rowOff>
    </xdr:from>
    <xdr:to>
      <xdr:col>107</xdr:col>
      <xdr:colOff>50800</xdr:colOff>
      <xdr:row>75</xdr:row>
      <xdr:rowOff>144890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32019"/>
          <a:ext cx="889000" cy="7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144890</xdr:rowOff>
    </xdr:from>
    <xdr:to>
      <xdr:col>102</xdr:col>
      <xdr:colOff>114300</xdr:colOff>
      <xdr:row>75</xdr:row>
      <xdr:rowOff>158240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03640"/>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150622</xdr:rowOff>
    </xdr:from>
    <xdr:to>
      <xdr:col>116</xdr:col>
      <xdr:colOff>114300</xdr:colOff>
      <xdr:row>75</xdr:row>
      <xdr:rowOff>80772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3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129049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1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26881</xdr:rowOff>
    </xdr:from>
    <xdr:to>
      <xdr:col>112</xdr:col>
      <xdr:colOff>38100</xdr:colOff>
      <xdr:row>75</xdr:row>
      <xdr:rowOff>128481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119608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7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22469</xdr:rowOff>
    </xdr:from>
    <xdr:to>
      <xdr:col>107</xdr:col>
      <xdr:colOff>101600</xdr:colOff>
      <xdr:row>75</xdr:row>
      <xdr:rowOff>124069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115195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7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94090</xdr:rowOff>
    </xdr:from>
    <xdr:to>
      <xdr:col>102</xdr:col>
      <xdr:colOff>165100</xdr:colOff>
      <xdr:row>76</xdr:row>
      <xdr:rowOff>24240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5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15366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4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107439</xdr:rowOff>
    </xdr:from>
    <xdr:to>
      <xdr:col>98</xdr:col>
      <xdr:colOff>38100</xdr:colOff>
      <xdr:row>76</xdr:row>
      <xdr:rowOff>37588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661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28717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人件費、物件費、補助費等、積立金</a:t>
          </a:r>
          <a:r>
            <a:rPr kumimoji="1" lang="ja-JP" altLang="en-US" sz="1000">
              <a:solidFill>
                <a:sysClr val="windowText" lastClr="000000"/>
              </a:solidFill>
              <a:effectLst/>
              <a:latin typeface="+mn-lt"/>
              <a:ea typeface="+mn-ea"/>
              <a:cs typeface="+mn-cs"/>
            </a:rPr>
            <a:t>、投資及び出資金、貸付金</a:t>
          </a:r>
          <a:r>
            <a:rPr kumimoji="1" lang="ja-JP" altLang="ja-JP" sz="1000">
              <a:solidFill>
                <a:sysClr val="windowText" lastClr="000000"/>
              </a:solidFill>
              <a:effectLst/>
              <a:latin typeface="+mn-lt"/>
              <a:ea typeface="+mn-ea"/>
              <a:cs typeface="+mn-cs"/>
            </a:rPr>
            <a:t>が類似団体平均と比較して住民一人当たりのコストが高くなっている。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人件費について、昇給及び人事院勧告に伴う増加により数値が上昇し、類似団体</a:t>
          </a:r>
          <a:r>
            <a:rPr kumimoji="1" lang="ja-JP" altLang="en-US" sz="1000">
              <a:solidFill>
                <a:sysClr val="windowText" lastClr="000000"/>
              </a:solidFill>
              <a:effectLst/>
              <a:latin typeface="+mn-lt"/>
              <a:ea typeface="+mn-ea"/>
              <a:cs typeface="+mn-cs"/>
            </a:rPr>
            <a:t>平均</a:t>
          </a:r>
          <a:r>
            <a:rPr kumimoji="1" lang="ja-JP" altLang="ja-JP" sz="1000">
              <a:solidFill>
                <a:sysClr val="windowText" lastClr="000000"/>
              </a:solidFill>
              <a:effectLst/>
              <a:latin typeface="+mn-lt"/>
              <a:ea typeface="+mn-ea"/>
              <a:cs typeface="+mn-cs"/>
            </a:rPr>
            <a:t>より高い水準となった。物件費について、</a:t>
          </a:r>
          <a:r>
            <a:rPr kumimoji="1" lang="ja-JP" altLang="en-US" sz="1000">
              <a:solidFill>
                <a:sysClr val="windowText" lastClr="000000"/>
              </a:solidFill>
              <a:effectLst/>
              <a:latin typeface="+mn-lt"/>
              <a:ea typeface="+mn-ea"/>
              <a:cs typeface="+mn-cs"/>
            </a:rPr>
            <a:t>ふるさと納税事業に係る物件費の増加が大きく影響し</a:t>
          </a:r>
          <a:r>
            <a:rPr kumimoji="1" lang="ja-JP" altLang="ja-JP" sz="1000">
              <a:solidFill>
                <a:sysClr val="windowText" lastClr="000000"/>
              </a:solidFill>
              <a:effectLst/>
              <a:latin typeface="+mn-lt"/>
              <a:ea typeface="+mn-ea"/>
              <a:cs typeface="+mn-cs"/>
            </a:rPr>
            <a:t>、類似団体平均より高い水準となった。補助費等について、令和</a:t>
          </a:r>
          <a:r>
            <a:rPr kumimoji="1" lang="en-US" altLang="ja-JP" sz="1000">
              <a:solidFill>
                <a:sysClr val="windowText" lastClr="000000"/>
              </a:solidFill>
              <a:effectLst/>
              <a:latin typeface="+mn-lt"/>
              <a:ea typeface="+mn-ea"/>
              <a:cs typeface="+mn-cs"/>
            </a:rPr>
            <a:t>2</a:t>
          </a:r>
          <a:r>
            <a:rPr kumimoji="1" lang="ja-JP" altLang="ja-JP" sz="1000">
              <a:solidFill>
                <a:sysClr val="windowText" lastClr="000000"/>
              </a:solidFill>
              <a:effectLst/>
              <a:latin typeface="+mn-lt"/>
              <a:ea typeface="+mn-ea"/>
              <a:cs typeface="+mn-cs"/>
            </a:rPr>
            <a:t>年度に下水道事業が公営企業法適用となったことで、下水道事業への操出を負担金及び補助金から支出することから大幅に上昇する要因となった。令和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年度は、ふるさと納税事業の寄付者に対する返礼品に係る支出が増加し、依然として類似団体平均を上回る水準となっている。積立金については、</a:t>
          </a:r>
          <a:r>
            <a:rPr kumimoji="1" lang="ja-JP" altLang="en-US" sz="1000">
              <a:solidFill>
                <a:sysClr val="windowText" lastClr="000000"/>
              </a:solidFill>
              <a:effectLst/>
              <a:latin typeface="+mn-lt"/>
              <a:ea typeface="+mn-ea"/>
              <a:cs typeface="+mn-cs"/>
            </a:rPr>
            <a:t>既存の基金のほか、新たに創設した阿武隈急行線応援基金や教育振興基金</a:t>
          </a:r>
          <a:r>
            <a:rPr kumimoji="1" lang="ja-JP" altLang="ja-JP" sz="1000">
              <a:solidFill>
                <a:sysClr val="windowText" lastClr="000000"/>
              </a:solidFill>
              <a:effectLst/>
              <a:latin typeface="+mn-lt"/>
              <a:ea typeface="+mn-ea"/>
              <a:cs typeface="+mn-cs"/>
            </a:rPr>
            <a:t>への積立額が増加し</a:t>
          </a:r>
          <a:r>
            <a:rPr kumimoji="1" lang="ja-JP" altLang="en-US" sz="1000">
              <a:solidFill>
                <a:sysClr val="windowText" lastClr="000000"/>
              </a:solidFill>
              <a:effectLst/>
              <a:latin typeface="+mn-lt"/>
              <a:ea typeface="+mn-ea"/>
              <a:cs typeface="+mn-cs"/>
            </a:rPr>
            <a:t>たことにより</a:t>
          </a:r>
          <a:r>
            <a:rPr kumimoji="1" lang="ja-JP" altLang="ja-JP" sz="1000">
              <a:solidFill>
                <a:sysClr val="windowText" lastClr="000000"/>
              </a:solidFill>
              <a:effectLst/>
              <a:latin typeface="+mn-lt"/>
              <a:ea typeface="+mn-ea"/>
              <a:cs typeface="+mn-cs"/>
            </a:rPr>
            <a:t>、前年度</a:t>
          </a:r>
          <a:r>
            <a:rPr kumimoji="1" lang="ja-JP" altLang="en-US" sz="1000">
              <a:solidFill>
                <a:sysClr val="windowText" lastClr="000000"/>
              </a:solidFill>
              <a:effectLst/>
              <a:latin typeface="+mn-lt"/>
              <a:ea typeface="+mn-ea"/>
              <a:cs typeface="+mn-cs"/>
            </a:rPr>
            <a:t>に引き続き類似団体平均を大きく上回る要因となった</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投資及び出資金について、医療機器導入のための企業債の償還が開始したことにより、みやぎ県南中核病院企業団への出資金が増加し、類似団体平均より高い水準となった。</a:t>
          </a:r>
          <a:r>
            <a:rPr kumimoji="1" lang="ja-JP" altLang="ja-JP" sz="1000">
              <a:solidFill>
                <a:sysClr val="windowText" lastClr="000000"/>
              </a:solidFill>
              <a:effectLst/>
              <a:latin typeface="+mn-lt"/>
              <a:ea typeface="+mn-ea"/>
              <a:cs typeface="+mn-cs"/>
            </a:rPr>
            <a:t>また、公債費については、臨時財政対策債や</a:t>
          </a:r>
          <a:r>
            <a:rPr kumimoji="1" lang="ja-JP" altLang="en-US" sz="1000">
              <a:solidFill>
                <a:sysClr val="windowText" lastClr="000000"/>
              </a:solidFill>
              <a:effectLst/>
              <a:latin typeface="+mn-lt"/>
              <a:ea typeface="+mn-ea"/>
              <a:cs typeface="+mn-cs"/>
            </a:rPr>
            <a:t>歳入欠かん債、</a:t>
          </a:r>
          <a:r>
            <a:rPr kumimoji="1" lang="ja-JP" altLang="ja-JP" sz="1000">
              <a:solidFill>
                <a:sysClr val="windowText" lastClr="000000"/>
              </a:solidFill>
              <a:effectLst/>
              <a:latin typeface="+mn-lt"/>
              <a:ea typeface="+mn-ea"/>
              <a:cs typeface="+mn-cs"/>
            </a:rPr>
            <a:t>令和元年台風災害復旧債</a:t>
          </a:r>
          <a:r>
            <a:rPr kumimoji="1" lang="ja-JP" altLang="en-US" sz="1000">
              <a:solidFill>
                <a:sysClr val="windowText" lastClr="000000"/>
              </a:solidFill>
              <a:effectLst/>
              <a:latin typeface="+mn-lt"/>
              <a:ea typeface="+mn-ea"/>
              <a:cs typeface="+mn-cs"/>
            </a:rPr>
            <a:t>の</a:t>
          </a:r>
          <a:r>
            <a:rPr kumimoji="1" lang="ja-JP" altLang="ja-JP" sz="1000">
              <a:solidFill>
                <a:sysClr val="windowText" lastClr="000000"/>
              </a:solidFill>
              <a:effectLst/>
              <a:latin typeface="+mn-lt"/>
              <a:ea typeface="+mn-ea"/>
              <a:cs typeface="+mn-cs"/>
            </a:rPr>
            <a:t>元金償還が開始したことなどにより上昇している。今後も、和</a:t>
          </a:r>
          <a:r>
            <a:rPr kumimoji="1" lang="en-US" altLang="ja-JP" sz="1000">
              <a:solidFill>
                <a:sysClr val="windowText" lastClr="000000"/>
              </a:solidFill>
              <a:effectLst/>
              <a:latin typeface="+mn-lt"/>
              <a:ea typeface="+mn-ea"/>
              <a:cs typeface="+mn-cs"/>
            </a:rPr>
            <a:t>4</a:t>
          </a:r>
          <a:r>
            <a:rPr kumimoji="1" lang="ja-JP" altLang="ja-JP" sz="1000">
              <a:solidFill>
                <a:sysClr val="windowText" lastClr="000000"/>
              </a:solidFill>
              <a:effectLst/>
              <a:latin typeface="+mn-lt"/>
              <a:ea typeface="+mn-ea"/>
              <a:cs typeface="+mn-cs"/>
            </a:rPr>
            <a:t>年度に借り入れた旧保育所の除却債</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地域鉄道対策事業に係る市債の償還開始により、さらに数値が上昇していくことが見込まれる。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以上のコスト高に対応するため、引き続き市税等の確保に努めるとともに、令和</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年</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月策定の「角田市第</a:t>
          </a:r>
          <a:r>
            <a:rPr kumimoji="1" lang="en-US" altLang="ja-JP" sz="1000">
              <a:solidFill>
                <a:sysClr val="windowText" lastClr="000000"/>
              </a:solidFill>
              <a:effectLst/>
              <a:latin typeface="+mn-lt"/>
              <a:ea typeface="+mn-ea"/>
              <a:cs typeface="+mn-cs"/>
            </a:rPr>
            <a:t>5</a:t>
          </a:r>
          <a:r>
            <a:rPr kumimoji="1" lang="ja-JP" altLang="ja-JP" sz="1000">
              <a:solidFill>
                <a:sysClr val="windowText" lastClr="000000"/>
              </a:solidFill>
              <a:effectLst/>
              <a:latin typeface="+mn-lt"/>
              <a:ea typeface="+mn-ea"/>
              <a:cs typeface="+mn-cs"/>
            </a:rPr>
            <a:t>次行財政集中改革プラン」（令和</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年度～令和</a:t>
          </a:r>
          <a:r>
            <a:rPr kumimoji="1" lang="en-US" altLang="ja-JP" sz="1000">
              <a:solidFill>
                <a:sysClr val="windowText" lastClr="000000"/>
              </a:solidFill>
              <a:effectLst/>
              <a:latin typeface="+mn-lt"/>
              <a:ea typeface="+mn-ea"/>
              <a:cs typeface="+mn-cs"/>
            </a:rPr>
            <a:t>8</a:t>
          </a:r>
          <a:r>
            <a:rPr kumimoji="1" lang="ja-JP" altLang="ja-JP" sz="1000">
              <a:solidFill>
                <a:sysClr val="windowText" lastClr="000000"/>
              </a:solidFill>
              <a:effectLst/>
              <a:latin typeface="+mn-lt"/>
              <a:ea typeface="+mn-ea"/>
              <a:cs typeface="+mn-cs"/>
            </a:rPr>
            <a:t>年度）に掲げた定員の適正化及び財政健全化等の取組を通じて、計画的かつ効率的な財政運営に努める。</a:t>
          </a:r>
          <a:endParaRPr lang="ja-JP" altLang="ja-JP" sz="10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149797</xdr:rowOff>
    </xdr:from>
    <xdr:to>
      <xdr:col>24</xdr:col>
      <xdr:colOff>63500</xdr:colOff>
      <xdr:row>35</xdr:row>
      <xdr:rowOff>21590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79097"/>
          <a:ext cx="83820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21590</xdr:rowOff>
    </xdr:from>
    <xdr:to>
      <xdr:col>19</xdr:col>
      <xdr:colOff>177800</xdr:colOff>
      <xdr:row>35</xdr:row>
      <xdr:rowOff>54166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22340"/>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54166</xdr:rowOff>
    </xdr:from>
    <xdr:to>
      <xdr:col>15</xdr:col>
      <xdr:colOff>50800</xdr:colOff>
      <xdr:row>35</xdr:row>
      <xdr:rowOff>81978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4916"/>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77026</xdr:rowOff>
    </xdr:from>
    <xdr:to>
      <xdr:col>10</xdr:col>
      <xdr:colOff>114300</xdr:colOff>
      <xdr:row>35</xdr:row>
      <xdr:rowOff>81978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7776"/>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98997</xdr:rowOff>
    </xdr:from>
    <xdr:to>
      <xdr:col>24</xdr:col>
      <xdr:colOff>114300</xdr:colOff>
      <xdr:row>35</xdr:row>
      <xdr:rowOff>29147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2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121874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142240</xdr:rowOff>
    </xdr:from>
    <xdr:to>
      <xdr:col>20</xdr:col>
      <xdr:colOff>38100</xdr:colOff>
      <xdr:row>35</xdr:row>
      <xdr:rowOff>72390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88917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4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3366</xdr:rowOff>
    </xdr:from>
    <xdr:to>
      <xdr:col>15</xdr:col>
      <xdr:colOff>101600</xdr:colOff>
      <xdr:row>35</xdr:row>
      <xdr:rowOff>104966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121493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31178</xdr:rowOff>
    </xdr:from>
    <xdr:to>
      <xdr:col>10</xdr:col>
      <xdr:colOff>165100</xdr:colOff>
      <xdr:row>35</xdr:row>
      <xdr:rowOff>132778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149305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26226</xdr:rowOff>
    </xdr:from>
    <xdr:to>
      <xdr:col>6</xdr:col>
      <xdr:colOff>38100</xdr:colOff>
      <xdr:row>35</xdr:row>
      <xdr:rowOff>127826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144353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0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8251</xdr:rowOff>
    </xdr:from>
    <xdr:to>
      <xdr:col>24</xdr:col>
      <xdr:colOff>63500</xdr:colOff>
      <xdr:row>52</xdr:row>
      <xdr:rowOff>134278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752201"/>
          <a:ext cx="838200" cy="29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134278</xdr:rowOff>
    </xdr:from>
    <xdr:to>
      <xdr:col>19</xdr:col>
      <xdr:colOff>177800</xdr:colOff>
      <xdr:row>55</xdr:row>
      <xdr:rowOff>19896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049678"/>
          <a:ext cx="889000" cy="39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1856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0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74823</xdr:rowOff>
    </xdr:from>
    <xdr:to>
      <xdr:col>15</xdr:col>
      <xdr:colOff>50800</xdr:colOff>
      <xdr:row>55</xdr:row>
      <xdr:rowOff>19896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33123"/>
          <a:ext cx="889000" cy="11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22597</xdr:rowOff>
    </xdr:from>
    <xdr:to>
      <xdr:col>10</xdr:col>
      <xdr:colOff>114300</xdr:colOff>
      <xdr:row>54</xdr:row>
      <xdr:rowOff>74823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37997"/>
          <a:ext cx="889000" cy="39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130178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55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93024</xdr:rowOff>
    </xdr:from>
    <xdr:to>
      <xdr:col>6</xdr:col>
      <xdr:colOff>38100</xdr:colOff>
      <xdr:row>54</xdr:row>
      <xdr:rowOff>23174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17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14301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27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128901</xdr:rowOff>
    </xdr:from>
    <xdr:to>
      <xdr:col>24</xdr:col>
      <xdr:colOff>114300</xdr:colOff>
      <xdr:row>51</xdr:row>
      <xdr:rowOff>59051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70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151778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55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83478</xdr:rowOff>
    </xdr:from>
    <xdr:to>
      <xdr:col>20</xdr:col>
      <xdr:colOff>38100</xdr:colOff>
      <xdr:row>53</xdr:row>
      <xdr:rowOff>13628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899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30155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774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140546</xdr:rowOff>
    </xdr:from>
    <xdr:to>
      <xdr:col>15</xdr:col>
      <xdr:colOff>101600</xdr:colOff>
      <xdr:row>55</xdr:row>
      <xdr:rowOff>70696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9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87223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7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24023</xdr:rowOff>
    </xdr:from>
    <xdr:to>
      <xdr:col>10</xdr:col>
      <xdr:colOff>165100</xdr:colOff>
      <xdr:row>54</xdr:row>
      <xdr:rowOff>125623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28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142150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5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143247</xdr:rowOff>
    </xdr:from>
    <xdr:to>
      <xdr:col>6</xdr:col>
      <xdr:colOff>38100</xdr:colOff>
      <xdr:row>52</xdr:row>
      <xdr:rowOff>73397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8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89924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66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131661</xdr:rowOff>
    </xdr:from>
    <xdr:to>
      <xdr:col>24</xdr:col>
      <xdr:colOff>62865</xdr:colOff>
      <xdr:row>76</xdr:row>
      <xdr:rowOff>149636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1961711"/>
          <a:ext cx="1270" cy="121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153463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183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149636</xdr:rowOff>
    </xdr:from>
    <xdr:to>
      <xdr:col>24</xdr:col>
      <xdr:colOff>152400</xdr:colOff>
      <xdr:row>76</xdr:row>
      <xdr:rowOff>149636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17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78338</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3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131661</xdr:rowOff>
    </xdr:from>
    <xdr:to>
      <xdr:col>24</xdr:col>
      <xdr:colOff>152400</xdr:colOff>
      <xdr:row>69</xdr:row>
      <xdr:rowOff>131661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196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93394</xdr:rowOff>
    </xdr:from>
    <xdr:to>
      <xdr:col>24</xdr:col>
      <xdr:colOff>63500</xdr:colOff>
      <xdr:row>75</xdr:row>
      <xdr:rowOff>103467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2609244"/>
          <a:ext cx="838200" cy="35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52783</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5686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29906</xdr:rowOff>
    </xdr:from>
    <xdr:to>
      <xdr:col>24</xdr:col>
      <xdr:colOff>114300</xdr:colOff>
      <xdr:row>74</xdr:row>
      <xdr:rowOff>131506</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71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93394</xdr:rowOff>
    </xdr:from>
    <xdr:to>
      <xdr:col>19</xdr:col>
      <xdr:colOff>177800</xdr:colOff>
      <xdr:row>76</xdr:row>
      <xdr:rowOff>51887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609244"/>
          <a:ext cx="889000" cy="47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101595</xdr:rowOff>
    </xdr:from>
    <xdr:to>
      <xdr:col>20</xdr:col>
      <xdr:colOff>38100</xdr:colOff>
      <xdr:row>75</xdr:row>
      <xdr:rowOff>31745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78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22872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8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27091</xdr:rowOff>
    </xdr:from>
    <xdr:to>
      <xdr:col>15</xdr:col>
      <xdr:colOff>50800</xdr:colOff>
      <xdr:row>76</xdr:row>
      <xdr:rowOff>51887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57291"/>
          <a:ext cx="889000" cy="2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24892</xdr:rowOff>
    </xdr:from>
    <xdr:to>
      <xdr:col>15</xdr:col>
      <xdr:colOff>101600</xdr:colOff>
      <xdr:row>75</xdr:row>
      <xdr:rowOff>126492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8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143019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65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27091</xdr:rowOff>
    </xdr:from>
    <xdr:to>
      <xdr:col>10</xdr:col>
      <xdr:colOff>114300</xdr:colOff>
      <xdr:row>77</xdr:row>
      <xdr:rowOff>126068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57291"/>
          <a:ext cx="889000" cy="27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118687</xdr:rowOff>
    </xdr:from>
    <xdr:to>
      <xdr:col>10</xdr:col>
      <xdr:colOff>165100</xdr:colOff>
      <xdr:row>75</xdr:row>
      <xdr:rowOff>48837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80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65364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58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74422</xdr:rowOff>
    </xdr:from>
    <xdr:to>
      <xdr:col>6</xdr:col>
      <xdr:colOff>38100</xdr:colOff>
      <xdr:row>77</xdr:row>
      <xdr:rowOff>4572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21099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7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52667</xdr:rowOff>
    </xdr:from>
    <xdr:to>
      <xdr:col>24</xdr:col>
      <xdr:colOff>114300</xdr:colOff>
      <xdr:row>75</xdr:row>
      <xdr:rowOff>154267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1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31094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89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42594</xdr:rowOff>
    </xdr:from>
    <xdr:to>
      <xdr:col>20</xdr:col>
      <xdr:colOff>38100</xdr:colOff>
      <xdr:row>73</xdr:row>
      <xdr:rowOff>144194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5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160721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333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1087</xdr:rowOff>
    </xdr:from>
    <xdr:to>
      <xdr:col>15</xdr:col>
      <xdr:colOff>101600</xdr:colOff>
      <xdr:row>76</xdr:row>
      <xdr:rowOff>102687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3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93814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24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147741</xdr:rowOff>
    </xdr:from>
    <xdr:to>
      <xdr:col>10</xdr:col>
      <xdr:colOff>165100</xdr:colOff>
      <xdr:row>76</xdr:row>
      <xdr:rowOff>77891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0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69018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9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75268</xdr:rowOff>
    </xdr:from>
    <xdr:to>
      <xdr:col>6</xdr:col>
      <xdr:colOff>38100</xdr:colOff>
      <xdr:row>78</xdr:row>
      <xdr:rowOff>5418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167995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6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54711</xdr:rowOff>
    </xdr:from>
    <xdr:to>
      <xdr:col>24</xdr:col>
      <xdr:colOff>63500</xdr:colOff>
      <xdr:row>98</xdr:row>
      <xdr:rowOff>85356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56811"/>
          <a:ext cx="838200" cy="3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25603</xdr:rowOff>
    </xdr:from>
    <xdr:to>
      <xdr:col>19</xdr:col>
      <xdr:colOff>177800</xdr:colOff>
      <xdr:row>98</xdr:row>
      <xdr:rowOff>54711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56253"/>
          <a:ext cx="889000" cy="20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25603</xdr:rowOff>
    </xdr:from>
    <xdr:to>
      <xdr:col>15</xdr:col>
      <xdr:colOff>50800</xdr:colOff>
      <xdr:row>97</xdr:row>
      <xdr:rowOff>153530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56253"/>
          <a:ext cx="889000" cy="1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28194</xdr:rowOff>
    </xdr:from>
    <xdr:to>
      <xdr:col>10</xdr:col>
      <xdr:colOff>114300</xdr:colOff>
      <xdr:row>97</xdr:row>
      <xdr:rowOff>153530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315944"/>
          <a:ext cx="889000" cy="46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34556</xdr:rowOff>
    </xdr:from>
    <xdr:to>
      <xdr:col>24</xdr:col>
      <xdr:colOff>114300</xdr:colOff>
      <xdr:row>98</xdr:row>
      <xdr:rowOff>136156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120933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5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3911</xdr:rowOff>
    </xdr:from>
    <xdr:to>
      <xdr:col>20</xdr:col>
      <xdr:colOff>38100</xdr:colOff>
      <xdr:row>98</xdr:row>
      <xdr:rowOff>105511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96638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9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146253</xdr:rowOff>
    </xdr:from>
    <xdr:to>
      <xdr:col>15</xdr:col>
      <xdr:colOff>101600</xdr:colOff>
      <xdr:row>97</xdr:row>
      <xdr:rowOff>76403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67530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69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102730</xdr:rowOff>
    </xdr:from>
    <xdr:to>
      <xdr:col>10</xdr:col>
      <xdr:colOff>165100</xdr:colOff>
      <xdr:row>98</xdr:row>
      <xdr:rowOff>32880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24007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2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148844</xdr:rowOff>
    </xdr:from>
    <xdr:to>
      <xdr:col>6</xdr:col>
      <xdr:colOff>38100</xdr:colOff>
      <xdr:row>95</xdr:row>
      <xdr:rowOff>78994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26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95521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0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4990</xdr:rowOff>
    </xdr:from>
    <xdr:to>
      <xdr:col>55</xdr:col>
      <xdr:colOff>0</xdr:colOff>
      <xdr:row>39</xdr:row>
      <xdr:rowOff>6459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91540"/>
          <a:ext cx="8382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6459</xdr:rowOff>
    </xdr:from>
    <xdr:to>
      <xdr:col>50</xdr:col>
      <xdr:colOff>114300</xdr:colOff>
      <xdr:row>39</xdr:row>
      <xdr:rowOff>7438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9300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7438</xdr:rowOff>
    </xdr:from>
    <xdr:to>
      <xdr:col>45</xdr:col>
      <xdr:colOff>177800</xdr:colOff>
      <xdr:row>39</xdr:row>
      <xdr:rowOff>9235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93988"/>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9235</xdr:rowOff>
    </xdr:from>
    <xdr:to>
      <xdr:col>41</xdr:col>
      <xdr:colOff>50800</xdr:colOff>
      <xdr:row>39</xdr:row>
      <xdr:rowOff>14460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9578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42527</xdr:rowOff>
    </xdr:from>
    <xdr:to>
      <xdr:col>36</xdr:col>
      <xdr:colOff>165100</xdr:colOff>
      <xdr:row>38</xdr:row>
      <xdr:rowOff>144127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5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160654</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332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125640</xdr:rowOff>
    </xdr:from>
    <xdr:to>
      <xdr:col>55</xdr:col>
      <xdr:colOff>50800</xdr:colOff>
      <xdr:row>39</xdr:row>
      <xdr:rowOff>55790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4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40567</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55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127109</xdr:rowOff>
    </xdr:from>
    <xdr:to>
      <xdr:col>50</xdr:col>
      <xdr:colOff>165100</xdr:colOff>
      <xdr:row>39</xdr:row>
      <xdr:rowOff>57259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4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48386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34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128088</xdr:rowOff>
    </xdr:from>
    <xdr:to>
      <xdr:col>46</xdr:col>
      <xdr:colOff>38100</xdr:colOff>
      <xdr:row>39</xdr:row>
      <xdr:rowOff>58238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4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49365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35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129885</xdr:rowOff>
    </xdr:from>
    <xdr:to>
      <xdr:col>41</xdr:col>
      <xdr:colOff>101600</xdr:colOff>
      <xdr:row>39</xdr:row>
      <xdr:rowOff>60035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51162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37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135110</xdr:rowOff>
    </xdr:from>
    <xdr:to>
      <xdr:col>36</xdr:col>
      <xdr:colOff>165100</xdr:colOff>
      <xdr:row>39</xdr:row>
      <xdr:rowOff>65260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5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56387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42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292</xdr:rowOff>
    </xdr:from>
    <xdr:to>
      <xdr:col>55</xdr:col>
      <xdr:colOff>0</xdr:colOff>
      <xdr:row>57</xdr:row>
      <xdr:rowOff>49759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72942"/>
          <a:ext cx="838200" cy="4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292</xdr:rowOff>
    </xdr:from>
    <xdr:to>
      <xdr:col>50</xdr:col>
      <xdr:colOff>114300</xdr:colOff>
      <xdr:row>57</xdr:row>
      <xdr:rowOff>59817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72942"/>
          <a:ext cx="889000" cy="5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111722</xdr:rowOff>
    </xdr:from>
    <xdr:to>
      <xdr:col>45</xdr:col>
      <xdr:colOff>177800</xdr:colOff>
      <xdr:row>57</xdr:row>
      <xdr:rowOff>59817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541472"/>
          <a:ext cx="889000" cy="29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111722</xdr:rowOff>
    </xdr:from>
    <xdr:to>
      <xdr:col>41</xdr:col>
      <xdr:colOff>50800</xdr:colOff>
      <xdr:row>56</xdr:row>
      <xdr:rowOff>102997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541472"/>
          <a:ext cx="889000" cy="16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67983</xdr:rowOff>
    </xdr:from>
    <xdr:to>
      <xdr:col>36</xdr:col>
      <xdr:colOff>165100</xdr:colOff>
      <xdr:row>57</xdr:row>
      <xdr:rowOff>169583</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4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160710</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170409</xdr:rowOff>
    </xdr:from>
    <xdr:to>
      <xdr:col>55</xdr:col>
      <xdr:colOff>50800</xdr:colOff>
      <xdr:row>57</xdr:row>
      <xdr:rowOff>100559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7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148836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5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120942</xdr:rowOff>
    </xdr:from>
    <xdr:to>
      <xdr:col>50</xdr:col>
      <xdr:colOff>165100</xdr:colOff>
      <xdr:row>57</xdr:row>
      <xdr:rowOff>51092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42219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8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9017</xdr:rowOff>
    </xdr:from>
    <xdr:to>
      <xdr:col>46</xdr:col>
      <xdr:colOff>38100</xdr:colOff>
      <xdr:row>57</xdr:row>
      <xdr:rowOff>110617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8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101744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87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60922</xdr:rowOff>
    </xdr:from>
    <xdr:to>
      <xdr:col>41</xdr:col>
      <xdr:colOff>101600</xdr:colOff>
      <xdr:row>55</xdr:row>
      <xdr:rowOff>162522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49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7599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26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52197</xdr:rowOff>
    </xdr:from>
    <xdr:to>
      <xdr:col>36</xdr:col>
      <xdr:colOff>165100</xdr:colOff>
      <xdr:row>56</xdr:row>
      <xdr:rowOff>153797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5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170324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2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102301</xdr:rowOff>
    </xdr:from>
    <xdr:to>
      <xdr:col>55</xdr:col>
      <xdr:colOff>0</xdr:colOff>
      <xdr:row>78</xdr:row>
      <xdr:rowOff>113297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75401"/>
          <a:ext cx="838200" cy="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90749</xdr:rowOff>
    </xdr:from>
    <xdr:to>
      <xdr:col>50</xdr:col>
      <xdr:colOff>114300</xdr:colOff>
      <xdr:row>78</xdr:row>
      <xdr:rowOff>113297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63849"/>
          <a:ext cx="889000" cy="2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30307</xdr:rowOff>
    </xdr:from>
    <xdr:to>
      <xdr:col>45</xdr:col>
      <xdr:colOff>177800</xdr:colOff>
      <xdr:row>78</xdr:row>
      <xdr:rowOff>90749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03407"/>
          <a:ext cx="889000" cy="6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30307</xdr:rowOff>
    </xdr:from>
    <xdr:to>
      <xdr:col>41</xdr:col>
      <xdr:colOff>50800</xdr:colOff>
      <xdr:row>78</xdr:row>
      <xdr:rowOff>53617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03407"/>
          <a:ext cx="889000" cy="2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162243</xdr:rowOff>
    </xdr:from>
    <xdr:to>
      <xdr:col>36</xdr:col>
      <xdr:colOff>165100</xdr:colOff>
      <xdr:row>78</xdr:row>
      <xdr:rowOff>92393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108920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3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51501</xdr:rowOff>
    </xdr:from>
    <xdr:to>
      <xdr:col>55</xdr:col>
      <xdr:colOff>50800</xdr:colOff>
      <xdr:row>78</xdr:row>
      <xdr:rowOff>153101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2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137878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3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62497</xdr:rowOff>
    </xdr:from>
    <xdr:to>
      <xdr:col>50</xdr:col>
      <xdr:colOff>165100</xdr:colOff>
      <xdr:row>78</xdr:row>
      <xdr:rowOff>164097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3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155224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39949</xdr:rowOff>
    </xdr:from>
    <xdr:to>
      <xdr:col>46</xdr:col>
      <xdr:colOff>38100</xdr:colOff>
      <xdr:row>78</xdr:row>
      <xdr:rowOff>141549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1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132676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150957</xdr:rowOff>
    </xdr:from>
    <xdr:to>
      <xdr:col>41</xdr:col>
      <xdr:colOff>101600</xdr:colOff>
      <xdr:row>78</xdr:row>
      <xdr:rowOff>81107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5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97634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12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2817</xdr:rowOff>
    </xdr:from>
    <xdr:to>
      <xdr:col>36</xdr:col>
      <xdr:colOff>165100</xdr:colOff>
      <xdr:row>78</xdr:row>
      <xdr:rowOff>104417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7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95544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6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48337</xdr:rowOff>
    </xdr:from>
    <xdr:to>
      <xdr:col>55</xdr:col>
      <xdr:colOff>0</xdr:colOff>
      <xdr:row>96</xdr:row>
      <xdr:rowOff>159689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507537"/>
          <a:ext cx="838200" cy="11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48337</xdr:rowOff>
    </xdr:from>
    <xdr:to>
      <xdr:col>50</xdr:col>
      <xdr:colOff>114300</xdr:colOff>
      <xdr:row>96</xdr:row>
      <xdr:rowOff>119711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507537"/>
          <a:ext cx="88900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119711</xdr:rowOff>
    </xdr:from>
    <xdr:to>
      <xdr:col>45</xdr:col>
      <xdr:colOff>177800</xdr:colOff>
      <xdr:row>97</xdr:row>
      <xdr:rowOff>23915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578911"/>
          <a:ext cx="889000" cy="7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23915</xdr:rowOff>
    </xdr:from>
    <xdr:to>
      <xdr:col>41</xdr:col>
      <xdr:colOff>50800</xdr:colOff>
      <xdr:row>97</xdr:row>
      <xdr:rowOff>79147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654565"/>
          <a:ext cx="889000" cy="5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108889</xdr:rowOff>
    </xdr:from>
    <xdr:to>
      <xdr:col>55</xdr:col>
      <xdr:colOff>50800</xdr:colOff>
      <xdr:row>97</xdr:row>
      <xdr:rowOff>39039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56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87316</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4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168987</xdr:rowOff>
    </xdr:from>
    <xdr:to>
      <xdr:col>50</xdr:col>
      <xdr:colOff>165100</xdr:colOff>
      <xdr:row>96</xdr:row>
      <xdr:rowOff>99137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4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115664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23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68911</xdr:rowOff>
    </xdr:from>
    <xdr:to>
      <xdr:col>46</xdr:col>
      <xdr:colOff>38100</xdr:colOff>
      <xdr:row>96</xdr:row>
      <xdr:rowOff>170511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52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15588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30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144565</xdr:rowOff>
    </xdr:from>
    <xdr:to>
      <xdr:col>41</xdr:col>
      <xdr:colOff>101600</xdr:colOff>
      <xdr:row>97</xdr:row>
      <xdr:rowOff>74715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65842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69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28347</xdr:rowOff>
    </xdr:from>
    <xdr:to>
      <xdr:col>36</xdr:col>
      <xdr:colOff>165100</xdr:colOff>
      <xdr:row>97</xdr:row>
      <xdr:rowOff>129947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5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121074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75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127453</xdr:rowOff>
    </xdr:from>
    <xdr:to>
      <xdr:col>85</xdr:col>
      <xdr:colOff>126364</xdr:colOff>
      <xdr:row>37</xdr:row>
      <xdr:rowOff>154134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099503"/>
          <a:ext cx="1269" cy="139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157962</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50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154134</xdr:rowOff>
    </xdr:from>
    <xdr:to>
      <xdr:col>86</xdr:col>
      <xdr:colOff>25400</xdr:colOff>
      <xdr:row>37</xdr:row>
      <xdr:rowOff>154134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497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74130</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8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127453</xdr:rowOff>
    </xdr:from>
    <xdr:to>
      <xdr:col>86</xdr:col>
      <xdr:colOff>25400</xdr:colOff>
      <xdr:row>29</xdr:row>
      <xdr:rowOff>127453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0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140745</xdr:rowOff>
    </xdr:from>
    <xdr:to>
      <xdr:col>85</xdr:col>
      <xdr:colOff>127000</xdr:colOff>
      <xdr:row>37</xdr:row>
      <xdr:rowOff>154134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484395"/>
          <a:ext cx="8382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52047</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88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29170</xdr:rowOff>
    </xdr:from>
    <xdr:to>
      <xdr:col>85</xdr:col>
      <xdr:colOff>177800</xdr:colOff>
      <xdr:row>35</xdr:row>
      <xdr:rowOff>130770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02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140745</xdr:rowOff>
    </xdr:from>
    <xdr:to>
      <xdr:col>81</xdr:col>
      <xdr:colOff>50800</xdr:colOff>
      <xdr:row>38</xdr:row>
      <xdr:rowOff>107827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84395"/>
          <a:ext cx="889000" cy="13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9968</xdr:rowOff>
    </xdr:from>
    <xdr:to>
      <xdr:col>81</xdr:col>
      <xdr:colOff>101600</xdr:colOff>
      <xdr:row>36</xdr:row>
      <xdr:rowOff>111568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18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128095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95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107827</xdr:rowOff>
    </xdr:from>
    <xdr:to>
      <xdr:col>76</xdr:col>
      <xdr:colOff>114300</xdr:colOff>
      <xdr:row>38</xdr:row>
      <xdr:rowOff>113640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622927"/>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63329</xdr:rowOff>
    </xdr:from>
    <xdr:to>
      <xdr:col>76</xdr:col>
      <xdr:colOff>165100</xdr:colOff>
      <xdr:row>36</xdr:row>
      <xdr:rowOff>164929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35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10006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0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60768</xdr:rowOff>
    </xdr:from>
    <xdr:to>
      <xdr:col>71</xdr:col>
      <xdr:colOff>177800</xdr:colOff>
      <xdr:row>38</xdr:row>
      <xdr:rowOff>113640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75868"/>
          <a:ext cx="889000" cy="5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32436</xdr:rowOff>
    </xdr:from>
    <xdr:to>
      <xdr:col>72</xdr:col>
      <xdr:colOff>38100</xdr:colOff>
      <xdr:row>36</xdr:row>
      <xdr:rowOff>134036</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0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150563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597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159864</xdr:rowOff>
    </xdr:from>
    <xdr:to>
      <xdr:col>67</xdr:col>
      <xdr:colOff>101600</xdr:colOff>
      <xdr:row>37</xdr:row>
      <xdr:rowOff>90014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3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106541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0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103334</xdr:rowOff>
    </xdr:from>
    <xdr:to>
      <xdr:col>85</xdr:col>
      <xdr:colOff>177800</xdr:colOff>
      <xdr:row>38</xdr:row>
      <xdr:rowOff>33485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469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18261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6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89945</xdr:rowOff>
    </xdr:from>
    <xdr:to>
      <xdr:col>81</xdr:col>
      <xdr:colOff>101600</xdr:colOff>
      <xdr:row>38</xdr:row>
      <xdr:rowOff>20095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3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11222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2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57027</xdr:rowOff>
    </xdr:from>
    <xdr:to>
      <xdr:col>76</xdr:col>
      <xdr:colOff>165100</xdr:colOff>
      <xdr:row>38</xdr:row>
      <xdr:rowOff>158627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7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149754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66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62840</xdr:rowOff>
    </xdr:from>
    <xdr:to>
      <xdr:col>72</xdr:col>
      <xdr:colOff>38100</xdr:colOff>
      <xdr:row>38</xdr:row>
      <xdr:rowOff>164440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155567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67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9968</xdr:rowOff>
    </xdr:from>
    <xdr:to>
      <xdr:col>67</xdr:col>
      <xdr:colOff>101600</xdr:colOff>
      <xdr:row>38</xdr:row>
      <xdr:rowOff>111568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52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102695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61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26556</xdr:rowOff>
    </xdr:from>
    <xdr:to>
      <xdr:col>85</xdr:col>
      <xdr:colOff>127000</xdr:colOff>
      <xdr:row>55</xdr:row>
      <xdr:rowOff>140564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456306"/>
          <a:ext cx="838200" cy="11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140564</xdr:rowOff>
    </xdr:from>
    <xdr:to>
      <xdr:col>81</xdr:col>
      <xdr:colOff>50800</xdr:colOff>
      <xdr:row>56</xdr:row>
      <xdr:rowOff>34087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570314"/>
          <a:ext cx="889000" cy="6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34087</xdr:rowOff>
    </xdr:from>
    <xdr:to>
      <xdr:col>76</xdr:col>
      <xdr:colOff>114300</xdr:colOff>
      <xdr:row>57</xdr:row>
      <xdr:rowOff>48438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635287"/>
          <a:ext cx="889000" cy="18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151626</xdr:rowOff>
    </xdr:from>
    <xdr:to>
      <xdr:col>71</xdr:col>
      <xdr:colOff>177800</xdr:colOff>
      <xdr:row>57</xdr:row>
      <xdr:rowOff>48438</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752826"/>
          <a:ext cx="889000" cy="6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103987</xdr:rowOff>
    </xdr:from>
    <xdr:to>
      <xdr:col>67</xdr:col>
      <xdr:colOff>101600</xdr:colOff>
      <xdr:row>57</xdr:row>
      <xdr:rowOff>34137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0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25264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79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147206</xdr:rowOff>
    </xdr:from>
    <xdr:to>
      <xdr:col>85</xdr:col>
      <xdr:colOff>177800</xdr:colOff>
      <xdr:row>55</xdr:row>
      <xdr:rowOff>77356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4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170083</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25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89764</xdr:rowOff>
    </xdr:from>
    <xdr:to>
      <xdr:col>81</xdr:col>
      <xdr:colOff>101600</xdr:colOff>
      <xdr:row>56</xdr:row>
      <xdr:rowOff>19914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51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36441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29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154737</xdr:rowOff>
    </xdr:from>
    <xdr:to>
      <xdr:col>76</xdr:col>
      <xdr:colOff>165100</xdr:colOff>
      <xdr:row>56</xdr:row>
      <xdr:rowOff>84887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58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76014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67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169088</xdr:rowOff>
    </xdr:from>
    <xdr:to>
      <xdr:col>72</xdr:col>
      <xdr:colOff>38100</xdr:colOff>
      <xdr:row>57</xdr:row>
      <xdr:rowOff>99238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7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90365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6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100826</xdr:rowOff>
    </xdr:from>
    <xdr:to>
      <xdr:col>67</xdr:col>
      <xdr:colOff>101600</xdr:colOff>
      <xdr:row>57</xdr:row>
      <xdr:rowOff>30976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0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47503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47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98163</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956913"/>
          <a:ext cx="1269" cy="555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44840</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273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98163</xdr:rowOff>
    </xdr:from>
    <xdr:to>
      <xdr:col>86</xdr:col>
      <xdr:colOff>25400</xdr:colOff>
      <xdr:row>75</xdr:row>
      <xdr:rowOff>98163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956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7524</xdr:rowOff>
    </xdr:from>
    <xdr:to>
      <xdr:col>85</xdr:col>
      <xdr:colOff>127000</xdr:colOff>
      <xdr:row>78</xdr:row>
      <xdr:rowOff>138398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380624"/>
          <a:ext cx="838200" cy="13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156629</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186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133752</xdr:rowOff>
    </xdr:from>
    <xdr:to>
      <xdr:col>85</xdr:col>
      <xdr:colOff>177800</xdr:colOff>
      <xdr:row>78</xdr:row>
      <xdr:rowOff>63902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33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156434</xdr:rowOff>
    </xdr:from>
    <xdr:to>
      <xdr:col>81</xdr:col>
      <xdr:colOff>50800</xdr:colOff>
      <xdr:row>78</xdr:row>
      <xdr:rowOff>7524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015184"/>
          <a:ext cx="889000" cy="36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128401</xdr:rowOff>
    </xdr:from>
    <xdr:to>
      <xdr:col>81</xdr:col>
      <xdr:colOff>101600</xdr:colOff>
      <xdr:row>78</xdr:row>
      <xdr:rowOff>58551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33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49678</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42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95214</xdr:rowOff>
    </xdr:from>
    <xdr:to>
      <xdr:col>76</xdr:col>
      <xdr:colOff>114300</xdr:colOff>
      <xdr:row>75</xdr:row>
      <xdr:rowOff>156434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2953964"/>
          <a:ext cx="889000" cy="6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144312</xdr:rowOff>
    </xdr:from>
    <xdr:to>
      <xdr:col>76</xdr:col>
      <xdr:colOff>165100</xdr:colOff>
      <xdr:row>78</xdr:row>
      <xdr:rowOff>74462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34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65589</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43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106004</xdr:rowOff>
    </xdr:from>
    <xdr:to>
      <xdr:col>71</xdr:col>
      <xdr:colOff>177800</xdr:colOff>
      <xdr:row>75</xdr:row>
      <xdr:rowOff>95214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2107504"/>
          <a:ext cx="889000" cy="84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141455</xdr:rowOff>
    </xdr:from>
    <xdr:to>
      <xdr:col>72</xdr:col>
      <xdr:colOff>38100</xdr:colOff>
      <xdr:row>78</xdr:row>
      <xdr:rowOff>71605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62732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43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112880</xdr:rowOff>
    </xdr:from>
    <xdr:to>
      <xdr:col>67</xdr:col>
      <xdr:colOff>101600</xdr:colOff>
      <xdr:row>78</xdr:row>
      <xdr:rowOff>43030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31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34157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40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87598</xdr:rowOff>
    </xdr:from>
    <xdr:to>
      <xdr:col>85</xdr:col>
      <xdr:colOff>177800</xdr:colOff>
      <xdr:row>79</xdr:row>
      <xdr:rowOff>17748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2525</xdr:rowOff>
    </xdr:from>
    <xdr:ext cx="313932"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756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128174</xdr:rowOff>
    </xdr:from>
    <xdr:to>
      <xdr:col>81</xdr:col>
      <xdr:colOff>101600</xdr:colOff>
      <xdr:row>78</xdr:row>
      <xdr:rowOff>58324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32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74851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428" y="1310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105634</xdr:rowOff>
    </xdr:from>
    <xdr:to>
      <xdr:col>76</xdr:col>
      <xdr:colOff>165100</xdr:colOff>
      <xdr:row>76</xdr:row>
      <xdr:rowOff>35784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296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52311</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273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44414</xdr:rowOff>
    </xdr:from>
    <xdr:to>
      <xdr:col>72</xdr:col>
      <xdr:colOff>38100</xdr:colOff>
      <xdr:row>75</xdr:row>
      <xdr:rowOff>146014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290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162541</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267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55204</xdr:rowOff>
    </xdr:from>
    <xdr:to>
      <xdr:col>67</xdr:col>
      <xdr:colOff>101600</xdr:colOff>
      <xdr:row>70</xdr:row>
      <xdr:rowOff>156804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205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1881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7111" y="1183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14656</xdr:rowOff>
    </xdr:from>
    <xdr:to>
      <xdr:col>85</xdr:col>
      <xdr:colOff>127000</xdr:colOff>
      <xdr:row>97</xdr:row>
      <xdr:rowOff>98997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645306"/>
          <a:ext cx="838200" cy="8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98997</xdr:rowOff>
    </xdr:from>
    <xdr:to>
      <xdr:col>81</xdr:col>
      <xdr:colOff>50800</xdr:colOff>
      <xdr:row>97</xdr:row>
      <xdr:rowOff>148171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729647"/>
          <a:ext cx="889000" cy="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148171</xdr:rowOff>
    </xdr:from>
    <xdr:to>
      <xdr:col>76</xdr:col>
      <xdr:colOff>114300</xdr:colOff>
      <xdr:row>98</xdr:row>
      <xdr:rowOff>25285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778821"/>
          <a:ext cx="889000" cy="4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25285</xdr:rowOff>
    </xdr:from>
    <xdr:to>
      <xdr:col>71</xdr:col>
      <xdr:colOff>177800</xdr:colOff>
      <xdr:row>98</xdr:row>
      <xdr:rowOff>74613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827385"/>
          <a:ext cx="889000" cy="4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138904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135306</xdr:rowOff>
    </xdr:from>
    <xdr:to>
      <xdr:col>85</xdr:col>
      <xdr:colOff>177800</xdr:colOff>
      <xdr:row>97</xdr:row>
      <xdr:rowOff>65456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59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113733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7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48197</xdr:rowOff>
    </xdr:from>
    <xdr:to>
      <xdr:col>81</xdr:col>
      <xdr:colOff>101600</xdr:colOff>
      <xdr:row>97</xdr:row>
      <xdr:rowOff>149797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140924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7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97371</xdr:rowOff>
    </xdr:from>
    <xdr:to>
      <xdr:col>76</xdr:col>
      <xdr:colOff>165100</xdr:colOff>
      <xdr:row>98</xdr:row>
      <xdr:rowOff>27521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72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18648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82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145935</xdr:rowOff>
    </xdr:from>
    <xdr:to>
      <xdr:col>72</xdr:col>
      <xdr:colOff>38100</xdr:colOff>
      <xdr:row>98</xdr:row>
      <xdr:rowOff>76085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67212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86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23813</xdr:rowOff>
    </xdr:from>
    <xdr:to>
      <xdr:col>67</xdr:col>
      <xdr:colOff>101600</xdr:colOff>
      <xdr:row>98</xdr:row>
      <xdr:rowOff>125413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82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116540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91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35916</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036666"/>
          <a:ext cx="889000" cy="6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29464</xdr:rowOff>
    </xdr:from>
    <xdr:to>
      <xdr:col>98</xdr:col>
      <xdr:colOff>38100</xdr:colOff>
      <xdr:row>38</xdr:row>
      <xdr:rowOff>131064</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44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122191</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637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156566</xdr:rowOff>
    </xdr:from>
    <xdr:to>
      <xdr:col>98</xdr:col>
      <xdr:colOff>38100</xdr:colOff>
      <xdr:row>35</xdr:row>
      <xdr:rowOff>86716</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598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103243</xdr:rowOff>
    </xdr:from>
    <xdr:ext cx="469744"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21428" y="576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総務費、教育費等が、類似団体平均と比較して住民一人当たりのコストが高くなっている。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総務費については、ふるさと納税事業における寄付者への返礼品等の支出やふるさと応援基金</a:t>
          </a:r>
          <a:r>
            <a:rPr kumimoji="1" lang="ja-JP" altLang="en-US" sz="11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新たに</a:t>
          </a:r>
          <a:r>
            <a:rPr kumimoji="1" lang="ja-JP" altLang="en-US" sz="1200">
              <a:solidFill>
                <a:sysClr val="windowText" lastClr="000000"/>
              </a:solidFill>
              <a:effectLst/>
              <a:latin typeface="+mn-lt"/>
              <a:ea typeface="+mn-ea"/>
              <a:cs typeface="+mn-cs"/>
            </a:rPr>
            <a:t>創設</a:t>
          </a:r>
          <a:r>
            <a:rPr kumimoji="1" lang="ja-JP" altLang="ja-JP" sz="1200">
              <a:solidFill>
                <a:sysClr val="windowText" lastClr="000000"/>
              </a:solidFill>
              <a:effectLst/>
              <a:latin typeface="+mn-lt"/>
              <a:ea typeface="+mn-ea"/>
              <a:cs typeface="+mn-cs"/>
            </a:rPr>
            <a:t>した</a:t>
          </a:r>
          <a:r>
            <a:rPr kumimoji="1" lang="ja-JP" altLang="en-US" sz="1100">
              <a:solidFill>
                <a:sysClr val="windowText" lastClr="000000"/>
              </a:solidFill>
              <a:effectLst/>
              <a:latin typeface="+mn-lt"/>
              <a:ea typeface="+mn-ea"/>
              <a:cs typeface="+mn-cs"/>
            </a:rPr>
            <a:t>阿武隈急行線応援基金</a:t>
          </a:r>
          <a:r>
            <a:rPr kumimoji="1" lang="ja-JP" altLang="ja-JP" sz="1100">
              <a:solidFill>
                <a:sysClr val="windowText" lastClr="000000"/>
              </a:solidFill>
              <a:effectLst/>
              <a:latin typeface="+mn-lt"/>
              <a:ea typeface="+mn-ea"/>
              <a:cs typeface="+mn-cs"/>
            </a:rPr>
            <a:t>への積立金等の増加により、類似団体平均を上回っている。教育費については、</a:t>
          </a:r>
          <a:r>
            <a:rPr kumimoji="1" lang="ja-JP" altLang="en-US" sz="1200">
              <a:solidFill>
                <a:sysClr val="windowText" lastClr="000000"/>
              </a:solidFill>
              <a:effectLst/>
              <a:latin typeface="+mn-lt"/>
              <a:ea typeface="+mn-ea"/>
              <a:cs typeface="+mn-cs"/>
            </a:rPr>
            <a:t>学校施設整備基金への積立金の増加や新</a:t>
          </a:r>
          <a:r>
            <a:rPr kumimoji="1" lang="ja-JP" altLang="ja-JP" sz="1200">
              <a:solidFill>
                <a:sysClr val="windowText" lastClr="000000"/>
              </a:solidFill>
              <a:effectLst/>
              <a:latin typeface="+mn-lt"/>
              <a:ea typeface="+mn-ea"/>
              <a:cs typeface="+mn-cs"/>
            </a:rPr>
            <a:t>たに</a:t>
          </a:r>
          <a:r>
            <a:rPr kumimoji="1" lang="ja-JP" altLang="en-US" sz="1200">
              <a:solidFill>
                <a:sysClr val="windowText" lastClr="000000"/>
              </a:solidFill>
              <a:effectLst/>
              <a:latin typeface="+mn-lt"/>
              <a:ea typeface="+mn-ea"/>
              <a:cs typeface="+mn-cs"/>
            </a:rPr>
            <a:t>創設</a:t>
          </a:r>
          <a:r>
            <a:rPr kumimoji="1" lang="ja-JP" altLang="ja-JP" sz="1200">
              <a:solidFill>
                <a:sysClr val="windowText" lastClr="000000"/>
              </a:solidFill>
              <a:effectLst/>
              <a:latin typeface="+mn-lt"/>
              <a:ea typeface="+mn-ea"/>
              <a:cs typeface="+mn-cs"/>
            </a:rPr>
            <a:t>した</a:t>
          </a:r>
          <a:r>
            <a:rPr kumimoji="1" lang="ja-JP" altLang="en-US" sz="1200">
              <a:solidFill>
                <a:sysClr val="windowText" lastClr="000000"/>
              </a:solidFill>
              <a:effectLst/>
              <a:latin typeface="+mn-lt"/>
              <a:ea typeface="+mn-ea"/>
              <a:cs typeface="+mn-cs"/>
            </a:rPr>
            <a:t>教育振興</a:t>
          </a:r>
          <a:r>
            <a:rPr kumimoji="1" lang="ja-JP" altLang="ja-JP" sz="1200">
              <a:solidFill>
                <a:sysClr val="windowText" lastClr="000000"/>
              </a:solidFill>
              <a:effectLst/>
              <a:latin typeface="+mn-lt"/>
              <a:ea typeface="+mn-ea"/>
              <a:cs typeface="+mn-cs"/>
            </a:rPr>
            <a:t>基金</a:t>
          </a:r>
          <a:r>
            <a:rPr kumimoji="1" lang="ja-JP" altLang="en-US" sz="1200">
              <a:solidFill>
                <a:sysClr val="windowText" lastClr="000000"/>
              </a:solidFill>
              <a:effectLst/>
              <a:latin typeface="+mn-lt"/>
              <a:ea typeface="+mn-ea"/>
              <a:cs typeface="+mn-cs"/>
            </a:rPr>
            <a:t>への積立金等の増加により</a:t>
          </a:r>
          <a:r>
            <a:rPr kumimoji="1" lang="ja-JP" altLang="ja-JP" sz="1100">
              <a:solidFill>
                <a:sysClr val="windowText" lastClr="000000"/>
              </a:solidFill>
              <a:effectLst/>
              <a:latin typeface="+mn-lt"/>
              <a:ea typeface="+mn-ea"/>
              <a:cs typeface="+mn-cs"/>
            </a:rPr>
            <a:t>、類似団体平均を上回った。</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また、現時点では類似団体平均を下回っている公債費についても、臨時財政対策債や</a:t>
          </a:r>
          <a:r>
            <a:rPr kumimoji="1" lang="ja-JP" altLang="en-US" sz="1100">
              <a:solidFill>
                <a:sysClr val="windowText" lastClr="000000"/>
              </a:solidFill>
              <a:effectLst/>
              <a:latin typeface="+mn-lt"/>
              <a:ea typeface="+mn-ea"/>
              <a:cs typeface="+mn-cs"/>
            </a:rPr>
            <a:t>歳入欠かん債、</a:t>
          </a:r>
          <a:r>
            <a:rPr kumimoji="1" lang="ja-JP" altLang="ja-JP" sz="1100">
              <a:solidFill>
                <a:sysClr val="windowText" lastClr="000000"/>
              </a:solidFill>
              <a:effectLst/>
              <a:latin typeface="+mn-lt"/>
              <a:ea typeface="+mn-ea"/>
              <a:cs typeface="+mn-cs"/>
            </a:rPr>
            <a:t>令和元年台風災害復旧債の元金償還が始まったことで前年度と比較して上昇しており、今後も令和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年度に借り入れた旧保育所の除却債や地域鉄道対策事業</a:t>
          </a:r>
          <a:r>
            <a:rPr kumimoji="1" lang="ja-JP" altLang="en-US" sz="1100">
              <a:solidFill>
                <a:sysClr val="windowText" lastClr="000000"/>
              </a:solidFill>
              <a:effectLst/>
              <a:latin typeface="+mn-lt"/>
              <a:ea typeface="+mn-ea"/>
              <a:cs typeface="+mn-cs"/>
            </a:rPr>
            <a:t>をはじめとした各種事業債</a:t>
          </a:r>
          <a:r>
            <a:rPr kumimoji="1" lang="ja-JP" altLang="ja-JP" sz="1100">
              <a:solidFill>
                <a:sysClr val="windowText" lastClr="000000"/>
              </a:solidFill>
              <a:effectLst/>
              <a:latin typeface="+mn-lt"/>
              <a:ea typeface="+mn-ea"/>
              <a:cs typeface="+mn-cs"/>
            </a:rPr>
            <a:t>の償還開始により、更なる上昇が見込まれる。</a:t>
          </a:r>
          <a:endParaRPr lang="ja-JP" altLang="ja-JP" sz="1100">
            <a:solidFill>
              <a:sysClr val="windowText" lastClr="000000"/>
            </a:solidFill>
            <a:effectLst/>
          </a:endParaRPr>
        </a:p>
        <a:p>
          <a:r>
            <a:rPr kumimoji="1" lang="ja-JP" altLang="ja-JP" sz="1100">
              <a:solidFill>
                <a:sysClr val="windowText" lastClr="000000"/>
              </a:solidFill>
              <a:effectLst/>
              <a:latin typeface="+mn-lt"/>
              <a:ea typeface="+mn-ea"/>
              <a:cs typeface="+mn-cs"/>
            </a:rPr>
            <a:t>　以上のコスト高に対応するため、引き続き市税等の確保に努めるとともに、令和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月策定の「角田市第</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次行財政集中改革プラン」（令和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年度～令和</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年度）に掲げた定員の適正化及び財政健全化等の取組を通じて、計画的かつ効率的な財政運営に努める。</a:t>
          </a:r>
          <a:endParaRPr lang="ja-JP" altLang="ja-JP" sz="11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50">
              <a:solidFill>
                <a:sysClr val="windowText" lastClr="000000"/>
              </a:solidFill>
              <a:effectLst/>
              <a:latin typeface="+mn-lt"/>
              <a:ea typeface="+mn-ea"/>
              <a:cs typeface="+mn-cs"/>
            </a:rPr>
            <a:t>　令和</a:t>
          </a:r>
          <a:r>
            <a:rPr kumimoji="1" lang="en-US" altLang="ja-JP" sz="950">
              <a:solidFill>
                <a:sysClr val="windowText" lastClr="000000"/>
              </a:solidFill>
              <a:effectLst/>
              <a:latin typeface="+mn-lt"/>
              <a:ea typeface="+mn-ea"/>
              <a:cs typeface="+mn-cs"/>
            </a:rPr>
            <a:t>6</a:t>
          </a:r>
          <a:r>
            <a:rPr kumimoji="1" lang="ja-JP" altLang="ja-JP" sz="950">
              <a:solidFill>
                <a:sysClr val="windowText" lastClr="000000"/>
              </a:solidFill>
              <a:effectLst/>
              <a:latin typeface="+mn-lt"/>
              <a:ea typeface="+mn-ea"/>
              <a:cs typeface="+mn-cs"/>
            </a:rPr>
            <a:t>年度は令和</a:t>
          </a:r>
          <a:r>
            <a:rPr kumimoji="1" lang="en-US" altLang="ja-JP" sz="950">
              <a:solidFill>
                <a:sysClr val="windowText" lastClr="000000"/>
              </a:solidFill>
              <a:effectLst/>
              <a:latin typeface="+mn-lt"/>
              <a:ea typeface="+mn-ea"/>
              <a:cs typeface="+mn-cs"/>
            </a:rPr>
            <a:t>5</a:t>
          </a:r>
          <a:r>
            <a:rPr kumimoji="1" lang="ja-JP" altLang="ja-JP" sz="950">
              <a:solidFill>
                <a:sysClr val="windowText" lastClr="000000"/>
              </a:solidFill>
              <a:effectLst/>
              <a:latin typeface="+mn-lt"/>
              <a:ea typeface="+mn-ea"/>
              <a:cs typeface="+mn-cs"/>
            </a:rPr>
            <a:t>年度決算剰余金</a:t>
          </a:r>
          <a:r>
            <a:rPr kumimoji="1" lang="en-US" altLang="ja-JP" sz="950">
              <a:solidFill>
                <a:sysClr val="windowText" lastClr="000000"/>
              </a:solidFill>
              <a:effectLst/>
              <a:latin typeface="+mn-lt"/>
              <a:ea typeface="+mn-ea"/>
              <a:cs typeface="+mn-cs"/>
            </a:rPr>
            <a:t>1</a:t>
          </a:r>
          <a:r>
            <a:rPr kumimoji="1" lang="ja-JP" altLang="ja-JP" sz="950">
              <a:solidFill>
                <a:sysClr val="windowText" lastClr="000000"/>
              </a:solidFill>
              <a:effectLst/>
              <a:latin typeface="+mn-lt"/>
              <a:ea typeface="+mn-ea"/>
              <a:cs typeface="+mn-cs"/>
            </a:rPr>
            <a:t>億</a:t>
          </a:r>
          <a:r>
            <a:rPr kumimoji="1" lang="en-US" altLang="ja-JP" sz="950">
              <a:solidFill>
                <a:sysClr val="windowText" lastClr="000000"/>
              </a:solidFill>
              <a:effectLst/>
              <a:latin typeface="+mn-lt"/>
              <a:ea typeface="+mn-ea"/>
              <a:cs typeface="+mn-cs"/>
            </a:rPr>
            <a:t>8,785</a:t>
          </a:r>
          <a:r>
            <a:rPr kumimoji="1" lang="ja-JP" altLang="ja-JP" sz="950">
              <a:solidFill>
                <a:sysClr val="windowText" lastClr="000000"/>
              </a:solidFill>
              <a:effectLst/>
              <a:latin typeface="+mn-lt"/>
              <a:ea typeface="+mn-ea"/>
              <a:cs typeface="+mn-cs"/>
            </a:rPr>
            <a:t>万円を積立てた一方で、歳入歳出の財源不足に対応するため</a:t>
          </a:r>
          <a:r>
            <a:rPr kumimoji="1" lang="en-US" altLang="ja-JP" sz="950">
              <a:solidFill>
                <a:sysClr val="windowText" lastClr="000000"/>
              </a:solidFill>
              <a:effectLst/>
              <a:latin typeface="+mn-lt"/>
              <a:ea typeface="+mn-ea"/>
              <a:cs typeface="+mn-cs"/>
            </a:rPr>
            <a:t>2</a:t>
          </a:r>
          <a:r>
            <a:rPr kumimoji="1" lang="ja-JP" altLang="ja-JP" sz="950">
              <a:solidFill>
                <a:sysClr val="windowText" lastClr="000000"/>
              </a:solidFill>
              <a:effectLst/>
              <a:latin typeface="+mn-lt"/>
              <a:ea typeface="+mn-ea"/>
              <a:cs typeface="+mn-cs"/>
            </a:rPr>
            <a:t>億円取り崩したことにより、財政調整基金残高は</a:t>
          </a:r>
          <a:r>
            <a:rPr kumimoji="1" lang="en-US" altLang="ja-JP" sz="950">
              <a:solidFill>
                <a:sysClr val="windowText" lastClr="000000"/>
              </a:solidFill>
              <a:effectLst/>
              <a:latin typeface="+mn-lt"/>
              <a:ea typeface="+mn-ea"/>
              <a:cs typeface="+mn-cs"/>
            </a:rPr>
            <a:t>0.64</a:t>
          </a:r>
          <a:r>
            <a:rPr kumimoji="1" lang="ja-JP" altLang="ja-JP" sz="950">
              <a:solidFill>
                <a:sysClr val="windowText" lastClr="000000"/>
              </a:solidFill>
              <a:effectLst/>
              <a:latin typeface="+mn-lt"/>
              <a:ea typeface="+mn-ea"/>
              <a:cs typeface="+mn-cs"/>
            </a:rPr>
            <a:t>ポイント下降した。</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歳入決算額から歳出決算額を差し引いた形式収支は前年度より</a:t>
          </a:r>
          <a:r>
            <a:rPr kumimoji="1" lang="en-US" altLang="ja-JP" sz="950">
              <a:solidFill>
                <a:sysClr val="windowText" lastClr="000000"/>
              </a:solidFill>
              <a:effectLst/>
              <a:latin typeface="+mn-lt"/>
              <a:ea typeface="+mn-ea"/>
              <a:cs typeface="+mn-cs"/>
            </a:rPr>
            <a:t>1</a:t>
          </a:r>
          <a:r>
            <a:rPr kumimoji="1" lang="ja-JP" altLang="ja-JP" sz="950">
              <a:solidFill>
                <a:sysClr val="windowText" lastClr="000000"/>
              </a:solidFill>
              <a:effectLst/>
              <a:latin typeface="+mn-lt"/>
              <a:ea typeface="+mn-ea"/>
              <a:cs typeface="+mn-cs"/>
            </a:rPr>
            <a:t>億</a:t>
          </a:r>
          <a:r>
            <a:rPr kumimoji="1" lang="en-US" altLang="ja-JP" sz="950">
              <a:solidFill>
                <a:sysClr val="windowText" lastClr="000000"/>
              </a:solidFill>
              <a:effectLst/>
              <a:latin typeface="+mn-lt"/>
              <a:ea typeface="+mn-ea"/>
              <a:cs typeface="+mn-cs"/>
            </a:rPr>
            <a:t>3,674</a:t>
          </a:r>
          <a:r>
            <a:rPr kumimoji="1" lang="ja-JP" altLang="ja-JP" sz="950">
              <a:solidFill>
                <a:sysClr val="windowText" lastClr="000000"/>
              </a:solidFill>
              <a:effectLst/>
              <a:latin typeface="+mn-lt"/>
              <a:ea typeface="+mn-ea"/>
              <a:cs typeface="+mn-cs"/>
            </a:rPr>
            <a:t>万円の</a:t>
          </a:r>
          <a:r>
            <a:rPr kumimoji="1" lang="ja-JP" altLang="en-US" sz="950">
              <a:solidFill>
                <a:sysClr val="windowText" lastClr="000000"/>
              </a:solidFill>
              <a:effectLst/>
              <a:latin typeface="+mn-lt"/>
              <a:ea typeface="+mn-ea"/>
              <a:cs typeface="+mn-cs"/>
            </a:rPr>
            <a:t>増</a:t>
          </a:r>
          <a:r>
            <a:rPr kumimoji="1" lang="ja-JP" altLang="ja-JP" sz="950">
              <a:solidFill>
                <a:sysClr val="windowText" lastClr="000000"/>
              </a:solidFill>
              <a:effectLst/>
              <a:latin typeface="+mn-lt"/>
              <a:ea typeface="+mn-ea"/>
              <a:cs typeface="+mn-cs"/>
            </a:rPr>
            <a:t>となり、翌年度に繰越すべき財源が前年度より</a:t>
          </a:r>
          <a:r>
            <a:rPr kumimoji="1" lang="en-US" altLang="ja-JP" sz="950">
              <a:solidFill>
                <a:sysClr val="windowText" lastClr="000000"/>
              </a:solidFill>
              <a:effectLst/>
              <a:latin typeface="+mn-lt"/>
              <a:ea typeface="+mn-ea"/>
              <a:cs typeface="+mn-cs"/>
            </a:rPr>
            <a:t>1</a:t>
          </a:r>
          <a:r>
            <a:rPr kumimoji="1" lang="ja-JP" altLang="ja-JP" sz="950">
              <a:solidFill>
                <a:sysClr val="windowText" lastClr="000000"/>
              </a:solidFill>
              <a:effectLst/>
              <a:latin typeface="+mn-lt"/>
              <a:ea typeface="+mn-ea"/>
              <a:cs typeface="+mn-cs"/>
            </a:rPr>
            <a:t>億</a:t>
          </a:r>
          <a:r>
            <a:rPr kumimoji="1" lang="en-US" altLang="ja-JP" sz="950">
              <a:solidFill>
                <a:sysClr val="windowText" lastClr="000000"/>
              </a:solidFill>
              <a:effectLst/>
              <a:latin typeface="+mn-lt"/>
              <a:ea typeface="+mn-ea"/>
              <a:cs typeface="+mn-cs"/>
            </a:rPr>
            <a:t>1,596</a:t>
          </a:r>
          <a:r>
            <a:rPr kumimoji="1" lang="ja-JP" altLang="ja-JP" sz="950">
              <a:solidFill>
                <a:sysClr val="windowText" lastClr="000000"/>
              </a:solidFill>
              <a:effectLst/>
              <a:latin typeface="+mn-lt"/>
              <a:ea typeface="+mn-ea"/>
              <a:cs typeface="+mn-cs"/>
            </a:rPr>
            <a:t>万円の</a:t>
          </a:r>
          <a:r>
            <a:rPr kumimoji="1" lang="ja-JP" altLang="en-US" sz="950">
              <a:solidFill>
                <a:sysClr val="windowText" lastClr="000000"/>
              </a:solidFill>
              <a:effectLst/>
              <a:latin typeface="+mn-lt"/>
              <a:ea typeface="+mn-ea"/>
              <a:cs typeface="+mn-cs"/>
            </a:rPr>
            <a:t>増となった</a:t>
          </a:r>
          <a:r>
            <a:rPr kumimoji="1" lang="ja-JP" altLang="ja-JP" sz="950">
              <a:solidFill>
                <a:sysClr val="windowText" lastClr="000000"/>
              </a:solidFill>
              <a:effectLst/>
              <a:latin typeface="+mn-lt"/>
              <a:ea typeface="+mn-ea"/>
              <a:cs typeface="+mn-cs"/>
            </a:rPr>
            <a:t>ことから、差額である実質収支額は</a:t>
          </a:r>
          <a:r>
            <a:rPr kumimoji="1" lang="en-US" altLang="ja-JP" sz="950">
              <a:solidFill>
                <a:sysClr val="windowText" lastClr="000000"/>
              </a:solidFill>
              <a:effectLst/>
              <a:latin typeface="+mn-lt"/>
              <a:ea typeface="+mn-ea"/>
              <a:cs typeface="+mn-cs"/>
            </a:rPr>
            <a:t>0.13</a:t>
          </a:r>
          <a:r>
            <a:rPr kumimoji="1" lang="ja-JP" altLang="ja-JP" sz="950">
              <a:solidFill>
                <a:sysClr val="windowText" lastClr="000000"/>
              </a:solidFill>
              <a:effectLst/>
              <a:latin typeface="+mn-lt"/>
              <a:ea typeface="+mn-ea"/>
              <a:cs typeface="+mn-cs"/>
            </a:rPr>
            <a:t>ポイント</a:t>
          </a:r>
          <a:r>
            <a:rPr kumimoji="1" lang="ja-JP" altLang="en-US" sz="950">
              <a:solidFill>
                <a:sysClr val="windowText" lastClr="000000"/>
              </a:solidFill>
              <a:effectLst/>
              <a:latin typeface="+mn-lt"/>
              <a:ea typeface="+mn-ea"/>
              <a:cs typeface="+mn-cs"/>
            </a:rPr>
            <a:t>上昇</a:t>
          </a:r>
          <a:r>
            <a:rPr kumimoji="1" lang="ja-JP" altLang="ja-JP" sz="950">
              <a:solidFill>
                <a:sysClr val="windowText" lastClr="000000"/>
              </a:solidFill>
              <a:effectLst/>
              <a:latin typeface="+mn-lt"/>
              <a:ea typeface="+mn-ea"/>
              <a:cs typeface="+mn-cs"/>
            </a:rPr>
            <a:t>した。</a:t>
          </a:r>
          <a:endParaRPr lang="ja-JP" altLang="ja-JP" sz="950">
            <a:solidFill>
              <a:sysClr val="windowText" lastClr="000000"/>
            </a:solidFill>
            <a:effectLst/>
          </a:endParaRPr>
        </a:p>
        <a:p>
          <a:r>
            <a:rPr kumimoji="1" lang="ja-JP" altLang="ja-JP" sz="950">
              <a:solidFill>
                <a:sysClr val="windowText" lastClr="000000"/>
              </a:solidFill>
              <a:effectLst/>
              <a:latin typeface="+mn-lt"/>
              <a:ea typeface="+mn-ea"/>
              <a:cs typeface="+mn-cs"/>
            </a:rPr>
            <a:t>　今後も</a:t>
          </a:r>
          <a:r>
            <a:rPr kumimoji="1" lang="ja-JP" altLang="en-US" sz="950">
              <a:solidFill>
                <a:sysClr val="windowText" lastClr="000000"/>
              </a:solidFill>
              <a:effectLst/>
              <a:latin typeface="+mn-lt"/>
              <a:ea typeface="+mn-ea"/>
              <a:cs typeface="+mn-cs"/>
            </a:rPr>
            <a:t>令和</a:t>
          </a:r>
          <a:r>
            <a:rPr kumimoji="1" lang="en-US" altLang="ja-JP" sz="950">
              <a:solidFill>
                <a:sysClr val="windowText" lastClr="000000"/>
              </a:solidFill>
              <a:effectLst/>
              <a:latin typeface="+mn-lt"/>
              <a:ea typeface="+mn-ea"/>
              <a:cs typeface="+mn-cs"/>
            </a:rPr>
            <a:t>4</a:t>
          </a:r>
          <a:r>
            <a:rPr kumimoji="1" lang="ja-JP" altLang="en-US" sz="950">
              <a:solidFill>
                <a:sysClr val="windowText" lastClr="000000"/>
              </a:solidFill>
              <a:effectLst/>
              <a:latin typeface="+mn-lt"/>
              <a:ea typeface="+mn-ea"/>
              <a:cs typeface="+mn-cs"/>
            </a:rPr>
            <a:t>年度に借り入れた旧保育所の除却債や地域鉄道対策事業をはじめとした各種事業債</a:t>
          </a:r>
          <a:r>
            <a:rPr kumimoji="1" lang="ja-JP" altLang="ja-JP" sz="950">
              <a:solidFill>
                <a:sysClr val="windowText" lastClr="000000"/>
              </a:solidFill>
              <a:effectLst/>
              <a:latin typeface="+mn-lt"/>
              <a:ea typeface="+mn-ea"/>
              <a:cs typeface="+mn-cs"/>
            </a:rPr>
            <a:t>の償還開始が続くことにより、基金取り崩し額の増加が見込まれることから、引き続き経費の削減と事業の適正化を図ることで、基金の適正水準の確保に努める。</a:t>
          </a:r>
          <a:endParaRPr lang="ja-JP" altLang="ja-JP" sz="95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一般会計においては形式収支が前年度比で</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3,674</a:t>
          </a:r>
          <a:r>
            <a:rPr kumimoji="1" lang="ja-JP" altLang="ja-JP" sz="1100">
              <a:solidFill>
                <a:sysClr val="windowText" lastClr="000000"/>
              </a:solidFill>
              <a:effectLst/>
              <a:latin typeface="+mn-lt"/>
              <a:ea typeface="+mn-ea"/>
              <a:cs typeface="+mn-cs"/>
            </a:rPr>
            <a:t>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となり、翌年度に繰越すべき財源が前年度比で</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1,596</a:t>
          </a:r>
          <a:r>
            <a:rPr kumimoji="1" lang="ja-JP" altLang="ja-JP" sz="1100">
              <a:solidFill>
                <a:sysClr val="windowText" lastClr="000000"/>
              </a:solidFill>
              <a:effectLst/>
              <a:latin typeface="+mn-lt"/>
              <a:ea typeface="+mn-ea"/>
              <a:cs typeface="+mn-cs"/>
            </a:rPr>
            <a:t>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となったことから、差額である実質収支額は前年度比で</a:t>
          </a:r>
          <a:r>
            <a:rPr kumimoji="1" lang="en-US" altLang="ja-JP" sz="1100">
              <a:solidFill>
                <a:sysClr val="windowText" lastClr="000000"/>
              </a:solidFill>
              <a:effectLst/>
              <a:latin typeface="+mn-lt"/>
              <a:ea typeface="+mn-ea"/>
              <a:cs typeface="+mn-cs"/>
            </a:rPr>
            <a:t>2,077</a:t>
          </a:r>
          <a:r>
            <a:rPr kumimoji="1" lang="ja-JP" altLang="ja-JP" sz="1100">
              <a:solidFill>
                <a:sysClr val="windowText" lastClr="000000"/>
              </a:solidFill>
              <a:effectLst/>
              <a:latin typeface="+mn-lt"/>
              <a:ea typeface="+mn-ea"/>
              <a:cs typeface="+mn-cs"/>
            </a:rPr>
            <a:t>万円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となった。その結果、標準財政規模比で</a:t>
          </a:r>
          <a:r>
            <a:rPr kumimoji="1" lang="en-US" altLang="ja-JP" sz="1100">
              <a:solidFill>
                <a:sysClr val="windowText" lastClr="000000"/>
              </a:solidFill>
              <a:effectLst/>
              <a:latin typeface="+mn-lt"/>
              <a:ea typeface="+mn-ea"/>
              <a:cs typeface="+mn-cs"/>
            </a:rPr>
            <a:t>0.13</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上昇</a:t>
          </a:r>
          <a:r>
            <a:rPr kumimoji="1" lang="ja-JP" altLang="ja-JP" sz="1100">
              <a:solidFill>
                <a:sysClr val="windowText" lastClr="000000"/>
              </a:solidFill>
              <a:effectLst/>
              <a:latin typeface="+mn-lt"/>
              <a:ea typeface="+mn-ea"/>
              <a:cs typeface="+mn-cs"/>
            </a:rPr>
            <a:t>し</a:t>
          </a:r>
          <a:r>
            <a:rPr kumimoji="1" lang="en-US" altLang="ja-JP" sz="1100">
              <a:solidFill>
                <a:sysClr val="windowText" lastClr="000000"/>
              </a:solidFill>
              <a:effectLst/>
              <a:latin typeface="+mn-lt"/>
              <a:ea typeface="+mn-ea"/>
              <a:cs typeface="+mn-cs"/>
            </a:rPr>
            <a:t>4.4</a:t>
          </a:r>
          <a:r>
            <a:rPr kumimoji="1" lang="ja-JP" altLang="ja-JP" sz="1100">
              <a:solidFill>
                <a:sysClr val="windowText" lastClr="000000"/>
              </a:solidFill>
              <a:effectLst/>
              <a:latin typeface="+mn-lt"/>
              <a:ea typeface="+mn-ea"/>
              <a:cs typeface="+mn-cs"/>
            </a:rPr>
            <a:t>ポイントとなっている。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その他の連結実質赤字比率についても、全会計で黒字であり、赤字比率の算定には至っていない。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今後も計画的な事業運営を図り、健全な財政運営に努める。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ysClr val="windowText" lastClr="000000"/>
              </a:solidFill>
              <a:effectLst/>
              <a:latin typeface="+mn-lt"/>
              <a:ea typeface="+mn-ea"/>
              <a:cs typeface="+mn-cs"/>
            </a:rPr>
            <a:t>　元利償還等</a:t>
          </a:r>
          <a:r>
            <a:rPr kumimoji="1" lang="en-US" altLang="ja-JP" sz="1050">
              <a:solidFill>
                <a:sysClr val="windowText" lastClr="000000"/>
              </a:solidFill>
              <a:effectLst/>
              <a:latin typeface="+mn-lt"/>
              <a:ea typeface="+mn-ea"/>
              <a:cs typeface="+mn-cs"/>
            </a:rPr>
            <a:t>(A)</a:t>
          </a:r>
          <a:r>
            <a:rPr kumimoji="1" lang="ja-JP" altLang="ja-JP" sz="1050">
              <a:solidFill>
                <a:sysClr val="windowText" lastClr="000000"/>
              </a:solidFill>
              <a:effectLst/>
              <a:latin typeface="+mn-lt"/>
              <a:ea typeface="+mn-ea"/>
              <a:cs typeface="+mn-cs"/>
            </a:rPr>
            <a:t>においては、令和</a:t>
          </a:r>
          <a:r>
            <a:rPr kumimoji="1" lang="en-US" altLang="ja-JP" sz="1050">
              <a:solidFill>
                <a:sysClr val="windowText" lastClr="000000"/>
              </a:solidFill>
              <a:effectLst/>
              <a:latin typeface="+mn-lt"/>
              <a:ea typeface="+mn-ea"/>
              <a:cs typeface="+mn-cs"/>
            </a:rPr>
            <a:t>2</a:t>
          </a:r>
          <a:r>
            <a:rPr kumimoji="1" lang="ja-JP" altLang="ja-JP" sz="1050">
              <a:solidFill>
                <a:sysClr val="windowText" lastClr="000000"/>
              </a:solidFill>
              <a:effectLst/>
              <a:latin typeface="+mn-lt"/>
              <a:ea typeface="+mn-ea"/>
              <a:cs typeface="+mn-cs"/>
            </a:rPr>
            <a:t>年度に借り入れた臨時財政対策債、</a:t>
          </a:r>
          <a:r>
            <a:rPr kumimoji="1" lang="ja-JP" altLang="en-US" sz="1050">
              <a:solidFill>
                <a:sysClr val="windowText" lastClr="000000"/>
              </a:solidFill>
              <a:effectLst/>
              <a:latin typeface="+mn-lt"/>
              <a:ea typeface="+mn-ea"/>
              <a:cs typeface="+mn-cs"/>
            </a:rPr>
            <a:t>歳入欠かん債、</a:t>
          </a:r>
          <a:r>
            <a:rPr kumimoji="1" lang="ja-JP" altLang="ja-JP" sz="1050">
              <a:solidFill>
                <a:sysClr val="windowText" lastClr="000000"/>
              </a:solidFill>
              <a:effectLst/>
              <a:latin typeface="+mn-lt"/>
              <a:ea typeface="+mn-ea"/>
              <a:cs typeface="+mn-cs"/>
            </a:rPr>
            <a:t>令和</a:t>
          </a:r>
          <a:r>
            <a:rPr kumimoji="1" lang="en-US" altLang="ja-JP" sz="1050">
              <a:solidFill>
                <a:sysClr val="windowText" lastClr="000000"/>
              </a:solidFill>
              <a:effectLst/>
              <a:latin typeface="+mn-lt"/>
              <a:ea typeface="+mn-ea"/>
              <a:cs typeface="+mn-cs"/>
            </a:rPr>
            <a:t>3</a:t>
          </a:r>
          <a:r>
            <a:rPr kumimoji="1" lang="ja-JP" altLang="ja-JP" sz="1050">
              <a:solidFill>
                <a:sysClr val="windowText" lastClr="000000"/>
              </a:solidFill>
              <a:effectLst/>
              <a:latin typeface="+mn-lt"/>
              <a:ea typeface="+mn-ea"/>
              <a:cs typeface="+mn-cs"/>
            </a:rPr>
            <a:t>年度に借り入れた令和元年台風災害復旧債等の元金償還開始により元利償還金が増加した</a:t>
          </a:r>
          <a:r>
            <a:rPr kumimoji="1" lang="ja-JP" altLang="en-US" sz="1050">
              <a:solidFill>
                <a:sysClr val="windowText" lastClr="000000"/>
              </a:solidFill>
              <a:effectLst/>
              <a:latin typeface="+mn-lt"/>
              <a:ea typeface="+mn-ea"/>
              <a:cs typeface="+mn-cs"/>
            </a:rPr>
            <a:t>一方</a:t>
          </a:r>
          <a:r>
            <a:rPr kumimoji="1" lang="ja-JP" altLang="ja-JP" sz="1050">
              <a:solidFill>
                <a:sysClr val="windowText" lastClr="000000"/>
              </a:solidFill>
              <a:effectLst/>
              <a:latin typeface="+mn-lt"/>
              <a:ea typeface="+mn-ea"/>
              <a:cs typeface="+mn-cs"/>
            </a:rPr>
            <a:t>で</a:t>
          </a:r>
          <a:r>
            <a:rPr kumimoji="1" lang="ja-JP" altLang="en-US" sz="1050">
              <a:solidFill>
                <a:sysClr val="windowText" lastClr="000000"/>
              </a:solidFill>
              <a:effectLst/>
              <a:latin typeface="+mn-lt"/>
              <a:ea typeface="+mn-ea"/>
              <a:cs typeface="+mn-cs"/>
            </a:rPr>
            <a:t>、水道高料金対策に要する経費に対する繰入金の皆減に伴い公営企業債の元利償還金に充てたと認められる繰入金が減少したことで</a:t>
          </a:r>
          <a:r>
            <a:rPr kumimoji="1" lang="en-US" altLang="ja-JP" sz="1050">
              <a:solidFill>
                <a:sysClr val="windowText" lastClr="000000"/>
              </a:solidFill>
              <a:effectLst/>
              <a:latin typeface="+mn-lt"/>
              <a:ea typeface="+mn-ea"/>
              <a:cs typeface="+mn-cs"/>
            </a:rPr>
            <a:t>59</a:t>
          </a:r>
          <a:r>
            <a:rPr kumimoji="1" lang="ja-JP" altLang="ja-JP" sz="1050">
              <a:solidFill>
                <a:sysClr val="windowText" lastClr="000000"/>
              </a:solidFill>
              <a:effectLst/>
              <a:latin typeface="+mn-lt"/>
              <a:ea typeface="+mn-ea"/>
              <a:cs typeface="+mn-cs"/>
            </a:rPr>
            <a:t>百万円の</a:t>
          </a:r>
          <a:r>
            <a:rPr kumimoji="1" lang="ja-JP" altLang="en-US" sz="1050">
              <a:solidFill>
                <a:sysClr val="windowText" lastClr="000000"/>
              </a:solidFill>
              <a:effectLst/>
              <a:latin typeface="+mn-lt"/>
              <a:ea typeface="+mn-ea"/>
              <a:cs typeface="+mn-cs"/>
            </a:rPr>
            <a:t>減</a:t>
          </a:r>
          <a:r>
            <a:rPr kumimoji="1" lang="ja-JP" altLang="ja-JP" sz="1050">
              <a:solidFill>
                <a:sysClr val="windowText" lastClr="000000"/>
              </a:solidFill>
              <a:effectLst/>
              <a:latin typeface="+mn-lt"/>
              <a:ea typeface="+mn-ea"/>
              <a:cs typeface="+mn-cs"/>
            </a:rPr>
            <a:t>となった。</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　算入公債費等</a:t>
          </a:r>
          <a:r>
            <a:rPr kumimoji="1" lang="en-US" altLang="ja-JP" sz="1050">
              <a:solidFill>
                <a:sysClr val="windowText" lastClr="000000"/>
              </a:solidFill>
              <a:effectLst/>
              <a:latin typeface="+mn-lt"/>
              <a:ea typeface="+mn-ea"/>
              <a:cs typeface="+mn-cs"/>
            </a:rPr>
            <a:t>(B)</a:t>
          </a:r>
          <a:r>
            <a:rPr kumimoji="1" lang="ja-JP" altLang="ja-JP" sz="1050">
              <a:solidFill>
                <a:sysClr val="windowText" lastClr="000000"/>
              </a:solidFill>
              <a:effectLst/>
              <a:latin typeface="+mn-lt"/>
              <a:ea typeface="+mn-ea"/>
              <a:cs typeface="+mn-cs"/>
            </a:rPr>
            <a:t>において</a:t>
          </a:r>
          <a:r>
            <a:rPr kumimoji="1" lang="en-US" altLang="ja-JP" sz="1050">
              <a:solidFill>
                <a:sysClr val="windowText" lastClr="000000"/>
              </a:solidFill>
              <a:effectLst/>
              <a:latin typeface="+mn-lt"/>
              <a:ea typeface="+mn-ea"/>
              <a:cs typeface="+mn-cs"/>
            </a:rPr>
            <a:t>22</a:t>
          </a:r>
          <a:r>
            <a:rPr kumimoji="1" lang="ja-JP" altLang="ja-JP" sz="1050">
              <a:solidFill>
                <a:sysClr val="windowText" lastClr="000000"/>
              </a:solidFill>
              <a:effectLst/>
              <a:latin typeface="+mn-lt"/>
              <a:ea typeface="+mn-ea"/>
              <a:cs typeface="+mn-cs"/>
            </a:rPr>
            <a:t>百万円の</a:t>
          </a:r>
          <a:r>
            <a:rPr kumimoji="1" lang="ja-JP" altLang="en-US" sz="1050">
              <a:solidFill>
                <a:sysClr val="windowText" lastClr="000000"/>
              </a:solidFill>
              <a:effectLst/>
              <a:latin typeface="+mn-lt"/>
              <a:ea typeface="+mn-ea"/>
              <a:cs typeface="+mn-cs"/>
            </a:rPr>
            <a:t>減</a:t>
          </a:r>
          <a:r>
            <a:rPr kumimoji="1" lang="ja-JP" altLang="ja-JP" sz="1050">
              <a:solidFill>
                <a:sysClr val="windowText" lastClr="000000"/>
              </a:solidFill>
              <a:effectLst/>
              <a:latin typeface="+mn-lt"/>
              <a:ea typeface="+mn-ea"/>
              <a:cs typeface="+mn-cs"/>
            </a:rPr>
            <a:t>となったことで、実質公債費比率の分子</a:t>
          </a:r>
          <a:r>
            <a:rPr kumimoji="1" lang="en-US" altLang="ja-JP" sz="1050">
              <a:solidFill>
                <a:sysClr val="windowText" lastClr="000000"/>
              </a:solidFill>
              <a:effectLst/>
              <a:latin typeface="+mn-lt"/>
              <a:ea typeface="+mn-ea"/>
              <a:cs typeface="+mn-cs"/>
            </a:rPr>
            <a:t>((A)-(B))</a:t>
          </a:r>
          <a:r>
            <a:rPr kumimoji="1" lang="ja-JP" altLang="ja-JP" sz="1050">
              <a:solidFill>
                <a:sysClr val="windowText" lastClr="000000"/>
              </a:solidFill>
              <a:effectLst/>
              <a:latin typeface="+mn-lt"/>
              <a:ea typeface="+mn-ea"/>
              <a:cs typeface="+mn-cs"/>
            </a:rPr>
            <a:t>は前年度と比較して</a:t>
          </a:r>
          <a:r>
            <a:rPr kumimoji="1" lang="en-US" altLang="ja-JP" sz="1050">
              <a:solidFill>
                <a:sysClr val="windowText" lastClr="000000"/>
              </a:solidFill>
              <a:effectLst/>
              <a:latin typeface="+mn-lt"/>
              <a:ea typeface="+mn-ea"/>
              <a:cs typeface="+mn-cs"/>
            </a:rPr>
            <a:t>37</a:t>
          </a:r>
          <a:r>
            <a:rPr kumimoji="1" lang="ja-JP" altLang="ja-JP" sz="1050">
              <a:solidFill>
                <a:sysClr val="windowText" lastClr="000000"/>
              </a:solidFill>
              <a:effectLst/>
              <a:latin typeface="+mn-lt"/>
              <a:ea typeface="+mn-ea"/>
              <a:cs typeface="+mn-cs"/>
            </a:rPr>
            <a:t>百万円の</a:t>
          </a:r>
          <a:r>
            <a:rPr kumimoji="1" lang="ja-JP" altLang="en-US" sz="1050">
              <a:solidFill>
                <a:sysClr val="windowText" lastClr="000000"/>
              </a:solidFill>
              <a:effectLst/>
              <a:latin typeface="+mn-lt"/>
              <a:ea typeface="+mn-ea"/>
              <a:cs typeface="+mn-cs"/>
            </a:rPr>
            <a:t>減</a:t>
          </a:r>
          <a:r>
            <a:rPr kumimoji="1" lang="ja-JP" altLang="ja-JP" sz="1050">
              <a:solidFill>
                <a:sysClr val="windowText" lastClr="000000"/>
              </a:solidFill>
              <a:effectLst/>
              <a:latin typeface="+mn-lt"/>
              <a:ea typeface="+mn-ea"/>
              <a:cs typeface="+mn-cs"/>
            </a:rPr>
            <a:t>となった。</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　今後も、</a:t>
          </a:r>
          <a:r>
            <a:rPr kumimoji="1" lang="ja-JP" altLang="en-US" sz="1050">
              <a:solidFill>
                <a:sysClr val="windowText" lastClr="000000"/>
              </a:solidFill>
              <a:effectLst/>
              <a:latin typeface="+mn-lt"/>
              <a:ea typeface="+mn-ea"/>
              <a:cs typeface="+mn-cs"/>
            </a:rPr>
            <a:t>各種事業</a:t>
          </a:r>
          <a:r>
            <a:rPr kumimoji="1" lang="ja-JP" altLang="ja-JP" sz="1050">
              <a:solidFill>
                <a:sysClr val="windowText" lastClr="000000"/>
              </a:solidFill>
              <a:effectLst/>
              <a:latin typeface="+mn-lt"/>
              <a:ea typeface="+mn-ea"/>
              <a:cs typeface="+mn-cs"/>
            </a:rPr>
            <a:t>債の償還が続くことにより公債費の増加が見込まれることから、財政健全化を図るための一層の計画的かつ効率的な財政運営に努める。</a:t>
          </a:r>
          <a:endParaRPr lang="ja-JP" altLang="ja-JP" sz="12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満期一括償還方式を採用している借入はない。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将来負担額</a:t>
          </a:r>
          <a:r>
            <a:rPr kumimoji="1" lang="en-US" altLang="ja-JP" sz="1100">
              <a:solidFill>
                <a:sysClr val="windowText" lastClr="000000"/>
              </a:solidFill>
              <a:effectLst/>
              <a:latin typeface="+mn-lt"/>
              <a:ea typeface="+mn-ea"/>
              <a:cs typeface="+mn-cs"/>
            </a:rPr>
            <a:t>(A)</a:t>
          </a:r>
          <a:r>
            <a:rPr kumimoji="1" lang="ja-JP" altLang="ja-JP" sz="1100">
              <a:solidFill>
                <a:sysClr val="windowText" lastClr="000000"/>
              </a:solidFill>
              <a:effectLst/>
              <a:latin typeface="+mn-lt"/>
              <a:ea typeface="+mn-ea"/>
              <a:cs typeface="+mn-cs"/>
            </a:rPr>
            <a:t>においては、</a:t>
          </a:r>
          <a:r>
            <a:rPr kumimoji="1" lang="ja-JP" altLang="en-US" sz="1100">
              <a:solidFill>
                <a:sysClr val="windowText" lastClr="000000"/>
              </a:solidFill>
              <a:effectLst/>
              <a:latin typeface="+mn-lt"/>
              <a:ea typeface="+mn-ea"/>
              <a:cs typeface="+mn-cs"/>
            </a:rPr>
            <a:t>一般会計等に係る地方債の現在高</a:t>
          </a:r>
          <a:r>
            <a:rPr kumimoji="1" lang="en-US" altLang="ja-JP" sz="1100">
              <a:solidFill>
                <a:sysClr val="windowText" lastClr="000000"/>
              </a:solidFill>
              <a:effectLst/>
              <a:latin typeface="+mn-lt"/>
              <a:ea typeface="+mn-ea"/>
              <a:cs typeface="+mn-cs"/>
            </a:rPr>
            <a:t>912</a:t>
          </a:r>
          <a:r>
            <a:rPr kumimoji="1" lang="ja-JP" altLang="ja-JP" sz="1100">
              <a:solidFill>
                <a:sysClr val="windowText" lastClr="000000"/>
              </a:solidFill>
              <a:effectLst/>
              <a:latin typeface="+mn-lt"/>
              <a:ea typeface="+mn-ea"/>
              <a:cs typeface="+mn-cs"/>
            </a:rPr>
            <a:t>百万円の減を主要因として、</a:t>
          </a:r>
          <a:r>
            <a:rPr kumimoji="1" lang="ja-JP" altLang="en-US" sz="1100">
              <a:solidFill>
                <a:sysClr val="windowText" lastClr="000000"/>
              </a:solidFill>
              <a:effectLst/>
              <a:latin typeface="+mn-lt"/>
              <a:ea typeface="+mn-ea"/>
              <a:cs typeface="+mn-cs"/>
            </a:rPr>
            <a:t>組合等負担等見込額</a:t>
          </a:r>
          <a:r>
            <a:rPr kumimoji="1" lang="ja-JP" altLang="ja-JP" sz="1100">
              <a:solidFill>
                <a:sysClr val="windowText" lastClr="000000"/>
              </a:solidFill>
              <a:effectLst/>
              <a:latin typeface="+mn-lt"/>
              <a:ea typeface="+mn-ea"/>
              <a:cs typeface="+mn-cs"/>
            </a:rPr>
            <a:t>が</a:t>
          </a:r>
          <a:r>
            <a:rPr kumimoji="1" lang="en-US" altLang="ja-JP" sz="1100">
              <a:solidFill>
                <a:sysClr val="windowText" lastClr="000000"/>
              </a:solidFill>
              <a:effectLst/>
              <a:latin typeface="+mn-lt"/>
              <a:ea typeface="+mn-ea"/>
              <a:cs typeface="+mn-cs"/>
            </a:rPr>
            <a:t>50</a:t>
          </a:r>
          <a:r>
            <a:rPr kumimoji="1" lang="ja-JP" altLang="en-US" sz="1100">
              <a:solidFill>
                <a:sysClr val="windowText" lastClr="000000"/>
              </a:solidFill>
              <a:effectLst/>
              <a:latin typeface="+mn-lt"/>
              <a:ea typeface="+mn-ea"/>
              <a:cs typeface="+mn-cs"/>
            </a:rPr>
            <a:t>百</a:t>
          </a:r>
          <a:r>
            <a:rPr kumimoji="1" lang="ja-JP" altLang="ja-JP" sz="1100">
              <a:solidFill>
                <a:sysClr val="windowText" lastClr="000000"/>
              </a:solidFill>
              <a:effectLst/>
              <a:latin typeface="+mn-lt"/>
              <a:ea typeface="+mn-ea"/>
              <a:cs typeface="+mn-cs"/>
            </a:rPr>
            <a:t>万円の減となったことなどから、全体で</a:t>
          </a:r>
          <a:r>
            <a:rPr kumimoji="1" lang="en-US" altLang="ja-JP" sz="1100">
              <a:solidFill>
                <a:sysClr val="windowText" lastClr="000000"/>
              </a:solidFill>
              <a:effectLst/>
              <a:latin typeface="+mn-lt"/>
              <a:ea typeface="+mn-ea"/>
              <a:cs typeface="+mn-cs"/>
            </a:rPr>
            <a:t>250</a:t>
          </a:r>
          <a:r>
            <a:rPr kumimoji="1" lang="ja-JP" altLang="ja-JP" sz="1100">
              <a:solidFill>
                <a:sysClr val="windowText" lastClr="000000"/>
              </a:solidFill>
              <a:effectLst/>
              <a:latin typeface="+mn-lt"/>
              <a:ea typeface="+mn-ea"/>
              <a:cs typeface="+mn-cs"/>
            </a:rPr>
            <a:t>百万円の減となった。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充当可能財源等</a:t>
          </a:r>
          <a:r>
            <a:rPr kumimoji="1" lang="en-US" altLang="ja-JP" sz="1100">
              <a:solidFill>
                <a:sysClr val="windowText" lastClr="000000"/>
              </a:solidFill>
              <a:effectLst/>
              <a:latin typeface="+mn-lt"/>
              <a:ea typeface="+mn-ea"/>
              <a:cs typeface="+mn-cs"/>
            </a:rPr>
            <a:t>(B)</a:t>
          </a:r>
          <a:r>
            <a:rPr kumimoji="1" lang="ja-JP" altLang="ja-JP" sz="1100">
              <a:solidFill>
                <a:sysClr val="windowText" lastClr="000000"/>
              </a:solidFill>
              <a:effectLst/>
              <a:latin typeface="+mn-lt"/>
              <a:ea typeface="+mn-ea"/>
              <a:cs typeface="+mn-cs"/>
            </a:rPr>
            <a:t>においては、</a:t>
          </a:r>
          <a:r>
            <a:rPr kumimoji="1" lang="ja-JP" altLang="en-US" sz="1100">
              <a:solidFill>
                <a:sysClr val="windowText" lastClr="000000"/>
              </a:solidFill>
              <a:effectLst/>
              <a:latin typeface="+mn-lt"/>
              <a:ea typeface="+mn-ea"/>
              <a:cs typeface="+mn-cs"/>
            </a:rPr>
            <a:t>阿武隈急行線応援基金や教育振興基金</a:t>
          </a:r>
          <a:r>
            <a:rPr kumimoji="1" lang="ja-JP" altLang="ja-JP" sz="1100">
              <a:solidFill>
                <a:sysClr val="windowText" lastClr="000000"/>
              </a:solidFill>
              <a:effectLst/>
              <a:latin typeface="+mn-lt"/>
              <a:ea typeface="+mn-ea"/>
              <a:cs typeface="+mn-cs"/>
            </a:rPr>
            <a:t>の創設</a:t>
          </a:r>
          <a:r>
            <a:rPr kumimoji="1" lang="ja-JP" altLang="en-US" sz="1100">
              <a:solidFill>
                <a:sysClr val="windowText" lastClr="000000"/>
              </a:solidFill>
              <a:effectLst/>
              <a:latin typeface="+mn-lt"/>
              <a:ea typeface="+mn-ea"/>
              <a:cs typeface="+mn-cs"/>
            </a:rPr>
            <a:t>、ふるさと応援基金や学校施設整備基金</a:t>
          </a:r>
          <a:r>
            <a:rPr kumimoji="1" lang="ja-JP" altLang="ja-JP" sz="1100">
              <a:solidFill>
                <a:sysClr val="windowText" lastClr="000000"/>
              </a:solidFill>
              <a:effectLst/>
              <a:latin typeface="+mn-lt"/>
              <a:ea typeface="+mn-ea"/>
              <a:cs typeface="+mn-cs"/>
            </a:rPr>
            <a:t>の積み立てによって充当可能基金が</a:t>
          </a:r>
          <a:r>
            <a:rPr kumimoji="1" lang="en-US" altLang="ja-JP" sz="1100">
              <a:solidFill>
                <a:sysClr val="windowText" lastClr="000000"/>
              </a:solidFill>
              <a:effectLst/>
              <a:latin typeface="+mn-lt"/>
              <a:ea typeface="+mn-ea"/>
              <a:cs typeface="+mn-cs"/>
            </a:rPr>
            <a:t>1,380</a:t>
          </a:r>
          <a:r>
            <a:rPr kumimoji="1" lang="ja-JP" altLang="ja-JP" sz="1100">
              <a:solidFill>
                <a:sysClr val="windowText" lastClr="000000"/>
              </a:solidFill>
              <a:effectLst/>
              <a:latin typeface="+mn-lt"/>
              <a:ea typeface="+mn-ea"/>
              <a:cs typeface="+mn-cs"/>
            </a:rPr>
            <a:t>百万円の増となるなど、全体で</a:t>
          </a:r>
          <a:r>
            <a:rPr kumimoji="1" lang="en-US" altLang="ja-JP" sz="1100">
              <a:solidFill>
                <a:sysClr val="windowText" lastClr="000000"/>
              </a:solidFill>
              <a:effectLst/>
              <a:latin typeface="+mn-lt"/>
              <a:ea typeface="+mn-ea"/>
              <a:cs typeface="+mn-cs"/>
            </a:rPr>
            <a:t>977</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これらの要因により、将来負担比率の分子</a:t>
          </a:r>
          <a:r>
            <a:rPr kumimoji="1" lang="en-US" altLang="ja-JP" sz="1100">
              <a:solidFill>
                <a:sysClr val="windowText" lastClr="000000"/>
              </a:solidFill>
              <a:effectLst/>
              <a:latin typeface="+mn-lt"/>
              <a:ea typeface="+mn-ea"/>
              <a:cs typeface="+mn-cs"/>
            </a:rPr>
            <a:t>((A)-(B))</a:t>
          </a:r>
          <a:r>
            <a:rPr kumimoji="1" lang="ja-JP" altLang="ja-JP" sz="1100">
              <a:solidFill>
                <a:sysClr val="windowText" lastClr="000000"/>
              </a:solidFill>
              <a:effectLst/>
              <a:latin typeface="+mn-lt"/>
              <a:ea typeface="+mn-ea"/>
              <a:cs typeface="+mn-cs"/>
            </a:rPr>
            <a:t>は前年度と比較し、</a:t>
          </a:r>
          <a:r>
            <a:rPr kumimoji="1" lang="en-US" altLang="ja-JP" sz="1100">
              <a:solidFill>
                <a:sysClr val="windowText" lastClr="000000"/>
              </a:solidFill>
              <a:effectLst/>
              <a:latin typeface="+mn-lt"/>
              <a:ea typeface="+mn-ea"/>
              <a:cs typeface="+mn-cs"/>
            </a:rPr>
            <a:t>1,224</a:t>
          </a:r>
          <a:r>
            <a:rPr kumimoji="1" lang="ja-JP" altLang="ja-JP" sz="1100">
              <a:solidFill>
                <a:sysClr val="windowText" lastClr="000000"/>
              </a:solidFill>
              <a:effectLst/>
              <a:latin typeface="+mn-lt"/>
              <a:ea typeface="+mn-ea"/>
              <a:cs typeface="+mn-cs"/>
            </a:rPr>
            <a:t>百万円減少している。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年度以降においても、公共施設の長寿命化に係る改修や防災・減災構想に係る工事の実施等により、多額の市債発行を予定しており、さらに現在高が増加することが見込まれることから、令和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月策定の「角田市第</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次行財政集中改革プラン」（令和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年度～令和</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年度）に基づく行財政改革を推進し、一層の将来負担の低減化を図る。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（増減理由）</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積立を実施した主なものとして、財政調整基金については令和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年度の決算剰余金</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8,785</a:t>
          </a:r>
          <a:r>
            <a:rPr kumimoji="1" lang="ja-JP" altLang="ja-JP" sz="1100">
              <a:solidFill>
                <a:sysClr val="windowText" lastClr="000000"/>
              </a:solidFill>
              <a:effectLst/>
              <a:latin typeface="+mn-lt"/>
              <a:ea typeface="+mn-ea"/>
              <a:cs typeface="+mn-cs"/>
            </a:rPr>
            <a:t>万円を、</a:t>
          </a:r>
          <a:r>
            <a:rPr kumimoji="1" lang="ja-JP" altLang="en-US" sz="1100">
              <a:solidFill>
                <a:sysClr val="windowText" lastClr="000000"/>
              </a:solidFill>
              <a:effectLst/>
              <a:latin typeface="+mn-lt"/>
              <a:ea typeface="+mn-ea"/>
              <a:cs typeface="+mn-cs"/>
            </a:rPr>
            <a:t>ふるさと応援基金</a:t>
          </a:r>
          <a:r>
            <a:rPr kumimoji="1" lang="ja-JP" altLang="ja-JP" sz="1100">
              <a:solidFill>
                <a:sysClr val="windowText" lastClr="000000"/>
              </a:solidFill>
              <a:effectLst/>
              <a:latin typeface="+mn-lt"/>
              <a:ea typeface="+mn-ea"/>
              <a:cs typeface="+mn-cs"/>
            </a:rPr>
            <a:t>については</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5,847</a:t>
          </a:r>
          <a:r>
            <a:rPr kumimoji="1" lang="ja-JP" altLang="en-US" sz="1100">
              <a:solidFill>
                <a:sysClr val="windowText" lastClr="000000"/>
              </a:solidFill>
              <a:effectLst/>
              <a:latin typeface="+mn-lt"/>
              <a:ea typeface="+mn-ea"/>
              <a:cs typeface="+mn-cs"/>
            </a:rPr>
            <a:t>万</a:t>
          </a:r>
          <a:r>
            <a:rPr kumimoji="1" lang="ja-JP" altLang="ja-JP" sz="1100">
              <a:solidFill>
                <a:sysClr val="windowText" lastClr="000000"/>
              </a:solidFill>
              <a:effectLst/>
              <a:latin typeface="+mn-lt"/>
              <a:ea typeface="+mn-ea"/>
              <a:cs typeface="+mn-cs"/>
            </a:rPr>
            <a:t>円を、学校施設整備基金については</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億円を、さらに</a:t>
          </a:r>
          <a:r>
            <a:rPr kumimoji="1" lang="ja-JP" altLang="en-US" sz="1100">
              <a:solidFill>
                <a:sysClr val="windowText" lastClr="000000"/>
              </a:solidFill>
              <a:effectLst/>
              <a:latin typeface="+mn-lt"/>
              <a:ea typeface="+mn-ea"/>
              <a:cs typeface="+mn-cs"/>
            </a:rPr>
            <a:t>新たに創設した阿武隈急行線応援基金に</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億円、教育振興基金に</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億円</a:t>
          </a:r>
          <a:r>
            <a:rPr kumimoji="1" lang="ja-JP" altLang="ja-JP" sz="1100">
              <a:solidFill>
                <a:sysClr val="windowText" lastClr="000000"/>
              </a:solidFill>
              <a:effectLst/>
              <a:latin typeface="+mn-lt"/>
              <a:ea typeface="+mn-ea"/>
              <a:cs typeface="+mn-cs"/>
            </a:rPr>
            <a:t>を積み立てた。一方で、財政調整基金については歳入歳出の財源不足に対応するため</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億円取り崩し、減債基金については臨時財政対策債及び令和元年東日本台風災害復旧事業に係る元金償還に対応するため</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億円を、</a:t>
          </a:r>
          <a:r>
            <a:rPr kumimoji="1" lang="ja-JP" altLang="en-US" sz="1100">
              <a:solidFill>
                <a:sysClr val="windowText" lastClr="000000"/>
              </a:solidFill>
              <a:effectLst/>
              <a:latin typeface="+mn-lt"/>
              <a:ea typeface="+mn-ea"/>
              <a:cs typeface="+mn-cs"/>
            </a:rPr>
            <a:t>ふるさと応援基金については第</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次長期総合計画における重点プロジェクトに位置付けられた事業に充当するため</a:t>
          </a:r>
          <a:r>
            <a:rPr kumimoji="1" lang="en-US" altLang="ja-JP" sz="1100">
              <a:solidFill>
                <a:sysClr val="windowText" lastClr="000000"/>
              </a:solidFill>
              <a:effectLst/>
              <a:latin typeface="+mn-lt"/>
              <a:ea typeface="+mn-ea"/>
              <a:cs typeface="+mn-cs"/>
            </a:rPr>
            <a:t>17</a:t>
          </a:r>
          <a:r>
            <a:rPr kumimoji="1" lang="ja-JP" altLang="en-US" sz="1100">
              <a:solidFill>
                <a:sysClr val="windowText" lastClr="000000"/>
              </a:solidFill>
              <a:effectLst/>
              <a:latin typeface="+mn-lt"/>
              <a:ea typeface="+mn-ea"/>
              <a:cs typeface="+mn-cs"/>
            </a:rPr>
            <a:t>億円を、</a:t>
          </a:r>
          <a:r>
            <a:rPr kumimoji="1" lang="ja-JP" altLang="ja-JP" sz="1100">
              <a:solidFill>
                <a:sysClr val="windowText" lastClr="000000"/>
              </a:solidFill>
              <a:effectLst/>
              <a:latin typeface="+mn-lt"/>
              <a:ea typeface="+mn-ea"/>
              <a:cs typeface="+mn-cs"/>
            </a:rPr>
            <a:t>公共施設強靭化対策基金については公共施設の長寿命化改修事業及び道路施設維持事業のため</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4,400</a:t>
          </a:r>
          <a:r>
            <a:rPr kumimoji="1" lang="ja-JP" altLang="ja-JP" sz="1100">
              <a:solidFill>
                <a:sysClr val="windowText" lastClr="000000"/>
              </a:solidFill>
              <a:effectLst/>
              <a:latin typeface="+mn-lt"/>
              <a:ea typeface="+mn-ea"/>
              <a:cs typeface="+mn-cs"/>
            </a:rPr>
            <a:t>万円を、子ども子育て未来基金については</a:t>
          </a:r>
          <a:r>
            <a:rPr kumimoji="1" lang="ja-JP" altLang="en-US" sz="1100">
              <a:solidFill>
                <a:sysClr val="windowText" lastClr="000000"/>
              </a:solidFill>
              <a:effectLst/>
              <a:latin typeface="+mn-lt"/>
              <a:ea typeface="+mn-ea"/>
              <a:cs typeface="+mn-cs"/>
            </a:rPr>
            <a:t>学校給食費の無償化や</a:t>
          </a:r>
          <a:r>
            <a:rPr kumimoji="1" lang="ja-JP" altLang="ja-JP" sz="1100">
              <a:solidFill>
                <a:sysClr val="windowText" lastClr="000000"/>
              </a:solidFill>
              <a:effectLst/>
              <a:latin typeface="+mn-lt"/>
              <a:ea typeface="+mn-ea"/>
              <a:cs typeface="+mn-cs"/>
            </a:rPr>
            <a:t>保育料の一部無償化に伴い支出が増加した施設型給付費</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子ども医療費助成事業のため</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6,500</a:t>
          </a:r>
          <a:r>
            <a:rPr kumimoji="1" lang="ja-JP" altLang="ja-JP" sz="1100">
              <a:solidFill>
                <a:sysClr val="windowText" lastClr="000000"/>
              </a:solidFill>
              <a:effectLst/>
              <a:latin typeface="+mn-lt"/>
              <a:ea typeface="+mn-ea"/>
              <a:cs typeface="+mn-cs"/>
            </a:rPr>
            <a:t>万円を取り崩したことなどにより、基金全体としては</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5,142</a:t>
          </a:r>
          <a:r>
            <a:rPr kumimoji="1" lang="ja-JP" altLang="ja-JP" sz="1100">
              <a:solidFill>
                <a:sysClr val="windowText" lastClr="000000"/>
              </a:solidFill>
              <a:effectLst/>
              <a:latin typeface="+mn-lt"/>
              <a:ea typeface="+mn-ea"/>
              <a:cs typeface="+mn-cs"/>
            </a:rPr>
            <a:t>万円の増となった。</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r>
            <a:rPr kumimoji="1" lang="ja-JP" altLang="ja-JP" sz="1300">
              <a:solidFill>
                <a:sysClr val="windowText" lastClr="000000"/>
              </a:solidFill>
              <a:effectLst/>
              <a:latin typeface="+mn-lt"/>
              <a:ea typeface="+mn-ea"/>
              <a:cs typeface="+mn-cs"/>
            </a:rPr>
            <a:t>（今後の方針）</a:t>
          </a:r>
          <a:endParaRPr lang="ja-JP" altLang="ja-JP" sz="13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地域に欠くことのできない公共交通機関である阿武隈急行線の存続と利用促進</a:t>
          </a:r>
          <a:r>
            <a:rPr kumimoji="1" lang="ja-JP" altLang="ja-JP" sz="1100">
              <a:solidFill>
                <a:sysClr val="windowText" lastClr="000000"/>
              </a:solidFill>
              <a:effectLst/>
              <a:latin typeface="+mn-lt"/>
              <a:ea typeface="+mn-ea"/>
              <a:cs typeface="+mn-cs"/>
            </a:rPr>
            <a:t>を図るための</a:t>
          </a:r>
          <a:r>
            <a:rPr kumimoji="1" lang="ja-JP" altLang="en-US" sz="1100">
              <a:solidFill>
                <a:sysClr val="windowText" lastClr="000000"/>
              </a:solidFill>
              <a:effectLst/>
              <a:latin typeface="+mn-lt"/>
              <a:ea typeface="+mn-ea"/>
              <a:cs typeface="+mn-cs"/>
            </a:rPr>
            <a:t>阿武隈急行線応援基金</a:t>
          </a:r>
          <a:r>
            <a:rPr kumimoji="1" lang="ja-JP" altLang="ja-JP" sz="1100">
              <a:solidFill>
                <a:sysClr val="windowText" lastClr="000000"/>
              </a:solidFill>
              <a:effectLst/>
              <a:latin typeface="+mn-lt"/>
              <a:ea typeface="+mn-ea"/>
              <a:cs typeface="+mn-cs"/>
            </a:rPr>
            <a:t>や</a:t>
          </a:r>
          <a:r>
            <a:rPr kumimoji="1" lang="ja-JP" altLang="en-US" sz="1100">
              <a:solidFill>
                <a:sysClr val="windowText" lastClr="000000"/>
              </a:solidFill>
              <a:effectLst/>
              <a:latin typeface="+mn-lt"/>
              <a:ea typeface="+mn-ea"/>
              <a:cs typeface="+mn-cs"/>
            </a:rPr>
            <a:t>老朽化した学校施設の整備のための財源確保を目的とした学校施設整備基金、</a:t>
          </a:r>
          <a:r>
            <a:rPr kumimoji="1" lang="ja-JP" altLang="ja-JP" sz="1100">
              <a:solidFill>
                <a:sysClr val="windowText" lastClr="000000"/>
              </a:solidFill>
              <a:effectLst/>
              <a:latin typeface="+mn-lt"/>
              <a:ea typeface="+mn-ea"/>
              <a:cs typeface="+mn-cs"/>
            </a:rPr>
            <a:t>その他の特定目的基金の積み増しを予定しており、またふるさと納税寄付金が増加傾向にあることから基金全体としては増加が見込まれる。</a:t>
          </a:r>
          <a:endParaRPr lang="ja-JP" altLang="ja-JP" sz="14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05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公共施設強靭化対策基金：事前防災及び</a:t>
          </a:r>
          <a:r>
            <a:rPr kumimoji="1" lang="ja-JP" altLang="en-US" sz="1000">
              <a:solidFill>
                <a:sysClr val="windowText" lastClr="000000"/>
              </a:solidFill>
              <a:effectLst/>
              <a:latin typeface="+mn-lt"/>
              <a:ea typeface="+mn-ea"/>
              <a:cs typeface="+mn-cs"/>
            </a:rPr>
            <a:t>減災</a:t>
          </a:r>
          <a:r>
            <a:rPr kumimoji="1" lang="ja-JP" altLang="ja-JP" sz="1000">
              <a:solidFill>
                <a:sysClr val="windowText" lastClr="000000"/>
              </a:solidFill>
              <a:effectLst/>
              <a:latin typeface="+mn-lt"/>
              <a:ea typeface="+mn-ea"/>
              <a:cs typeface="+mn-cs"/>
            </a:rPr>
            <a:t>等に資する公共施設の整備及び大規模な改修に関する事業の計画的な推進</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ふるさと応援基金：ふるさと納税により納められた寄付金について、寄付者の指定した重点事業へ充当されていることを明確化</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子ども子育て未来基金：未来を担う子どもたちが健やかに生まれ、育つことのできる環境を整え、子育てにやさしいまちづくりの推進</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学校施設整備基金：角田市が設置する学校施設の整備</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阿武隈急行線応援</a:t>
          </a:r>
          <a:r>
            <a:rPr kumimoji="1" lang="ja-JP" altLang="ja-JP" sz="1000">
              <a:solidFill>
                <a:sysClr val="windowText" lastClr="000000"/>
              </a:solidFill>
              <a:effectLst/>
              <a:latin typeface="+mn-lt"/>
              <a:ea typeface="+mn-ea"/>
              <a:cs typeface="+mn-cs"/>
            </a:rPr>
            <a:t>基金：</a:t>
          </a:r>
          <a:r>
            <a:rPr lang="ja-JP" altLang="en-US" sz="1000" b="0" i="0">
              <a:solidFill>
                <a:sysClr val="windowText" lastClr="000000"/>
              </a:solidFill>
              <a:effectLst/>
              <a:latin typeface="+mn-lt"/>
              <a:ea typeface="+mn-ea"/>
              <a:cs typeface="+mn-cs"/>
            </a:rPr>
            <a:t>地域に欠くことのできない公共交通機関である</a:t>
          </a:r>
          <a:r>
            <a:rPr kumimoji="1" lang="ja-JP" altLang="en-US" sz="1000">
              <a:solidFill>
                <a:sysClr val="windowText" lastClr="000000"/>
              </a:solidFill>
              <a:effectLst/>
              <a:latin typeface="+mn-lt"/>
              <a:ea typeface="+mn-ea"/>
              <a:cs typeface="+mn-cs"/>
            </a:rPr>
            <a:t>阿武隈急行線の存続及び利用促進</a:t>
          </a:r>
          <a:endParaRPr lang="ja-JP" altLang="ja-JP" sz="10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公共施設強靭化対策基金：事前防災及び</a:t>
          </a:r>
          <a:r>
            <a:rPr kumimoji="1" lang="ja-JP" altLang="en-US" sz="1000">
              <a:solidFill>
                <a:sysClr val="windowText" lastClr="000000"/>
              </a:solidFill>
              <a:effectLst/>
              <a:latin typeface="+mn-lt"/>
              <a:ea typeface="+mn-ea"/>
              <a:cs typeface="+mn-cs"/>
            </a:rPr>
            <a:t>減災</a:t>
          </a:r>
          <a:r>
            <a:rPr kumimoji="1" lang="ja-JP" altLang="ja-JP" sz="1000">
              <a:solidFill>
                <a:sysClr val="windowText" lastClr="000000"/>
              </a:solidFill>
              <a:effectLst/>
              <a:latin typeface="+mn-lt"/>
              <a:ea typeface="+mn-ea"/>
              <a:cs typeface="+mn-cs"/>
            </a:rPr>
            <a:t>等に資する公共施設の整備及び大規模な改修に関する事業</a:t>
          </a:r>
          <a:r>
            <a:rPr kumimoji="1" lang="ja-JP" altLang="en-US" sz="1000">
              <a:solidFill>
                <a:sysClr val="windowText" lastClr="000000"/>
              </a:solidFill>
              <a:effectLst/>
              <a:latin typeface="+mn-lt"/>
              <a:ea typeface="+mn-ea"/>
              <a:cs typeface="+mn-cs"/>
            </a:rPr>
            <a:t>に充当するため、</a:t>
          </a:r>
          <a:r>
            <a:rPr kumimoji="1" lang="en-US" altLang="ja-JP" sz="1000">
              <a:solidFill>
                <a:sysClr val="windowText" lastClr="000000"/>
              </a:solidFill>
              <a:effectLst/>
              <a:latin typeface="+mn-lt"/>
              <a:ea typeface="+mn-ea"/>
              <a:cs typeface="+mn-cs"/>
            </a:rPr>
            <a:t>1</a:t>
          </a:r>
          <a:r>
            <a:rPr kumimoji="1" lang="ja-JP" altLang="en-US"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4,440</a:t>
          </a:r>
          <a:r>
            <a:rPr kumimoji="1" lang="ja-JP" altLang="en-US" sz="1000">
              <a:solidFill>
                <a:sysClr val="windowText" lastClr="000000"/>
              </a:solidFill>
              <a:effectLst/>
              <a:latin typeface="+mn-lt"/>
              <a:ea typeface="+mn-ea"/>
              <a:cs typeface="+mn-cs"/>
            </a:rPr>
            <a:t>万円を取り崩した。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ふるさと応援基金：</a:t>
          </a:r>
          <a:r>
            <a:rPr kumimoji="1" lang="ja-JP" altLang="en-US" sz="1000">
              <a:solidFill>
                <a:sysClr val="windowText" lastClr="000000"/>
              </a:solidFill>
              <a:effectLst/>
              <a:latin typeface="+mn-lt"/>
              <a:ea typeface="+mn-ea"/>
              <a:cs typeface="+mn-cs"/>
            </a:rPr>
            <a:t>寄付者の指定した各重点事業へ充当するため、</a:t>
          </a:r>
          <a:r>
            <a:rPr kumimoji="1" lang="en-US" altLang="ja-JP" sz="1000">
              <a:solidFill>
                <a:sysClr val="windowText" lastClr="000000"/>
              </a:solidFill>
              <a:effectLst/>
              <a:latin typeface="+mn-lt"/>
              <a:ea typeface="+mn-ea"/>
              <a:cs typeface="+mn-cs"/>
            </a:rPr>
            <a:t>17</a:t>
          </a:r>
          <a:r>
            <a:rPr kumimoji="1" lang="ja-JP" altLang="en-US" sz="1000">
              <a:solidFill>
                <a:sysClr val="windowText" lastClr="000000"/>
              </a:solidFill>
              <a:effectLst/>
              <a:latin typeface="+mn-lt"/>
              <a:ea typeface="+mn-ea"/>
              <a:cs typeface="+mn-cs"/>
            </a:rPr>
            <a:t>億円を取り崩したが、</a:t>
          </a:r>
          <a:r>
            <a:rPr kumimoji="1" lang="en-US" altLang="ja-JP" sz="1000">
              <a:solidFill>
                <a:sysClr val="windowText" lastClr="000000"/>
              </a:solidFill>
              <a:effectLst/>
              <a:latin typeface="+mn-lt"/>
              <a:ea typeface="+mn-ea"/>
              <a:cs typeface="+mn-cs"/>
            </a:rPr>
            <a:t>25</a:t>
          </a:r>
          <a:r>
            <a:rPr kumimoji="1" lang="ja-JP" altLang="en-US"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5,847</a:t>
          </a:r>
          <a:r>
            <a:rPr kumimoji="1" lang="ja-JP" altLang="en-US" sz="1000">
              <a:solidFill>
                <a:sysClr val="windowText" lastClr="000000"/>
              </a:solidFill>
              <a:effectLst/>
              <a:latin typeface="+mn-lt"/>
              <a:ea typeface="+mn-ea"/>
              <a:cs typeface="+mn-cs"/>
            </a:rPr>
            <a:t>万円を積み立てたため基金残高は増となった。</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子ども子育て未来基金：学校給食費無償化や保育料の一部無償化、子ども医療費助成事業に充当するため、</a:t>
          </a:r>
          <a:r>
            <a:rPr kumimoji="1" lang="en-US" altLang="ja-JP" sz="1000">
              <a:solidFill>
                <a:sysClr val="windowText" lastClr="000000"/>
              </a:solidFill>
              <a:effectLst/>
              <a:latin typeface="+mn-lt"/>
              <a:ea typeface="+mn-ea"/>
              <a:cs typeface="+mn-cs"/>
            </a:rPr>
            <a:t>1</a:t>
          </a:r>
          <a:r>
            <a:rPr kumimoji="1" lang="ja-JP" altLang="ja-JP" sz="1000">
              <a:solidFill>
                <a:sysClr val="windowText" lastClr="000000"/>
              </a:solidFill>
              <a:effectLst/>
              <a:latin typeface="+mn-lt"/>
              <a:ea typeface="+mn-ea"/>
              <a:cs typeface="+mn-cs"/>
            </a:rPr>
            <a:t>億</a:t>
          </a:r>
          <a:r>
            <a:rPr kumimoji="1" lang="en-US" altLang="ja-JP" sz="1000">
              <a:solidFill>
                <a:sysClr val="windowText" lastClr="000000"/>
              </a:solidFill>
              <a:effectLst/>
              <a:latin typeface="+mn-lt"/>
              <a:ea typeface="+mn-ea"/>
              <a:cs typeface="+mn-cs"/>
            </a:rPr>
            <a:t>6,500</a:t>
          </a:r>
          <a:r>
            <a:rPr kumimoji="1" lang="ja-JP" altLang="ja-JP" sz="1000">
              <a:solidFill>
                <a:sysClr val="windowText" lastClr="000000"/>
              </a:solidFill>
              <a:effectLst/>
              <a:latin typeface="+mn-lt"/>
              <a:ea typeface="+mn-ea"/>
              <a:cs typeface="+mn-cs"/>
            </a:rPr>
            <a:t>万円を取り崩した。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学校施設整備基金：基金の目的を達成するため、</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億円を積み立てた。</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阿武隈急行線応援基金：</a:t>
          </a:r>
          <a:r>
            <a:rPr kumimoji="1" lang="ja-JP" altLang="en-US" sz="1000">
              <a:solidFill>
                <a:sysClr val="windowText" lastClr="000000"/>
              </a:solidFill>
              <a:effectLst/>
              <a:latin typeface="+mn-lt"/>
              <a:ea typeface="+mn-ea"/>
              <a:cs typeface="+mn-cs"/>
            </a:rPr>
            <a:t>基金を創設し、</a:t>
          </a:r>
          <a:r>
            <a:rPr kumimoji="1" lang="en-US" altLang="ja-JP" sz="1000">
              <a:solidFill>
                <a:sysClr val="windowText" lastClr="000000"/>
              </a:solidFill>
              <a:effectLst/>
              <a:latin typeface="+mn-lt"/>
              <a:ea typeface="+mn-ea"/>
              <a:cs typeface="+mn-cs"/>
            </a:rPr>
            <a:t>5</a:t>
          </a:r>
          <a:r>
            <a:rPr kumimoji="1" lang="ja-JP" altLang="en-US" sz="1000">
              <a:solidFill>
                <a:sysClr val="windowText" lastClr="000000"/>
              </a:solidFill>
              <a:effectLst/>
              <a:latin typeface="+mn-lt"/>
              <a:ea typeface="+mn-ea"/>
              <a:cs typeface="+mn-cs"/>
            </a:rPr>
            <a:t>億円を積み立てた。</a:t>
          </a:r>
          <a:endParaRPr lang="ja-JP" altLang="ja-JP" sz="10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05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公共施設強靭化対策基金：公共施設の老朽化対策及び防災・減災構想に係る事業に充当するため、取崩しを予定する。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ふるさと応援基金：角田市の重点事業に充当するため、取り崩しを予定する。</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子ども子育て未来基金：子ども医療費助成事業等に充当するため、取崩しを予定する。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学校施設整備基金：老朽化している学校施設の今後の整備のため、積み立てを予定する。</a:t>
          </a:r>
          <a:endParaRPr lang="ja-JP"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阿武隈急行線応援基金：阿武隈急行線の運航継続支援のため、</a:t>
          </a:r>
          <a:r>
            <a:rPr kumimoji="1" lang="ja-JP" altLang="ja-JP" sz="1000">
              <a:solidFill>
                <a:sysClr val="windowText" lastClr="000000"/>
              </a:solidFill>
              <a:effectLst/>
              <a:latin typeface="+mn-lt"/>
              <a:ea typeface="+mn-ea"/>
              <a:cs typeface="+mn-cs"/>
            </a:rPr>
            <a:t>取崩しを予定する。</a:t>
          </a:r>
          <a:endParaRPr lang="ja-JP" altLang="ja-JP" sz="10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年度決算剰余金</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8,785</a:t>
          </a:r>
          <a:r>
            <a:rPr kumimoji="1" lang="ja-JP" altLang="ja-JP" sz="1100">
              <a:solidFill>
                <a:sysClr val="windowText" lastClr="000000"/>
              </a:solidFill>
              <a:effectLst/>
              <a:latin typeface="+mn-lt"/>
              <a:ea typeface="+mn-ea"/>
              <a:cs typeface="+mn-cs"/>
            </a:rPr>
            <a:t>万円を積立てた一方で、歳入歳出の財源不足に対応するため</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億円取り崩したことにより減少した。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月策定の「角田市第</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次行財政集中改革プラン」（令和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年度～令和</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年度）における取組項目の中で、財政調整基金の残高に関しては、標準財政規模の</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％以上を確保するために十分な額として各年度末において</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億円以上の保有を目標としている。</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ysClr val="windowText" lastClr="000000"/>
              </a:solidFill>
              <a:effectLst/>
              <a:latin typeface="+mn-lt"/>
              <a:ea typeface="+mn-ea"/>
              <a:cs typeface="+mn-cs"/>
            </a:rPr>
            <a:t>　普通交付税において後年度の臨時財政対策債の償還に係る元利償還金の一部が交付されたこと等により</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億円の積み立てを行っているが、臨時財政対策債や</a:t>
          </a:r>
          <a:r>
            <a:rPr kumimoji="1" lang="ja-JP" altLang="en-US" sz="1100">
              <a:solidFill>
                <a:sysClr val="windowText" lastClr="000000"/>
              </a:solidFill>
              <a:effectLst/>
              <a:latin typeface="+mn-lt"/>
              <a:ea typeface="+mn-ea"/>
              <a:cs typeface="+mn-cs"/>
            </a:rPr>
            <a:t>歳入欠かん債、</a:t>
          </a:r>
          <a:r>
            <a:rPr kumimoji="1" lang="ja-JP" altLang="ja-JP" sz="1100">
              <a:solidFill>
                <a:sysClr val="windowText" lastClr="000000"/>
              </a:solidFill>
              <a:effectLst/>
              <a:latin typeface="+mn-lt"/>
              <a:ea typeface="+mn-ea"/>
              <a:cs typeface="+mn-cs"/>
            </a:rPr>
            <a:t>令和元年東日本台風災害復旧事業に係る元金償還に対応するため</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億円取り崩したことにより減少した。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年度以降も令和元年東日本台風災害復旧事業</a:t>
          </a:r>
          <a:r>
            <a:rPr kumimoji="1" lang="ja-JP" altLang="en-US" sz="1100">
              <a:solidFill>
                <a:sysClr val="windowText" lastClr="000000"/>
              </a:solidFill>
              <a:effectLst/>
              <a:latin typeface="+mn-lt"/>
              <a:ea typeface="+mn-ea"/>
              <a:cs typeface="+mn-cs"/>
            </a:rPr>
            <a:t>や福島県沖地震災害復旧事業</a:t>
          </a:r>
          <a:r>
            <a:rPr kumimoji="1" lang="ja-JP" altLang="ja-JP" sz="1100">
              <a:solidFill>
                <a:sysClr val="windowText" lastClr="000000"/>
              </a:solidFill>
              <a:effectLst/>
              <a:latin typeface="+mn-lt"/>
              <a:ea typeface="+mn-ea"/>
              <a:cs typeface="+mn-cs"/>
            </a:rPr>
            <a:t>に係る元金償還の増</a:t>
          </a:r>
          <a:r>
            <a:rPr kumimoji="1" lang="ja-JP" altLang="en-US" sz="1100">
              <a:solidFill>
                <a:sysClr val="windowText" lastClr="000000"/>
              </a:solidFill>
              <a:effectLst/>
              <a:latin typeface="+mn-lt"/>
              <a:ea typeface="+mn-ea"/>
              <a:cs typeface="+mn-cs"/>
            </a:rPr>
            <a:t>への</a:t>
          </a:r>
          <a:r>
            <a:rPr kumimoji="1" lang="ja-JP" altLang="ja-JP" sz="1100">
              <a:solidFill>
                <a:sysClr val="windowText" lastClr="000000"/>
              </a:solidFill>
              <a:effectLst/>
              <a:latin typeface="+mn-lt"/>
              <a:ea typeface="+mn-ea"/>
              <a:cs typeface="+mn-cs"/>
            </a:rPr>
            <a:t>対応</a:t>
          </a:r>
          <a:r>
            <a:rPr kumimoji="1" lang="ja-JP" altLang="en-US" sz="1100">
              <a:solidFill>
                <a:sysClr val="windowText" lastClr="000000"/>
              </a:solidFill>
              <a:effectLst/>
              <a:latin typeface="+mn-lt"/>
              <a:ea typeface="+mn-ea"/>
              <a:cs typeface="+mn-cs"/>
            </a:rPr>
            <a:t>のほか、財政の健全性向上のための繰上償還実施のため</a:t>
          </a:r>
          <a:r>
            <a:rPr kumimoji="1" lang="ja-JP" altLang="ja-JP" sz="1100">
              <a:solidFill>
                <a:sysClr val="windowText" lastClr="000000"/>
              </a:solidFill>
              <a:effectLst/>
              <a:latin typeface="+mn-lt"/>
              <a:ea typeface="+mn-ea"/>
              <a:cs typeface="+mn-cs"/>
            </a:rPr>
            <a:t>取り崩し額を増加させる見込みである。</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546CD3-C5B9-4481-8148-3D08FAD8D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36FEE1B-1951-47B9-BAB7-7D0F36DA37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17383734-6652-4ED9-8051-A502B3C88E60}"/>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6C5C826B-D841-4CB7-8A0B-1126F3DF6764}"/>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F9CDCBCC-DA34-43E0-8F53-4A85638169E2}"/>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E96202D0-9D12-43E1-99C8-B345F1C0835E}"/>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344E4F91-A975-4651-9C19-D287A36F199A}"/>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40452B50-0845-4B8F-9754-850AAFB6754A}"/>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2F933B60-8C43-4987-9A32-A853021F252B}"/>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20E7D31-91A8-445F-8846-E0E6292B307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F9525F44-499D-45DB-9D15-40597FFBD29D}"/>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412220E4-93D0-4537-8715-BE4C21CD865D}"/>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593228C-E935-47C7-89F3-D048B9203E4A}"/>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C8D38155-50FE-40AD-926A-404BE44996D2}"/>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84FB7DFA-C962-4E6B-8BD4-797EF30F39E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FB019C8-0A15-4EB2-8E77-A4DA92B47DC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AAE2B406-8C03-43FC-A5E5-2C1B33CCD019}"/>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7D80B28C-1E4B-4B65-BB6C-EFB75CFC69F8}"/>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1C40C46D-6A45-4C49-ADB6-DA17AD511EA0}"/>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17899320-C4C8-451E-B6C6-485147EF0A5E}"/>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510FF3E3-E3B2-496B-B22F-47C429FA4B38}"/>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421B4A87-7DC0-47D5-A965-C773C43BB879}"/>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3D0407E-DC80-432C-837C-589A9CAB3B1B}"/>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F4CD3256-69C1-45BF-A7B5-617C3DEBCBE8}"/>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130572AC-AD71-452A-BBB8-3C3D9C6F34FE}"/>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C6901A2-2292-4001-B169-646EF2612588}"/>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72109E50-F4B5-4D88-B018-344CC207B609}"/>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7EC94DDA-5BCB-4351-B487-DDEF012B5D92}"/>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D912F5A5-2779-47B1-A810-F55E24792EA7}"/>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FDF85E37-E83F-400E-BEBD-39769FB2174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1A0BAF70-C692-490F-B166-1C019FA9B568}"/>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F70FBE0-D87C-4E4C-908F-9803861293F5}"/>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C21B4418-1BF4-4A18-90FD-3CECD8349BE4}"/>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6DD3C740-8B85-48A1-93D1-8B71EF485EFA}"/>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BBBF0524-D66F-4FA8-809E-73E4650A216E}"/>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D627B805-9B4D-4234-BAB5-389DAE5CEB1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749B10CF-363B-4976-82EC-796F027AA188}"/>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C03FDFED-BCA6-43C1-95A2-4BA69A563408}"/>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36B22823-285E-4027-ACC1-52C5C7A38494}"/>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1C431336-A3DD-40D7-9505-8DB6F6993263}"/>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EFC8A0ED-BC50-463B-B662-8D900D25D665}"/>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BD8D1F03-3469-4CBD-BBB5-84456EC2FA71}"/>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C2D8D350-AE58-47E1-A0A8-6EB474E50CC2}"/>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E4D52707-6F7B-4539-86B2-6D3F41CECF31}"/>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20CCE58D-598D-45B0-ABFC-70BB99A8D03F}"/>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7592F319-1620-4C20-91C5-AA2C96311513}"/>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174C9B99-6A53-44E3-BC8B-8D0295D7496D}"/>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128D02D-68BC-4C48-9D8C-948106809A19}"/>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B2CE25AC-2FD3-4990-AD40-0209F02778B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有形固定資産減価償却率は令和</a:t>
          </a:r>
          <a:r>
            <a:rPr kumimoji="1" lang="en-US" altLang="ja-JP" sz="1100">
              <a:solidFill>
                <a:srgbClr val="FF0000"/>
              </a:solidFill>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solidFill>
                <a:srgbClr val="FF0000"/>
              </a:solidFill>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年度にかけて</a:t>
          </a:r>
          <a:r>
            <a:rPr kumimoji="1" lang="en-US" altLang="ja-JP" sz="1100">
              <a:solidFill>
                <a:srgbClr val="FF0000"/>
              </a:solidFill>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ポイント上昇し、類似団体平均を上回った。これは、庁舎や学校等の事業用資産と道路橋りょう等のインフラ資産の両方の老朽化が進んだことが要因である（事業用資産：</a:t>
          </a:r>
          <a:r>
            <a:rPr kumimoji="1" lang="en-US" altLang="ja-JP" sz="1100">
              <a:solidFill>
                <a:srgbClr val="FF0000"/>
              </a:solidFill>
              <a:latin typeface="ＭＳ Ｐゴシック" panose="020B0600070205080204" pitchFamily="50" charset="-128"/>
              <a:ea typeface="ＭＳ Ｐゴシック" panose="020B0600070205080204" pitchFamily="50" charset="-128"/>
            </a:rPr>
            <a:t>62.1</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solidFill>
                <a:srgbClr val="FF0000"/>
              </a:solidFill>
              <a:latin typeface="ＭＳ Ｐゴシック" panose="020B0600070205080204" pitchFamily="50" charset="-128"/>
              <a:ea typeface="ＭＳ Ｐゴシック" panose="020B0600070205080204" pitchFamily="50" charset="-128"/>
            </a:rPr>
            <a:t>63.6</a:t>
          </a:r>
          <a:r>
            <a:rPr kumimoji="1" lang="ja-JP" altLang="en-US" sz="1100">
              <a:latin typeface="ＭＳ Ｐゴシック" panose="020B0600070205080204" pitchFamily="50" charset="-128"/>
              <a:ea typeface="ＭＳ Ｐゴシック" panose="020B0600070205080204" pitchFamily="50" charset="-128"/>
            </a:rPr>
            <a:t>％、インフラ資産：</a:t>
          </a:r>
          <a:r>
            <a:rPr kumimoji="1" lang="en-US" altLang="ja-JP" sz="1100">
              <a:solidFill>
                <a:srgbClr val="FF0000"/>
              </a:solidFill>
              <a:latin typeface="ＭＳ Ｐゴシック" panose="020B0600070205080204" pitchFamily="50" charset="-128"/>
              <a:ea typeface="ＭＳ Ｐゴシック" panose="020B0600070205080204" pitchFamily="50" charset="-128"/>
            </a:rPr>
            <a:t>70.1</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solidFill>
                <a:srgbClr val="FF0000"/>
              </a:solidFill>
              <a:latin typeface="ＭＳ Ｐゴシック" panose="020B0600070205080204" pitchFamily="50" charset="-128"/>
              <a:ea typeface="ＭＳ Ｐゴシック" panose="020B0600070205080204" pitchFamily="50" charset="-128"/>
            </a:rPr>
            <a:t>71.6</a:t>
          </a:r>
          <a:r>
            <a:rPr kumimoji="1" lang="ja-JP" altLang="en-US" sz="1100">
              <a:latin typeface="ＭＳ Ｐゴシック" panose="020B0600070205080204" pitchFamily="50" charset="-128"/>
              <a:ea typeface="ＭＳ Ｐゴシック" panose="020B0600070205080204" pitchFamily="50" charset="-128"/>
            </a:rPr>
            <a:t>％）。ますます進行していく老朽化に対して、平成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年度に策定した「角田市公共施設等総合管理計画」に基づき令和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年度に策定した各種個別施設計画により、計画的な施設整備を図っていく。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E302440C-60CB-408E-852E-CF4268032775}"/>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5702D92C-BB76-4A44-B990-88959F07ECA3}"/>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6BEBB99E-D5BF-46D7-80D6-425D2314D0FE}"/>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80D76DA-5DCF-4C5B-A6E3-D5CE2478B47E}"/>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5F82D501-60CB-4D29-BB6D-8374A866B33F}"/>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C404FCC4-AE8E-48B7-ADEF-0EDA7D6D14A1}"/>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5BA420FF-C263-4E3E-98E8-7036375C505B}"/>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ED5A7170-C88B-4592-8683-D1563EDFDD18}"/>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C2EF4CD9-7B3E-47D5-8030-172A5C3DD8EA}"/>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C7488018-99C7-49AF-8974-7F841984078F}"/>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87960727-7CD1-4771-9723-0DED7946907C}"/>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610EC80C-4E82-439E-AD07-A1B4030E2FCA}"/>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73032C8D-C799-487D-A5D0-34720A2C44FA}"/>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A151B01-A6AB-444B-B1E4-0D92B270014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93BFB96-AA3E-40D4-B9FF-85A7BA70B42C}"/>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B09EA59-4F10-42DA-82C8-401209EA73EE}"/>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7" name="直線コネクタ 66">
          <a:extLst>
            <a:ext uri="{FF2B5EF4-FFF2-40B4-BE49-F238E27FC236}">
              <a16:creationId xmlns:a16="http://schemas.microsoft.com/office/drawing/2014/main" id="{5F31CD3B-E98A-45C3-B4C0-D8A22545FE2A}"/>
            </a:ext>
          </a:extLst>
        </xdr:cNvPr>
        <xdr:cNvCxnSpPr/>
      </xdr:nvCxnSpPr>
      <xdr:spPr>
        <a:xfrm flipV="1">
          <a:off x="4300220" y="5314738"/>
          <a:ext cx="1270" cy="9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8" name="有形固定資産減価償却率最小値テキスト">
          <a:extLst>
            <a:ext uri="{FF2B5EF4-FFF2-40B4-BE49-F238E27FC236}">
              <a16:creationId xmlns:a16="http://schemas.microsoft.com/office/drawing/2014/main" id="{31742253-50EE-4C57-BBBE-F5E221A785FC}"/>
            </a:ext>
          </a:extLst>
        </xdr:cNvPr>
        <xdr:cNvSpPr txBox="1"/>
      </xdr:nvSpPr>
      <xdr:spPr>
        <a:xfrm>
          <a:off x="4352925" y="631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9" name="直線コネクタ 68">
          <a:extLst>
            <a:ext uri="{FF2B5EF4-FFF2-40B4-BE49-F238E27FC236}">
              <a16:creationId xmlns:a16="http://schemas.microsoft.com/office/drawing/2014/main" id="{EBBD437A-7096-4962-8A07-BB1B3F4BAEC2}"/>
            </a:ext>
          </a:extLst>
        </xdr:cNvPr>
        <xdr:cNvCxnSpPr/>
      </xdr:nvCxnSpPr>
      <xdr:spPr>
        <a:xfrm>
          <a:off x="4213225" y="631295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0" name="有形固定資産減価償却率最大値テキスト">
          <a:extLst>
            <a:ext uri="{FF2B5EF4-FFF2-40B4-BE49-F238E27FC236}">
              <a16:creationId xmlns:a16="http://schemas.microsoft.com/office/drawing/2014/main" id="{98C0D066-751C-4EF4-B6A7-026138DF8413}"/>
            </a:ext>
          </a:extLst>
        </xdr:cNvPr>
        <xdr:cNvSpPr txBox="1"/>
      </xdr:nvSpPr>
      <xdr:spPr>
        <a:xfrm>
          <a:off x="4352925" y="509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1" name="直線コネクタ 70">
          <a:extLst>
            <a:ext uri="{FF2B5EF4-FFF2-40B4-BE49-F238E27FC236}">
              <a16:creationId xmlns:a16="http://schemas.microsoft.com/office/drawing/2014/main" id="{F19988BA-6D59-4F2E-AA81-F80C7AA9E4FD}"/>
            </a:ext>
          </a:extLst>
        </xdr:cNvPr>
        <xdr:cNvCxnSpPr/>
      </xdr:nvCxnSpPr>
      <xdr:spPr>
        <a:xfrm>
          <a:off x="4213225" y="531473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72" name="有形固定資産減価償却率平均値テキスト">
          <a:extLst>
            <a:ext uri="{FF2B5EF4-FFF2-40B4-BE49-F238E27FC236}">
              <a16:creationId xmlns:a16="http://schemas.microsoft.com/office/drawing/2014/main" id="{BDF3FE3F-1699-4891-ADD7-2C449C524D8F}"/>
            </a:ext>
          </a:extLst>
        </xdr:cNvPr>
        <xdr:cNvSpPr txBox="1"/>
      </xdr:nvSpPr>
      <xdr:spPr>
        <a:xfrm>
          <a:off x="4352925" y="5848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3" name="フローチャート: 判断 72">
          <a:extLst>
            <a:ext uri="{FF2B5EF4-FFF2-40B4-BE49-F238E27FC236}">
              <a16:creationId xmlns:a16="http://schemas.microsoft.com/office/drawing/2014/main" id="{9F76D7BC-3A93-4E06-9F24-CE660243A645}"/>
            </a:ext>
          </a:extLst>
        </xdr:cNvPr>
        <xdr:cNvSpPr/>
      </xdr:nvSpPr>
      <xdr:spPr>
        <a:xfrm>
          <a:off x="4251325" y="5990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4" name="フローチャート: 判断 73">
          <a:extLst>
            <a:ext uri="{FF2B5EF4-FFF2-40B4-BE49-F238E27FC236}">
              <a16:creationId xmlns:a16="http://schemas.microsoft.com/office/drawing/2014/main" id="{38A40FBA-9C1E-455D-9C25-DB735C8A8CE8}"/>
            </a:ext>
          </a:extLst>
        </xdr:cNvPr>
        <xdr:cNvSpPr/>
      </xdr:nvSpPr>
      <xdr:spPr>
        <a:xfrm>
          <a:off x="3616325" y="59546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5" name="フローチャート: 判断 74">
          <a:extLst>
            <a:ext uri="{FF2B5EF4-FFF2-40B4-BE49-F238E27FC236}">
              <a16:creationId xmlns:a16="http://schemas.microsoft.com/office/drawing/2014/main" id="{B99C82DB-1E15-4529-B9CC-078341AB2461}"/>
            </a:ext>
          </a:extLst>
        </xdr:cNvPr>
        <xdr:cNvSpPr/>
      </xdr:nvSpPr>
      <xdr:spPr>
        <a:xfrm>
          <a:off x="2930525" y="59141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6" name="フローチャート: 判断 75">
          <a:extLst>
            <a:ext uri="{FF2B5EF4-FFF2-40B4-BE49-F238E27FC236}">
              <a16:creationId xmlns:a16="http://schemas.microsoft.com/office/drawing/2014/main" id="{D8D2566D-0AC3-4AF1-AFFA-6D58A4BE9F33}"/>
            </a:ext>
          </a:extLst>
        </xdr:cNvPr>
        <xdr:cNvSpPr/>
      </xdr:nvSpPr>
      <xdr:spPr>
        <a:xfrm>
          <a:off x="2244725" y="5867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7" name="フローチャート: 判断 76">
          <a:extLst>
            <a:ext uri="{FF2B5EF4-FFF2-40B4-BE49-F238E27FC236}">
              <a16:creationId xmlns:a16="http://schemas.microsoft.com/office/drawing/2014/main" id="{DC2EB436-27B7-4334-A32D-2F7EBBFEFD12}"/>
            </a:ext>
          </a:extLst>
        </xdr:cNvPr>
        <xdr:cNvSpPr/>
      </xdr:nvSpPr>
      <xdr:spPr>
        <a:xfrm>
          <a:off x="1558925" y="58853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5F075CD-FC60-47F4-BB32-6BF22E94079D}"/>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22801CB-22A5-41F2-88BA-B23DD94968E7}"/>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5ADDE67-529E-4FBC-BA6C-76980427BCB5}"/>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88ADE23-2AD7-46DA-814A-CB1CC35367BB}"/>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28432B5-E1C8-499E-8E78-1A5159793F84}"/>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33232</xdr:rowOff>
    </xdr:from>
    <xdr:to>
      <xdr:col>23</xdr:col>
      <xdr:colOff>136525</xdr:colOff>
      <xdr:row>32</xdr:row>
      <xdr:rowOff>134832</xdr:rowOff>
    </xdr:to>
    <xdr:sp macro="" textlink="">
      <xdr:nvSpPr>
        <xdr:cNvPr id="83" name="楕円 82">
          <a:extLst>
            <a:ext uri="{FF2B5EF4-FFF2-40B4-BE49-F238E27FC236}">
              <a16:creationId xmlns:a16="http://schemas.microsoft.com/office/drawing/2014/main" id="{D46127B7-ACCA-431C-8A78-644759C1B6E2}"/>
            </a:ext>
          </a:extLst>
        </xdr:cNvPr>
        <xdr:cNvSpPr/>
      </xdr:nvSpPr>
      <xdr:spPr>
        <a:xfrm>
          <a:off x="4251325" y="611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11659</xdr:rowOff>
    </xdr:from>
    <xdr:ext cx="405111" cy="259045"/>
    <xdr:sp macro="" textlink="">
      <xdr:nvSpPr>
        <xdr:cNvPr id="84" name="有形固定資産減価償却率該当値テキスト">
          <a:extLst>
            <a:ext uri="{FF2B5EF4-FFF2-40B4-BE49-F238E27FC236}">
              <a16:creationId xmlns:a16="http://schemas.microsoft.com/office/drawing/2014/main" id="{F5BE320E-C549-4E36-93DA-2A0970A6B265}"/>
            </a:ext>
          </a:extLst>
        </xdr:cNvPr>
        <xdr:cNvSpPr txBox="1"/>
      </xdr:nvSpPr>
      <xdr:spPr>
        <a:xfrm>
          <a:off x="4352925" y="608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157903</xdr:rowOff>
    </xdr:from>
    <xdr:to>
      <xdr:col>19</xdr:col>
      <xdr:colOff>187325</xdr:colOff>
      <xdr:row>32</xdr:row>
      <xdr:rowOff>88053</xdr:rowOff>
    </xdr:to>
    <xdr:sp macro="" textlink="">
      <xdr:nvSpPr>
        <xdr:cNvPr id="85" name="楕円 84">
          <a:extLst>
            <a:ext uri="{FF2B5EF4-FFF2-40B4-BE49-F238E27FC236}">
              <a16:creationId xmlns:a16="http://schemas.microsoft.com/office/drawing/2014/main" id="{DCA3E38C-14A4-4240-B4BA-66F4170AE419}"/>
            </a:ext>
          </a:extLst>
        </xdr:cNvPr>
        <xdr:cNvSpPr/>
      </xdr:nvSpPr>
      <xdr:spPr>
        <a:xfrm>
          <a:off x="3616325" y="60697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37253</xdr:rowOff>
    </xdr:from>
    <xdr:to>
      <xdr:col>23</xdr:col>
      <xdr:colOff>85725</xdr:colOff>
      <xdr:row>32</xdr:row>
      <xdr:rowOff>84032</xdr:rowOff>
    </xdr:to>
    <xdr:cxnSp macro="">
      <xdr:nvCxnSpPr>
        <xdr:cNvPr id="86" name="直線コネクタ 85">
          <a:extLst>
            <a:ext uri="{FF2B5EF4-FFF2-40B4-BE49-F238E27FC236}">
              <a16:creationId xmlns:a16="http://schemas.microsoft.com/office/drawing/2014/main" id="{CDFF22F9-1F59-4ECD-AB3E-2030174566D6}"/>
            </a:ext>
          </a:extLst>
        </xdr:cNvPr>
        <xdr:cNvCxnSpPr/>
      </xdr:nvCxnSpPr>
      <xdr:spPr>
        <a:xfrm>
          <a:off x="3667125" y="6114203"/>
          <a:ext cx="635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107527</xdr:rowOff>
    </xdr:from>
    <xdr:to>
      <xdr:col>15</xdr:col>
      <xdr:colOff>187325</xdr:colOff>
      <xdr:row>32</xdr:row>
      <xdr:rowOff>37677</xdr:rowOff>
    </xdr:to>
    <xdr:sp macro="" textlink="">
      <xdr:nvSpPr>
        <xdr:cNvPr id="87" name="楕円 86">
          <a:extLst>
            <a:ext uri="{FF2B5EF4-FFF2-40B4-BE49-F238E27FC236}">
              <a16:creationId xmlns:a16="http://schemas.microsoft.com/office/drawing/2014/main" id="{EE7D9868-99B2-442C-9AF9-99C169FF39AE}"/>
            </a:ext>
          </a:extLst>
        </xdr:cNvPr>
        <xdr:cNvSpPr/>
      </xdr:nvSpPr>
      <xdr:spPr>
        <a:xfrm>
          <a:off x="2930525" y="60193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158327</xdr:rowOff>
    </xdr:from>
    <xdr:to>
      <xdr:col>19</xdr:col>
      <xdr:colOff>136525</xdr:colOff>
      <xdr:row>32</xdr:row>
      <xdr:rowOff>37253</xdr:rowOff>
    </xdr:to>
    <xdr:cxnSp macro="">
      <xdr:nvCxnSpPr>
        <xdr:cNvPr id="88" name="直線コネクタ 87">
          <a:extLst>
            <a:ext uri="{FF2B5EF4-FFF2-40B4-BE49-F238E27FC236}">
              <a16:creationId xmlns:a16="http://schemas.microsoft.com/office/drawing/2014/main" id="{764AA9BE-7D23-4A8E-8F18-128E6D314F90}"/>
            </a:ext>
          </a:extLst>
        </xdr:cNvPr>
        <xdr:cNvCxnSpPr/>
      </xdr:nvCxnSpPr>
      <xdr:spPr>
        <a:xfrm>
          <a:off x="2981325" y="6070177"/>
          <a:ext cx="685800" cy="4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57150</xdr:rowOff>
    </xdr:from>
    <xdr:to>
      <xdr:col>11</xdr:col>
      <xdr:colOff>187325</xdr:colOff>
      <xdr:row>31</xdr:row>
      <xdr:rowOff>158750</xdr:rowOff>
    </xdr:to>
    <xdr:sp macro="" textlink="">
      <xdr:nvSpPr>
        <xdr:cNvPr id="89" name="楕円 88">
          <a:extLst>
            <a:ext uri="{FF2B5EF4-FFF2-40B4-BE49-F238E27FC236}">
              <a16:creationId xmlns:a16="http://schemas.microsoft.com/office/drawing/2014/main" id="{C65F4048-2701-46CB-9089-EF0E67C4EB31}"/>
            </a:ext>
          </a:extLst>
        </xdr:cNvPr>
        <xdr:cNvSpPr/>
      </xdr:nvSpPr>
      <xdr:spPr>
        <a:xfrm>
          <a:off x="2244725" y="5969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107950</xdr:rowOff>
    </xdr:from>
    <xdr:to>
      <xdr:col>15</xdr:col>
      <xdr:colOff>136525</xdr:colOff>
      <xdr:row>31</xdr:row>
      <xdr:rowOff>158327</xdr:rowOff>
    </xdr:to>
    <xdr:cxnSp macro="">
      <xdr:nvCxnSpPr>
        <xdr:cNvPr id="90" name="直線コネクタ 89">
          <a:extLst>
            <a:ext uri="{FF2B5EF4-FFF2-40B4-BE49-F238E27FC236}">
              <a16:creationId xmlns:a16="http://schemas.microsoft.com/office/drawing/2014/main" id="{0D33B8C0-B53A-4BE4-B7D3-DE6F10DAD6F2}"/>
            </a:ext>
          </a:extLst>
        </xdr:cNvPr>
        <xdr:cNvCxnSpPr/>
      </xdr:nvCxnSpPr>
      <xdr:spPr>
        <a:xfrm>
          <a:off x="2295525" y="6019800"/>
          <a:ext cx="6858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160232</xdr:rowOff>
    </xdr:from>
    <xdr:to>
      <xdr:col>7</xdr:col>
      <xdr:colOff>187325</xdr:colOff>
      <xdr:row>31</xdr:row>
      <xdr:rowOff>90382</xdr:rowOff>
    </xdr:to>
    <xdr:sp macro="" textlink="">
      <xdr:nvSpPr>
        <xdr:cNvPr id="91" name="楕円 90">
          <a:extLst>
            <a:ext uri="{FF2B5EF4-FFF2-40B4-BE49-F238E27FC236}">
              <a16:creationId xmlns:a16="http://schemas.microsoft.com/office/drawing/2014/main" id="{54A9683F-D370-4C86-86AE-44C0C30483EA}"/>
            </a:ext>
          </a:extLst>
        </xdr:cNvPr>
        <xdr:cNvSpPr/>
      </xdr:nvSpPr>
      <xdr:spPr>
        <a:xfrm>
          <a:off x="1558925" y="59069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39582</xdr:rowOff>
    </xdr:from>
    <xdr:to>
      <xdr:col>11</xdr:col>
      <xdr:colOff>136525</xdr:colOff>
      <xdr:row>31</xdr:row>
      <xdr:rowOff>107950</xdr:rowOff>
    </xdr:to>
    <xdr:cxnSp macro="">
      <xdr:nvCxnSpPr>
        <xdr:cNvPr id="92" name="直線コネクタ 91">
          <a:extLst>
            <a:ext uri="{FF2B5EF4-FFF2-40B4-BE49-F238E27FC236}">
              <a16:creationId xmlns:a16="http://schemas.microsoft.com/office/drawing/2014/main" id="{1BC82B10-2200-4952-A73C-F832400E2E97}"/>
            </a:ext>
          </a:extLst>
        </xdr:cNvPr>
        <xdr:cNvCxnSpPr/>
      </xdr:nvCxnSpPr>
      <xdr:spPr>
        <a:xfrm>
          <a:off x="1609725" y="5951432"/>
          <a:ext cx="6858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93" name="n_1aveValue有形固定資産減価償却率">
          <a:extLst>
            <a:ext uri="{FF2B5EF4-FFF2-40B4-BE49-F238E27FC236}">
              <a16:creationId xmlns:a16="http://schemas.microsoft.com/office/drawing/2014/main" id="{93912DB1-36C8-48D2-821A-6F2FAEF59AD8}"/>
            </a:ext>
          </a:extLst>
        </xdr:cNvPr>
        <xdr:cNvSpPr txBox="1"/>
      </xdr:nvSpPr>
      <xdr:spPr>
        <a:xfrm>
          <a:off x="3470919"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94" name="n_2aveValue有形固定資産減価償却率">
          <a:extLst>
            <a:ext uri="{FF2B5EF4-FFF2-40B4-BE49-F238E27FC236}">
              <a16:creationId xmlns:a16="http://schemas.microsoft.com/office/drawing/2014/main" id="{8F5BE7F5-C956-471B-AAA1-B56887C8CC51}"/>
            </a:ext>
          </a:extLst>
        </xdr:cNvPr>
        <xdr:cNvSpPr txBox="1"/>
      </xdr:nvSpPr>
      <xdr:spPr>
        <a:xfrm>
          <a:off x="2797819"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95" name="n_3aveValue有形固定資産減価償却率">
          <a:extLst>
            <a:ext uri="{FF2B5EF4-FFF2-40B4-BE49-F238E27FC236}">
              <a16:creationId xmlns:a16="http://schemas.microsoft.com/office/drawing/2014/main" id="{E0426DCB-E0A8-47C7-B2F1-2AB3817DF985}"/>
            </a:ext>
          </a:extLst>
        </xdr:cNvPr>
        <xdr:cNvSpPr txBox="1"/>
      </xdr:nvSpPr>
      <xdr:spPr>
        <a:xfrm>
          <a:off x="2112019"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6" name="n_4aveValue有形固定資産減価償却率">
          <a:extLst>
            <a:ext uri="{FF2B5EF4-FFF2-40B4-BE49-F238E27FC236}">
              <a16:creationId xmlns:a16="http://schemas.microsoft.com/office/drawing/2014/main" id="{F1C4F83D-5A31-414C-93C4-60EBE9E27F76}"/>
            </a:ext>
          </a:extLst>
        </xdr:cNvPr>
        <xdr:cNvSpPr txBox="1"/>
      </xdr:nvSpPr>
      <xdr:spPr>
        <a:xfrm>
          <a:off x="1426219" y="566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79180</xdr:rowOff>
    </xdr:from>
    <xdr:ext cx="405111" cy="259045"/>
    <xdr:sp macro="" textlink="">
      <xdr:nvSpPr>
        <xdr:cNvPr id="97" name="n_1mainValue有形固定資産減価償却率">
          <a:extLst>
            <a:ext uri="{FF2B5EF4-FFF2-40B4-BE49-F238E27FC236}">
              <a16:creationId xmlns:a16="http://schemas.microsoft.com/office/drawing/2014/main" id="{F075F44D-ACBF-49C5-9A8F-DDDD4BC9DE51}"/>
            </a:ext>
          </a:extLst>
        </xdr:cNvPr>
        <xdr:cNvSpPr txBox="1"/>
      </xdr:nvSpPr>
      <xdr:spPr>
        <a:xfrm>
          <a:off x="3470919" y="6156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28804</xdr:rowOff>
    </xdr:from>
    <xdr:ext cx="405111" cy="259045"/>
    <xdr:sp macro="" textlink="">
      <xdr:nvSpPr>
        <xdr:cNvPr id="98" name="n_2mainValue有形固定資産減価償却率">
          <a:extLst>
            <a:ext uri="{FF2B5EF4-FFF2-40B4-BE49-F238E27FC236}">
              <a16:creationId xmlns:a16="http://schemas.microsoft.com/office/drawing/2014/main" id="{1C68D883-2C75-4555-B4A6-1EE4CFEA483B}"/>
            </a:ext>
          </a:extLst>
        </xdr:cNvPr>
        <xdr:cNvSpPr txBox="1"/>
      </xdr:nvSpPr>
      <xdr:spPr>
        <a:xfrm>
          <a:off x="2797819" y="6105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149877</xdr:rowOff>
    </xdr:from>
    <xdr:ext cx="405111" cy="259045"/>
    <xdr:sp macro="" textlink="">
      <xdr:nvSpPr>
        <xdr:cNvPr id="99" name="n_3mainValue有形固定資産減価償却率">
          <a:extLst>
            <a:ext uri="{FF2B5EF4-FFF2-40B4-BE49-F238E27FC236}">
              <a16:creationId xmlns:a16="http://schemas.microsoft.com/office/drawing/2014/main" id="{7114DB13-BC7D-45BF-961C-5B3552C2E883}"/>
            </a:ext>
          </a:extLst>
        </xdr:cNvPr>
        <xdr:cNvSpPr txBox="1"/>
      </xdr:nvSpPr>
      <xdr:spPr>
        <a:xfrm>
          <a:off x="2112019" y="606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81509</xdr:rowOff>
    </xdr:from>
    <xdr:ext cx="405111" cy="259045"/>
    <xdr:sp macro="" textlink="">
      <xdr:nvSpPr>
        <xdr:cNvPr id="100" name="n_4mainValue有形固定資産減価償却率">
          <a:extLst>
            <a:ext uri="{FF2B5EF4-FFF2-40B4-BE49-F238E27FC236}">
              <a16:creationId xmlns:a16="http://schemas.microsoft.com/office/drawing/2014/main" id="{2C5B6DE8-C80C-41D5-86E0-174A8DEF0F48}"/>
            </a:ext>
          </a:extLst>
        </xdr:cNvPr>
        <xdr:cNvSpPr txBox="1"/>
      </xdr:nvSpPr>
      <xdr:spPr>
        <a:xfrm>
          <a:off x="1426219" y="5993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87E2E8CF-5203-4C53-B739-8F7321E10324}"/>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7E81C75-C28A-41DF-8B42-66AFA2E2FA06}"/>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9F915E5-CBD3-42F3-8CDE-A670F699039E}"/>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7C4E53A-3CF1-472E-AEB1-18BBFEA15367}"/>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4D4DBD3-C088-435C-90AE-CA0DA2F23DB8}"/>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0A69C9F-54E0-4712-A039-7D4B537CD13E}"/>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6697345-B966-4DD7-A089-1804AB560A05}"/>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6FD8F21-4D7A-43E3-8039-D15707BCDB60}"/>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A768478-7572-45FC-9D64-1D85CF6D2B2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CDB5DCF-BFBE-4AAF-A742-CD7BB001F4CA}"/>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5182138-AA96-4EF9-AA0A-59BD9A4D103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183EF48-E0B5-48B8-AAFC-F27A8B53364E}"/>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325CE18-0FBD-4784-8397-491BF02F84EE}"/>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債務償還比率については、昨年度より</a:t>
          </a:r>
          <a:r>
            <a:rPr kumimoji="1" lang="en-US" altLang="ja-JP" sz="900">
              <a:latin typeface="ＭＳ Ｐゴシック" panose="020B0600070205080204" pitchFamily="50" charset="-128"/>
              <a:ea typeface="ＭＳ Ｐゴシック" panose="020B0600070205080204" pitchFamily="50" charset="-128"/>
            </a:rPr>
            <a:t>140.4</a:t>
          </a:r>
          <a:r>
            <a:rPr kumimoji="1" lang="ja-JP" altLang="en-US" sz="900">
              <a:latin typeface="ＭＳ Ｐゴシック" panose="020B0600070205080204" pitchFamily="50" charset="-128"/>
              <a:ea typeface="ＭＳ Ｐゴシック" panose="020B0600070205080204" pitchFamily="50" charset="-128"/>
            </a:rPr>
            <a:t>ポイント改善したが、引き続き類似団体より高い比率となっている。債務償還比率の分子は、将来負担額である公営企業債等繰入見込額が減少したことや、充当可能財源である基金が増加したこと、また、分母は歳入経常一般財源が増加した（経常収支比率</a:t>
          </a:r>
          <a:r>
            <a:rPr kumimoji="1" lang="en-US" altLang="ja-JP" sz="900">
              <a:latin typeface="ＭＳ Ｐゴシック" panose="020B0600070205080204" pitchFamily="50" charset="-128"/>
              <a:ea typeface="ＭＳ Ｐゴシック" panose="020B0600070205080204" pitchFamily="50" charset="-128"/>
            </a:rPr>
            <a:t>98.7</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95.3</a:t>
          </a:r>
          <a:r>
            <a:rPr kumimoji="1" lang="ja-JP" altLang="en-US" sz="900">
              <a:latin typeface="ＭＳ Ｐゴシック" panose="020B0600070205080204" pitchFamily="50" charset="-128"/>
              <a:ea typeface="ＭＳ Ｐゴシック" panose="020B0600070205080204" pitchFamily="50" charset="-128"/>
            </a:rPr>
            <a:t>％）ことが改善の要因と考えられる。今後、公共施設の長寿命化改修等の市債発行によって地方債残高がさらに伸びることや、老朽施設の管理に係る維持補修費等の経常経費充当財源が伸びることが見込まれるため、市税の徴収強化等により経常一般財源の確保に努めるとともに、事務事業の見直し等により経常経費充当財源の削減を図ることで、債務償還可能年数の短縮を目指す。</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FB1A504D-31DB-4D95-BE52-1068EE81EB54}"/>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8083ECB-E1F3-44B8-ACAB-8FF1B36BD0F2}"/>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4570CA97-FA41-48F2-90B8-6A410C4A6621}"/>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3A36BA17-D22A-470E-BBC5-1418AA54B2E7}"/>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D9C55247-8310-4794-94E6-EFB7AA8F22FE}"/>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7E2E8E93-F8D3-4513-A19D-5725132E7413}"/>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8319DB8E-64F6-4A8B-B391-22F3225B85D5}"/>
            </a:ext>
          </a:extLst>
        </xdr:cNvPr>
        <xdr:cNvSpPr txBox="1"/>
      </xdr:nvSpPr>
      <xdr:spPr>
        <a:xfrm>
          <a:off x="9705751" y="62203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2BD8133C-1107-434C-923D-95C50FE4BC97}"/>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DEB9B4F2-0042-4FFF-A199-CEF7A42416E7}"/>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F3924F99-39CE-4081-B59A-73C1CC14731F}"/>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AD43094-55DA-4A27-BAF3-C7919879E71B}"/>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F2CBF4D1-5E2F-4F15-B1B5-3823EFC8DCEB}"/>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CE596A3B-8A3A-49B3-8700-D3883BE35561}"/>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2AA2F59C-1579-43F8-ADBE-0AE88A6D7F0C}"/>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8" name="テキスト ボックス 127">
          <a:extLst>
            <a:ext uri="{FF2B5EF4-FFF2-40B4-BE49-F238E27FC236}">
              <a16:creationId xmlns:a16="http://schemas.microsoft.com/office/drawing/2014/main" id="{BACFD9E7-38F9-4A68-9FE3-DAC68E45179F}"/>
            </a:ext>
          </a:extLst>
        </xdr:cNvPr>
        <xdr:cNvSpPr txBox="1"/>
      </xdr:nvSpPr>
      <xdr:spPr>
        <a:xfrm>
          <a:off x="9758836" y="503110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5C727FE8-4DAE-4701-BEB8-DFEEF553066D}"/>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0" name="テキスト ボックス 129">
          <a:extLst>
            <a:ext uri="{FF2B5EF4-FFF2-40B4-BE49-F238E27FC236}">
              <a16:creationId xmlns:a16="http://schemas.microsoft.com/office/drawing/2014/main" id="{382324A2-AF2F-4294-9336-459D13A68909}"/>
            </a:ext>
          </a:extLst>
        </xdr:cNvPr>
        <xdr:cNvSpPr txBox="1"/>
      </xdr:nvSpPr>
      <xdr:spPr>
        <a:xfrm>
          <a:off x="98614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a:extLst>
            <a:ext uri="{FF2B5EF4-FFF2-40B4-BE49-F238E27FC236}">
              <a16:creationId xmlns:a16="http://schemas.microsoft.com/office/drawing/2014/main" id="{A38D4FA3-EAFF-4D46-A4D6-959A0DE14533}"/>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2749</xdr:rowOff>
    </xdr:from>
    <xdr:to>
      <xdr:col>76</xdr:col>
      <xdr:colOff>21589</xdr:colOff>
      <xdr:row>32</xdr:row>
      <xdr:rowOff>35660</xdr:rowOff>
    </xdr:to>
    <xdr:cxnSp macro="">
      <xdr:nvCxnSpPr>
        <xdr:cNvPr id="132" name="直線コネクタ 131">
          <a:extLst>
            <a:ext uri="{FF2B5EF4-FFF2-40B4-BE49-F238E27FC236}">
              <a16:creationId xmlns:a16="http://schemas.microsoft.com/office/drawing/2014/main" id="{38A9209E-A750-479D-9F55-6E9C8C422321}"/>
            </a:ext>
          </a:extLst>
        </xdr:cNvPr>
        <xdr:cNvCxnSpPr/>
      </xdr:nvCxnSpPr>
      <xdr:spPr>
        <a:xfrm flipV="1">
          <a:off x="13323570" y="5089099"/>
          <a:ext cx="1269" cy="102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39487</xdr:rowOff>
    </xdr:from>
    <xdr:ext cx="469744" cy="259045"/>
    <xdr:sp macro="" textlink="">
      <xdr:nvSpPr>
        <xdr:cNvPr id="133" name="債務償還比率最小値テキスト">
          <a:extLst>
            <a:ext uri="{FF2B5EF4-FFF2-40B4-BE49-F238E27FC236}">
              <a16:creationId xmlns:a16="http://schemas.microsoft.com/office/drawing/2014/main" id="{3A5977FA-FC37-48AE-8E3A-F0D6B16929E9}"/>
            </a:ext>
          </a:extLst>
        </xdr:cNvPr>
        <xdr:cNvSpPr txBox="1"/>
      </xdr:nvSpPr>
      <xdr:spPr>
        <a:xfrm>
          <a:off x="13376275" y="61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35660</xdr:rowOff>
    </xdr:from>
    <xdr:to>
      <xdr:col>76</xdr:col>
      <xdr:colOff>111125</xdr:colOff>
      <xdr:row>32</xdr:row>
      <xdr:rowOff>35660</xdr:rowOff>
    </xdr:to>
    <xdr:cxnSp macro="">
      <xdr:nvCxnSpPr>
        <xdr:cNvPr id="134" name="直線コネクタ 133">
          <a:extLst>
            <a:ext uri="{FF2B5EF4-FFF2-40B4-BE49-F238E27FC236}">
              <a16:creationId xmlns:a16="http://schemas.microsoft.com/office/drawing/2014/main" id="{DCA61948-9A4F-400A-BB12-5DFDBF6AB399}"/>
            </a:ext>
          </a:extLst>
        </xdr:cNvPr>
        <xdr:cNvCxnSpPr/>
      </xdr:nvCxnSpPr>
      <xdr:spPr>
        <a:xfrm>
          <a:off x="13255625" y="6112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120876</xdr:rowOff>
    </xdr:from>
    <xdr:ext cx="469744" cy="259045"/>
    <xdr:sp macro="" textlink="">
      <xdr:nvSpPr>
        <xdr:cNvPr id="135" name="債務償還比率最大値テキスト">
          <a:extLst>
            <a:ext uri="{FF2B5EF4-FFF2-40B4-BE49-F238E27FC236}">
              <a16:creationId xmlns:a16="http://schemas.microsoft.com/office/drawing/2014/main" id="{0595D9AA-E0B9-401E-A589-588140B995C3}"/>
            </a:ext>
          </a:extLst>
        </xdr:cNvPr>
        <xdr:cNvSpPr txBox="1"/>
      </xdr:nvSpPr>
      <xdr:spPr>
        <a:xfrm>
          <a:off x="13376275" y="48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2749</xdr:rowOff>
    </xdr:from>
    <xdr:to>
      <xdr:col>76</xdr:col>
      <xdr:colOff>111125</xdr:colOff>
      <xdr:row>26</xdr:row>
      <xdr:rowOff>2749</xdr:rowOff>
    </xdr:to>
    <xdr:cxnSp macro="">
      <xdr:nvCxnSpPr>
        <xdr:cNvPr id="136" name="直線コネクタ 135">
          <a:extLst>
            <a:ext uri="{FF2B5EF4-FFF2-40B4-BE49-F238E27FC236}">
              <a16:creationId xmlns:a16="http://schemas.microsoft.com/office/drawing/2014/main" id="{DCCF71A5-0D54-41EB-ABA0-EEB329F406B0}"/>
            </a:ext>
          </a:extLst>
        </xdr:cNvPr>
        <xdr:cNvCxnSpPr/>
      </xdr:nvCxnSpPr>
      <xdr:spPr>
        <a:xfrm>
          <a:off x="13255625" y="50890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110298</xdr:rowOff>
    </xdr:from>
    <xdr:ext cx="469744" cy="259045"/>
    <xdr:sp macro="" textlink="">
      <xdr:nvSpPr>
        <xdr:cNvPr id="137" name="債務償還比率平均値テキスト">
          <a:extLst>
            <a:ext uri="{FF2B5EF4-FFF2-40B4-BE49-F238E27FC236}">
              <a16:creationId xmlns:a16="http://schemas.microsoft.com/office/drawing/2014/main" id="{8A542639-5E5A-434C-A53D-A77B8AC2DE74}"/>
            </a:ext>
          </a:extLst>
        </xdr:cNvPr>
        <xdr:cNvSpPr txBox="1"/>
      </xdr:nvSpPr>
      <xdr:spPr>
        <a:xfrm>
          <a:off x="13376275" y="5361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87421</xdr:rowOff>
    </xdr:from>
    <xdr:to>
      <xdr:col>76</xdr:col>
      <xdr:colOff>73025</xdr:colOff>
      <xdr:row>29</xdr:row>
      <xdr:rowOff>17571</xdr:rowOff>
    </xdr:to>
    <xdr:sp macro="" textlink="">
      <xdr:nvSpPr>
        <xdr:cNvPr id="138" name="フローチャート: 判断 137">
          <a:extLst>
            <a:ext uri="{FF2B5EF4-FFF2-40B4-BE49-F238E27FC236}">
              <a16:creationId xmlns:a16="http://schemas.microsoft.com/office/drawing/2014/main" id="{9C1A8988-45B5-4A9A-BBC2-077F6ED17267}"/>
            </a:ext>
          </a:extLst>
        </xdr:cNvPr>
        <xdr:cNvSpPr/>
      </xdr:nvSpPr>
      <xdr:spPr>
        <a:xfrm>
          <a:off x="13293725" y="55039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107315</xdr:rowOff>
    </xdr:from>
    <xdr:to>
      <xdr:col>72</xdr:col>
      <xdr:colOff>123825</xdr:colOff>
      <xdr:row>29</xdr:row>
      <xdr:rowOff>37465</xdr:rowOff>
    </xdr:to>
    <xdr:sp macro="" textlink="">
      <xdr:nvSpPr>
        <xdr:cNvPr id="139" name="フローチャート: 判断 138">
          <a:extLst>
            <a:ext uri="{FF2B5EF4-FFF2-40B4-BE49-F238E27FC236}">
              <a16:creationId xmlns:a16="http://schemas.microsoft.com/office/drawing/2014/main" id="{39901538-D7B7-4ADD-952F-855A752E6CFB}"/>
            </a:ext>
          </a:extLst>
        </xdr:cNvPr>
        <xdr:cNvSpPr/>
      </xdr:nvSpPr>
      <xdr:spPr>
        <a:xfrm>
          <a:off x="12639675" y="5523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138929</xdr:rowOff>
    </xdr:from>
    <xdr:to>
      <xdr:col>68</xdr:col>
      <xdr:colOff>123825</xdr:colOff>
      <xdr:row>29</xdr:row>
      <xdr:rowOff>69079</xdr:rowOff>
    </xdr:to>
    <xdr:sp macro="" textlink="">
      <xdr:nvSpPr>
        <xdr:cNvPr id="140" name="フローチャート: 判断 139">
          <a:extLst>
            <a:ext uri="{FF2B5EF4-FFF2-40B4-BE49-F238E27FC236}">
              <a16:creationId xmlns:a16="http://schemas.microsoft.com/office/drawing/2014/main" id="{7D414B45-5937-403B-A150-C1B5462A29FA}"/>
            </a:ext>
          </a:extLst>
        </xdr:cNvPr>
        <xdr:cNvSpPr/>
      </xdr:nvSpPr>
      <xdr:spPr>
        <a:xfrm>
          <a:off x="11953875" y="55554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92510</xdr:rowOff>
    </xdr:from>
    <xdr:to>
      <xdr:col>64</xdr:col>
      <xdr:colOff>123825</xdr:colOff>
      <xdr:row>29</xdr:row>
      <xdr:rowOff>22660</xdr:rowOff>
    </xdr:to>
    <xdr:sp macro="" textlink="">
      <xdr:nvSpPr>
        <xdr:cNvPr id="141" name="フローチャート: 判断 140">
          <a:extLst>
            <a:ext uri="{FF2B5EF4-FFF2-40B4-BE49-F238E27FC236}">
              <a16:creationId xmlns:a16="http://schemas.microsoft.com/office/drawing/2014/main" id="{70DE0F13-E721-4CED-BD48-F5F448EACF07}"/>
            </a:ext>
          </a:extLst>
        </xdr:cNvPr>
        <xdr:cNvSpPr/>
      </xdr:nvSpPr>
      <xdr:spPr>
        <a:xfrm>
          <a:off x="11268075" y="5509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160401</xdr:rowOff>
    </xdr:from>
    <xdr:to>
      <xdr:col>60</xdr:col>
      <xdr:colOff>123825</xdr:colOff>
      <xdr:row>30</xdr:row>
      <xdr:rowOff>90551</xdr:rowOff>
    </xdr:to>
    <xdr:sp macro="" textlink="">
      <xdr:nvSpPr>
        <xdr:cNvPr id="142" name="フローチャート: 判断 141">
          <a:extLst>
            <a:ext uri="{FF2B5EF4-FFF2-40B4-BE49-F238E27FC236}">
              <a16:creationId xmlns:a16="http://schemas.microsoft.com/office/drawing/2014/main" id="{450A9218-59EF-4795-970B-26DA778794EB}"/>
            </a:ext>
          </a:extLst>
        </xdr:cNvPr>
        <xdr:cNvSpPr/>
      </xdr:nvSpPr>
      <xdr:spPr>
        <a:xfrm>
          <a:off x="10582275" y="5742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4F6CBD1-3EBB-4DFE-8E8A-F049B6B6A25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9B2FA31-9096-43D7-BE03-00925EB9DAED}"/>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48F054F1-7B98-40AC-8D4A-572E0E3B1BE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AAC1EDC-33B4-4895-A486-3F086C8519CB}"/>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07C95BD-5C65-4C4E-97D3-61EFFC0EB119}"/>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153425</xdr:rowOff>
    </xdr:from>
    <xdr:to>
      <xdr:col>76</xdr:col>
      <xdr:colOff>73025</xdr:colOff>
      <xdr:row>29</xdr:row>
      <xdr:rowOff>83575</xdr:rowOff>
    </xdr:to>
    <xdr:sp macro="" textlink="">
      <xdr:nvSpPr>
        <xdr:cNvPr id="148" name="楕円 147">
          <a:extLst>
            <a:ext uri="{FF2B5EF4-FFF2-40B4-BE49-F238E27FC236}">
              <a16:creationId xmlns:a16="http://schemas.microsoft.com/office/drawing/2014/main" id="{ED1CA184-6CF0-40D6-8D64-922256B7527E}"/>
            </a:ext>
          </a:extLst>
        </xdr:cNvPr>
        <xdr:cNvSpPr/>
      </xdr:nvSpPr>
      <xdr:spPr>
        <a:xfrm>
          <a:off x="13293725" y="55699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131852</xdr:rowOff>
    </xdr:from>
    <xdr:ext cx="469744" cy="259045"/>
    <xdr:sp macro="" textlink="">
      <xdr:nvSpPr>
        <xdr:cNvPr id="149" name="債務償還比率該当値テキスト">
          <a:extLst>
            <a:ext uri="{FF2B5EF4-FFF2-40B4-BE49-F238E27FC236}">
              <a16:creationId xmlns:a16="http://schemas.microsoft.com/office/drawing/2014/main" id="{D18EF2D0-1E08-4DBD-B187-79C4E1E74637}"/>
            </a:ext>
          </a:extLst>
        </xdr:cNvPr>
        <xdr:cNvSpPr txBox="1"/>
      </xdr:nvSpPr>
      <xdr:spPr>
        <a:xfrm>
          <a:off x="13376275" y="554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27042</xdr:rowOff>
    </xdr:from>
    <xdr:to>
      <xdr:col>72</xdr:col>
      <xdr:colOff>123825</xdr:colOff>
      <xdr:row>30</xdr:row>
      <xdr:rowOff>128642</xdr:rowOff>
    </xdr:to>
    <xdr:sp macro="" textlink="">
      <xdr:nvSpPr>
        <xdr:cNvPr id="150" name="楕円 149">
          <a:extLst>
            <a:ext uri="{FF2B5EF4-FFF2-40B4-BE49-F238E27FC236}">
              <a16:creationId xmlns:a16="http://schemas.microsoft.com/office/drawing/2014/main" id="{158521FD-9852-47EA-9D99-868ECDC79EB9}"/>
            </a:ext>
          </a:extLst>
        </xdr:cNvPr>
        <xdr:cNvSpPr/>
      </xdr:nvSpPr>
      <xdr:spPr>
        <a:xfrm>
          <a:off x="12639675" y="577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32775</xdr:rowOff>
    </xdr:from>
    <xdr:to>
      <xdr:col>76</xdr:col>
      <xdr:colOff>22225</xdr:colOff>
      <xdr:row>30</xdr:row>
      <xdr:rowOff>77842</xdr:rowOff>
    </xdr:to>
    <xdr:cxnSp macro="">
      <xdr:nvCxnSpPr>
        <xdr:cNvPr id="151" name="直線コネクタ 150">
          <a:extLst>
            <a:ext uri="{FF2B5EF4-FFF2-40B4-BE49-F238E27FC236}">
              <a16:creationId xmlns:a16="http://schemas.microsoft.com/office/drawing/2014/main" id="{3740FAF8-FD36-4BEA-B443-9EFEE89FA0A2}"/>
            </a:ext>
          </a:extLst>
        </xdr:cNvPr>
        <xdr:cNvCxnSpPr/>
      </xdr:nvCxnSpPr>
      <xdr:spPr>
        <a:xfrm flipV="1">
          <a:off x="12690475" y="5614425"/>
          <a:ext cx="635000" cy="21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59309</xdr:rowOff>
    </xdr:from>
    <xdr:to>
      <xdr:col>68</xdr:col>
      <xdr:colOff>123825</xdr:colOff>
      <xdr:row>31</xdr:row>
      <xdr:rowOff>160909</xdr:rowOff>
    </xdr:to>
    <xdr:sp macro="" textlink="">
      <xdr:nvSpPr>
        <xdr:cNvPr id="152" name="楕円 151">
          <a:extLst>
            <a:ext uri="{FF2B5EF4-FFF2-40B4-BE49-F238E27FC236}">
              <a16:creationId xmlns:a16="http://schemas.microsoft.com/office/drawing/2014/main" id="{1C5AC0EB-A3CC-4C2E-A91D-237CD5FBE86B}"/>
            </a:ext>
          </a:extLst>
        </xdr:cNvPr>
        <xdr:cNvSpPr/>
      </xdr:nvSpPr>
      <xdr:spPr>
        <a:xfrm>
          <a:off x="11953875" y="597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77842</xdr:rowOff>
    </xdr:from>
    <xdr:to>
      <xdr:col>72</xdr:col>
      <xdr:colOff>73025</xdr:colOff>
      <xdr:row>31</xdr:row>
      <xdr:rowOff>110109</xdr:rowOff>
    </xdr:to>
    <xdr:cxnSp macro="">
      <xdr:nvCxnSpPr>
        <xdr:cNvPr id="153" name="直線コネクタ 152">
          <a:extLst>
            <a:ext uri="{FF2B5EF4-FFF2-40B4-BE49-F238E27FC236}">
              <a16:creationId xmlns:a16="http://schemas.microsoft.com/office/drawing/2014/main" id="{2636196C-139C-4E5F-8E33-39E82AA0A01A}"/>
            </a:ext>
          </a:extLst>
        </xdr:cNvPr>
        <xdr:cNvCxnSpPr/>
      </xdr:nvCxnSpPr>
      <xdr:spPr>
        <a:xfrm flipV="1">
          <a:off x="12004675" y="5824592"/>
          <a:ext cx="685800" cy="19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16864</xdr:rowOff>
    </xdr:from>
    <xdr:to>
      <xdr:col>64</xdr:col>
      <xdr:colOff>123825</xdr:colOff>
      <xdr:row>30</xdr:row>
      <xdr:rowOff>118464</xdr:rowOff>
    </xdr:to>
    <xdr:sp macro="" textlink="">
      <xdr:nvSpPr>
        <xdr:cNvPr id="154" name="楕円 153">
          <a:extLst>
            <a:ext uri="{FF2B5EF4-FFF2-40B4-BE49-F238E27FC236}">
              <a16:creationId xmlns:a16="http://schemas.microsoft.com/office/drawing/2014/main" id="{6BA732A8-8ABF-463C-BCEB-7D6903819862}"/>
            </a:ext>
          </a:extLst>
        </xdr:cNvPr>
        <xdr:cNvSpPr/>
      </xdr:nvSpPr>
      <xdr:spPr>
        <a:xfrm>
          <a:off x="11268075" y="57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67664</xdr:rowOff>
    </xdr:from>
    <xdr:to>
      <xdr:col>68</xdr:col>
      <xdr:colOff>73025</xdr:colOff>
      <xdr:row>31</xdr:row>
      <xdr:rowOff>110109</xdr:rowOff>
    </xdr:to>
    <xdr:cxnSp macro="">
      <xdr:nvCxnSpPr>
        <xdr:cNvPr id="155" name="直線コネクタ 154">
          <a:extLst>
            <a:ext uri="{FF2B5EF4-FFF2-40B4-BE49-F238E27FC236}">
              <a16:creationId xmlns:a16="http://schemas.microsoft.com/office/drawing/2014/main" id="{420209DB-B311-4AF1-9972-1A1F7E0347A0}"/>
            </a:ext>
          </a:extLst>
        </xdr:cNvPr>
        <xdr:cNvCxnSpPr/>
      </xdr:nvCxnSpPr>
      <xdr:spPr>
        <a:xfrm>
          <a:off x="11318875" y="5814414"/>
          <a:ext cx="685800" cy="20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159313</xdr:rowOff>
    </xdr:from>
    <xdr:to>
      <xdr:col>60</xdr:col>
      <xdr:colOff>123825</xdr:colOff>
      <xdr:row>34</xdr:row>
      <xdr:rowOff>89463</xdr:rowOff>
    </xdr:to>
    <xdr:sp macro="" textlink="">
      <xdr:nvSpPr>
        <xdr:cNvPr id="156" name="楕円 155">
          <a:extLst>
            <a:ext uri="{FF2B5EF4-FFF2-40B4-BE49-F238E27FC236}">
              <a16:creationId xmlns:a16="http://schemas.microsoft.com/office/drawing/2014/main" id="{C6841F1F-91FC-4403-A2CC-A0EAC6F5134E}"/>
            </a:ext>
          </a:extLst>
        </xdr:cNvPr>
        <xdr:cNvSpPr/>
      </xdr:nvSpPr>
      <xdr:spPr>
        <a:xfrm>
          <a:off x="10582275" y="64013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67664</xdr:rowOff>
    </xdr:from>
    <xdr:to>
      <xdr:col>64</xdr:col>
      <xdr:colOff>73025</xdr:colOff>
      <xdr:row>34</xdr:row>
      <xdr:rowOff>38663</xdr:rowOff>
    </xdr:to>
    <xdr:cxnSp macro="">
      <xdr:nvCxnSpPr>
        <xdr:cNvPr id="157" name="直線コネクタ 156">
          <a:extLst>
            <a:ext uri="{FF2B5EF4-FFF2-40B4-BE49-F238E27FC236}">
              <a16:creationId xmlns:a16="http://schemas.microsoft.com/office/drawing/2014/main" id="{D2103AEE-EFF9-4117-A5B4-99BE1DAB8019}"/>
            </a:ext>
          </a:extLst>
        </xdr:cNvPr>
        <xdr:cNvCxnSpPr/>
      </xdr:nvCxnSpPr>
      <xdr:spPr>
        <a:xfrm flipV="1">
          <a:off x="10633075" y="5814414"/>
          <a:ext cx="685800" cy="63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53992</xdr:rowOff>
    </xdr:from>
    <xdr:ext cx="469744" cy="259045"/>
    <xdr:sp macro="" textlink="">
      <xdr:nvSpPr>
        <xdr:cNvPr id="158" name="n_1aveValue債務償還比率">
          <a:extLst>
            <a:ext uri="{FF2B5EF4-FFF2-40B4-BE49-F238E27FC236}">
              <a16:creationId xmlns:a16="http://schemas.microsoft.com/office/drawing/2014/main" id="{EC8869AB-0031-4BC7-A12C-C4EFFE500D2C}"/>
            </a:ext>
          </a:extLst>
        </xdr:cNvPr>
        <xdr:cNvSpPr txBox="1"/>
      </xdr:nvSpPr>
      <xdr:spPr>
        <a:xfrm>
          <a:off x="12461952" y="53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85606</xdr:rowOff>
    </xdr:from>
    <xdr:ext cx="469744" cy="259045"/>
    <xdr:sp macro="" textlink="">
      <xdr:nvSpPr>
        <xdr:cNvPr id="159" name="n_2aveValue債務償還比率">
          <a:extLst>
            <a:ext uri="{FF2B5EF4-FFF2-40B4-BE49-F238E27FC236}">
              <a16:creationId xmlns:a16="http://schemas.microsoft.com/office/drawing/2014/main" id="{056E03B2-EF85-42C7-80D9-1384EC78E4AA}"/>
            </a:ext>
          </a:extLst>
        </xdr:cNvPr>
        <xdr:cNvSpPr txBox="1"/>
      </xdr:nvSpPr>
      <xdr:spPr>
        <a:xfrm>
          <a:off x="11788852" y="533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39187</xdr:rowOff>
    </xdr:from>
    <xdr:ext cx="469744" cy="259045"/>
    <xdr:sp macro="" textlink="">
      <xdr:nvSpPr>
        <xdr:cNvPr id="160" name="n_3aveValue債務償還比率">
          <a:extLst>
            <a:ext uri="{FF2B5EF4-FFF2-40B4-BE49-F238E27FC236}">
              <a16:creationId xmlns:a16="http://schemas.microsoft.com/office/drawing/2014/main" id="{D650B84F-A79D-41D8-805E-3E548BDFEF85}"/>
            </a:ext>
          </a:extLst>
        </xdr:cNvPr>
        <xdr:cNvSpPr txBox="1"/>
      </xdr:nvSpPr>
      <xdr:spPr>
        <a:xfrm>
          <a:off x="11103052" y="529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107078</xdr:rowOff>
    </xdr:from>
    <xdr:ext cx="469744" cy="259045"/>
    <xdr:sp macro="" textlink="">
      <xdr:nvSpPr>
        <xdr:cNvPr id="161" name="n_4aveValue債務償還比率">
          <a:extLst>
            <a:ext uri="{FF2B5EF4-FFF2-40B4-BE49-F238E27FC236}">
              <a16:creationId xmlns:a16="http://schemas.microsoft.com/office/drawing/2014/main" id="{FE8E9ABE-F508-4888-8463-9434CB3FEC63}"/>
            </a:ext>
          </a:extLst>
        </xdr:cNvPr>
        <xdr:cNvSpPr txBox="1"/>
      </xdr:nvSpPr>
      <xdr:spPr>
        <a:xfrm>
          <a:off x="10417252" y="552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119769</xdr:rowOff>
    </xdr:from>
    <xdr:ext cx="469744" cy="259045"/>
    <xdr:sp macro="" textlink="">
      <xdr:nvSpPr>
        <xdr:cNvPr id="162" name="n_1mainValue債務償還比率">
          <a:extLst>
            <a:ext uri="{FF2B5EF4-FFF2-40B4-BE49-F238E27FC236}">
              <a16:creationId xmlns:a16="http://schemas.microsoft.com/office/drawing/2014/main" id="{9AD05180-24C1-4A54-AF1D-EBDC3EA35B28}"/>
            </a:ext>
          </a:extLst>
        </xdr:cNvPr>
        <xdr:cNvSpPr txBox="1"/>
      </xdr:nvSpPr>
      <xdr:spPr>
        <a:xfrm>
          <a:off x="12461952" y="586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152036</xdr:rowOff>
    </xdr:from>
    <xdr:ext cx="469744" cy="259045"/>
    <xdr:sp macro="" textlink="">
      <xdr:nvSpPr>
        <xdr:cNvPr id="163" name="n_2mainValue債務償還比率">
          <a:extLst>
            <a:ext uri="{FF2B5EF4-FFF2-40B4-BE49-F238E27FC236}">
              <a16:creationId xmlns:a16="http://schemas.microsoft.com/office/drawing/2014/main" id="{CF338A7E-0F60-4F65-872E-227C986174C0}"/>
            </a:ext>
          </a:extLst>
        </xdr:cNvPr>
        <xdr:cNvSpPr txBox="1"/>
      </xdr:nvSpPr>
      <xdr:spPr>
        <a:xfrm>
          <a:off x="11788852" y="606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109591</xdr:rowOff>
    </xdr:from>
    <xdr:ext cx="469744" cy="259045"/>
    <xdr:sp macro="" textlink="">
      <xdr:nvSpPr>
        <xdr:cNvPr id="164" name="n_3mainValue債務償還比率">
          <a:extLst>
            <a:ext uri="{FF2B5EF4-FFF2-40B4-BE49-F238E27FC236}">
              <a16:creationId xmlns:a16="http://schemas.microsoft.com/office/drawing/2014/main" id="{AE0B35A3-AA1C-4A22-ACFC-589AAE7CE68E}"/>
            </a:ext>
          </a:extLst>
        </xdr:cNvPr>
        <xdr:cNvSpPr txBox="1"/>
      </xdr:nvSpPr>
      <xdr:spPr>
        <a:xfrm>
          <a:off x="11103052" y="585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80590</xdr:rowOff>
    </xdr:from>
    <xdr:ext cx="560923" cy="259045"/>
    <xdr:sp macro="" textlink="">
      <xdr:nvSpPr>
        <xdr:cNvPr id="165" name="n_4mainValue債務償還比率">
          <a:extLst>
            <a:ext uri="{FF2B5EF4-FFF2-40B4-BE49-F238E27FC236}">
              <a16:creationId xmlns:a16="http://schemas.microsoft.com/office/drawing/2014/main" id="{8BE0C0EE-6088-4855-88B3-649E83142ECB}"/>
            </a:ext>
          </a:extLst>
        </xdr:cNvPr>
        <xdr:cNvSpPr txBox="1"/>
      </xdr:nvSpPr>
      <xdr:spPr>
        <a:xfrm>
          <a:off x="10390713" y="64877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0AE383F9-F3C1-429B-8E4F-1D44C7BDF80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700A1D3F-2000-44D5-ACA1-3F5AA8949072}"/>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198EB834-3A0C-4170-A71F-2A030C77DDE9}"/>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4977B220-B39D-42E4-89E8-CE9C10D2E39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D2347F50-FC25-4ABE-874D-3368488B6067}"/>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129B41B6-7565-4827-8FEB-0F2C59C520A7}"/>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4F9A80-A5EA-4A7D-AE5B-9D4DAB5D35A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BABFE0-82A1-4B13-B982-FE1AD803823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9091F3-0E32-496D-8A00-F498AAB06E84}"/>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F1EADC-E7AF-4C93-A952-6331F9ADBDC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9FCBE0-3878-4382-97E8-8969F3DF17F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7C7550-5D04-447D-919C-6E381F4C53A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FC19DB-C963-4E71-B2C3-42C652EDF89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EC1DAD-BC53-4253-9F13-483A05456551}"/>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E985FE-FB39-495D-A393-E624C5CD86B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DADC87-E324-4C9E-BAB3-047EC8747AF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C20148-5597-43BF-BEB7-8B4270BACC6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7855CD-22AF-4BD1-B207-40B2AFF05F5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54F5F9-6A9B-4BEF-AD77-2335B06EE69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383CB7-1BE9-408A-B338-DA611E73B7D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F7C884-D9E0-473F-8FBE-8542E85A3F46}"/>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DFD75D5-6801-490A-B60F-63774521B229}"/>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BA94A4-E445-44FA-8EEA-BFE8DF26A68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6EC880-B4B6-46FB-A776-E55705AE654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BB39C3-3261-454C-95E9-5CF1841762B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7BED51-074C-4953-83FE-96ACE61AF52D}"/>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38739B-5CEE-4B80-9A38-A291E3AB6AF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19AD22-AC6B-4E6F-9B14-E12B6B948C1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BB2BE6-0423-4272-8618-7536501E80C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9D776AB-7939-40F1-BD32-9766D86984A8}"/>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E6F591-129B-493F-A7BB-5C62662AA93D}"/>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3BE240-5DD0-4A5B-AFA5-D949B581A3E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991C8A-3FC9-4320-ABE5-9ADA4B303F33}"/>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9B4062-F2DC-4505-B87E-D11FA473EF6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03BD08-68C7-4E0F-85A1-273DFE4E1173}"/>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C3B380-F963-4E91-B495-F4A9F8C8556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3D6805-0AFB-48F9-B0E2-3329660319C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F2E652-88BA-4688-9727-E6C27F56BC85}"/>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A32372-DB64-435B-96C8-744C3EF064C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A744D3-7A8D-483E-AEB6-8F60FCD0AED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FDE9C9-0653-46D5-8890-E4B3EC6060E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0E00E0-7624-424B-A2E4-9C79993B3B6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298702-9B3D-44B0-A5FB-B9513E8C2C7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40C06A-2BE2-4190-A3CB-B9671ED720D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BDAC8A3-AC5C-4933-B3D4-939686AF49AA}"/>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74F8921-6926-4E0F-A61E-021E88F8A3A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7360AD-9471-46F7-93FA-9144C8E7B18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11B3ADEB-3BA1-4D5A-9176-4883048A2D0A}"/>
            </a:ext>
          </a:extLst>
        </xdr:cNvPr>
        <xdr:cNvSpPr txBox="1"/>
      </xdr:nvSpPr>
      <xdr:spPr>
        <a:xfrm>
          <a:off x="339891" y="7211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B9F6F1E-B7CD-4F8F-A123-0B07BF145AB7}"/>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F1B3A91-082E-4022-B438-8E0C67E96909}"/>
            </a:ext>
          </a:extLst>
        </xdr:cNvPr>
        <xdr:cNvSpPr txBox="1"/>
      </xdr:nvSpPr>
      <xdr:spPr>
        <a:xfrm>
          <a:off x="339891" y="677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166D5C8-67C2-49C5-B118-A76C8B972ECE}"/>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3EEBAD8-8F22-4320-AA12-6C29983BE1D5}"/>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4E3795E-19D5-4544-B4B6-2E165416EB09}"/>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BB05931-8B4D-4549-A20B-C3E62E6C0F59}"/>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65E5806-FA6C-4491-A496-B0A680B8359B}"/>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8400A15-3039-4A51-930D-75CC405F80CE}"/>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A24B739-F8D3-49A1-9AF3-1D88801C5D7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5E07987-74BE-4BC1-BE3B-7993248A8482}"/>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DAFF60A-CB7B-4204-8037-23BE3085EDD8}"/>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EF6CB627-2A54-4227-BF29-53F4CF99085E}"/>
            </a:ext>
          </a:extLst>
        </xdr:cNvPr>
        <xdr:cNvCxnSpPr/>
      </xdr:nvCxnSpPr>
      <xdr:spPr>
        <a:xfrm flipV="1">
          <a:off x="4177665" y="5455412"/>
          <a:ext cx="0" cy="1290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2904075E-B6D5-49F5-8615-6F687689C632}"/>
            </a:ext>
          </a:extLst>
        </xdr:cNvPr>
        <xdr:cNvSpPr txBox="1"/>
      </xdr:nvSpPr>
      <xdr:spPr>
        <a:xfrm>
          <a:off x="4216400" y="674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4782382A-E782-4A93-83F0-B999F99538BE}"/>
            </a:ext>
          </a:extLst>
        </xdr:cNvPr>
        <xdr:cNvCxnSpPr/>
      </xdr:nvCxnSpPr>
      <xdr:spPr>
        <a:xfrm>
          <a:off x="4108450" y="67459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A1E1F85E-08A2-43DA-926E-F060BB1CD800}"/>
            </a:ext>
          </a:extLst>
        </xdr:cNvPr>
        <xdr:cNvSpPr txBox="1"/>
      </xdr:nvSpPr>
      <xdr:spPr>
        <a:xfrm>
          <a:off x="4216400" y="524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65CFD322-3850-4810-A82E-43E0FBB9AD71}"/>
            </a:ext>
          </a:extLst>
        </xdr:cNvPr>
        <xdr:cNvCxnSpPr/>
      </xdr:nvCxnSpPr>
      <xdr:spPr>
        <a:xfrm>
          <a:off x="4108450" y="5455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8548D919-525B-4840-938E-30391DECAB30}"/>
            </a:ext>
          </a:extLst>
        </xdr:cNvPr>
        <xdr:cNvSpPr txBox="1"/>
      </xdr:nvSpPr>
      <xdr:spPr>
        <a:xfrm>
          <a:off x="4216400" y="6082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7640F34F-23C4-41FB-910A-2876997068DD}"/>
            </a:ext>
          </a:extLst>
        </xdr:cNvPr>
        <xdr:cNvSpPr/>
      </xdr:nvSpPr>
      <xdr:spPr>
        <a:xfrm>
          <a:off x="4127500" y="62250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D13A09BB-4467-44B8-ACE2-94950D2B1851}"/>
            </a:ext>
          </a:extLst>
        </xdr:cNvPr>
        <xdr:cNvSpPr/>
      </xdr:nvSpPr>
      <xdr:spPr>
        <a:xfrm>
          <a:off x="3384550" y="61884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4D8A2007-E5F4-443F-9D74-227BD2A1892A}"/>
            </a:ext>
          </a:extLst>
        </xdr:cNvPr>
        <xdr:cNvSpPr/>
      </xdr:nvSpPr>
      <xdr:spPr>
        <a:xfrm>
          <a:off x="2571750" y="611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C414112E-41B5-48A0-8932-F291EFC6A9CC}"/>
            </a:ext>
          </a:extLst>
        </xdr:cNvPr>
        <xdr:cNvSpPr/>
      </xdr:nvSpPr>
      <xdr:spPr>
        <a:xfrm>
          <a:off x="1778000" y="6021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AD72B955-A671-429C-9C24-FCA8F34616AB}"/>
            </a:ext>
          </a:extLst>
        </xdr:cNvPr>
        <xdr:cNvSpPr/>
      </xdr:nvSpPr>
      <xdr:spPr>
        <a:xfrm>
          <a:off x="984250" y="6089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45895A3-0E39-48D9-8328-63853EEBA267}"/>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284D3D8-62BC-4179-9014-7382CA19EDB6}"/>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E977A90-B7F8-4B86-8009-4DE2ED5CBED5}"/>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3446A6C-B10C-4DBF-967C-8ED16FA908E4}"/>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9E5F59-1F2A-4CE8-918A-A86CBF688466}"/>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1" name="楕円 70">
          <a:extLst>
            <a:ext uri="{FF2B5EF4-FFF2-40B4-BE49-F238E27FC236}">
              <a16:creationId xmlns:a16="http://schemas.microsoft.com/office/drawing/2014/main" id="{7DCF4A33-8BE7-46CF-B74B-7C48B0655141}"/>
            </a:ext>
          </a:extLst>
        </xdr:cNvPr>
        <xdr:cNvSpPr/>
      </xdr:nvSpPr>
      <xdr:spPr>
        <a:xfrm>
          <a:off x="4127500" y="652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2" name="【道路】&#10;有形固定資産減価償却率該当値テキスト">
          <a:extLst>
            <a:ext uri="{FF2B5EF4-FFF2-40B4-BE49-F238E27FC236}">
              <a16:creationId xmlns:a16="http://schemas.microsoft.com/office/drawing/2014/main" id="{5A8AF8AE-2647-4A9F-8E0C-457DD9541CA4}"/>
            </a:ext>
          </a:extLst>
        </xdr:cNvPr>
        <xdr:cNvSpPr txBox="1"/>
      </xdr:nvSpPr>
      <xdr:spPr>
        <a:xfrm>
          <a:off x="4216400" y="650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162560</xdr:rowOff>
    </xdr:from>
    <xdr:to>
      <xdr:col>20</xdr:col>
      <xdr:colOff>38100</xdr:colOff>
      <xdr:row>39</xdr:row>
      <xdr:rowOff>92710</xdr:rowOff>
    </xdr:to>
    <xdr:sp macro="" textlink="">
      <xdr:nvSpPr>
        <xdr:cNvPr id="73" name="楕円 72">
          <a:extLst>
            <a:ext uri="{FF2B5EF4-FFF2-40B4-BE49-F238E27FC236}">
              <a16:creationId xmlns:a16="http://schemas.microsoft.com/office/drawing/2014/main" id="{5A52F6A1-08D3-40B3-8491-D8A9F9125D55}"/>
            </a:ext>
          </a:extLst>
        </xdr:cNvPr>
        <xdr:cNvSpPr/>
      </xdr:nvSpPr>
      <xdr:spPr>
        <a:xfrm>
          <a:off x="3384550" y="64427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41910</xdr:rowOff>
    </xdr:from>
    <xdr:to>
      <xdr:col>24</xdr:col>
      <xdr:colOff>63500</xdr:colOff>
      <xdr:row>39</xdr:row>
      <xdr:rowOff>133350</xdr:rowOff>
    </xdr:to>
    <xdr:cxnSp macro="">
      <xdr:nvCxnSpPr>
        <xdr:cNvPr id="74" name="直線コネクタ 73">
          <a:extLst>
            <a:ext uri="{FF2B5EF4-FFF2-40B4-BE49-F238E27FC236}">
              <a16:creationId xmlns:a16="http://schemas.microsoft.com/office/drawing/2014/main" id="{243D52A7-00C7-4067-A80F-508665FE0861}"/>
            </a:ext>
          </a:extLst>
        </xdr:cNvPr>
        <xdr:cNvCxnSpPr/>
      </xdr:nvCxnSpPr>
      <xdr:spPr>
        <a:xfrm>
          <a:off x="3429000" y="6487160"/>
          <a:ext cx="7493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75692</xdr:rowOff>
    </xdr:from>
    <xdr:to>
      <xdr:col>15</xdr:col>
      <xdr:colOff>101600</xdr:colOff>
      <xdr:row>39</xdr:row>
      <xdr:rowOff>5842</xdr:rowOff>
    </xdr:to>
    <xdr:sp macro="" textlink="">
      <xdr:nvSpPr>
        <xdr:cNvPr id="75" name="楕円 74">
          <a:extLst>
            <a:ext uri="{FF2B5EF4-FFF2-40B4-BE49-F238E27FC236}">
              <a16:creationId xmlns:a16="http://schemas.microsoft.com/office/drawing/2014/main" id="{C9309C35-FDF7-4F89-9956-B340798A9525}"/>
            </a:ext>
          </a:extLst>
        </xdr:cNvPr>
        <xdr:cNvSpPr/>
      </xdr:nvSpPr>
      <xdr:spPr>
        <a:xfrm>
          <a:off x="2571750" y="63558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126492</xdr:rowOff>
    </xdr:from>
    <xdr:to>
      <xdr:col>19</xdr:col>
      <xdr:colOff>177800</xdr:colOff>
      <xdr:row>39</xdr:row>
      <xdr:rowOff>41910</xdr:rowOff>
    </xdr:to>
    <xdr:cxnSp macro="">
      <xdr:nvCxnSpPr>
        <xdr:cNvPr id="76" name="直線コネクタ 75">
          <a:extLst>
            <a:ext uri="{FF2B5EF4-FFF2-40B4-BE49-F238E27FC236}">
              <a16:creationId xmlns:a16="http://schemas.microsoft.com/office/drawing/2014/main" id="{D32C02D7-9E77-4326-94C2-B5E697D7D0FA}"/>
            </a:ext>
          </a:extLst>
        </xdr:cNvPr>
        <xdr:cNvCxnSpPr/>
      </xdr:nvCxnSpPr>
      <xdr:spPr>
        <a:xfrm>
          <a:off x="2622550" y="6406642"/>
          <a:ext cx="806450" cy="8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34544</xdr:rowOff>
    </xdr:from>
    <xdr:to>
      <xdr:col>10</xdr:col>
      <xdr:colOff>165100</xdr:colOff>
      <xdr:row>38</xdr:row>
      <xdr:rowOff>136144</xdr:rowOff>
    </xdr:to>
    <xdr:sp macro="" textlink="">
      <xdr:nvSpPr>
        <xdr:cNvPr id="77" name="楕円 76">
          <a:extLst>
            <a:ext uri="{FF2B5EF4-FFF2-40B4-BE49-F238E27FC236}">
              <a16:creationId xmlns:a16="http://schemas.microsoft.com/office/drawing/2014/main" id="{3AA4DE9E-2791-4C69-82D5-6D6252C4A351}"/>
            </a:ext>
          </a:extLst>
        </xdr:cNvPr>
        <xdr:cNvSpPr/>
      </xdr:nvSpPr>
      <xdr:spPr>
        <a:xfrm>
          <a:off x="1778000" y="631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85344</xdr:rowOff>
    </xdr:from>
    <xdr:to>
      <xdr:col>15</xdr:col>
      <xdr:colOff>50800</xdr:colOff>
      <xdr:row>38</xdr:row>
      <xdr:rowOff>126492</xdr:rowOff>
    </xdr:to>
    <xdr:cxnSp macro="">
      <xdr:nvCxnSpPr>
        <xdr:cNvPr id="78" name="直線コネクタ 77">
          <a:extLst>
            <a:ext uri="{FF2B5EF4-FFF2-40B4-BE49-F238E27FC236}">
              <a16:creationId xmlns:a16="http://schemas.microsoft.com/office/drawing/2014/main" id="{0FB092F3-554F-43EF-8DF6-92C23A5AAD80}"/>
            </a:ext>
          </a:extLst>
        </xdr:cNvPr>
        <xdr:cNvCxnSpPr/>
      </xdr:nvCxnSpPr>
      <xdr:spPr>
        <a:xfrm>
          <a:off x="1828800" y="6365494"/>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119126</xdr:rowOff>
    </xdr:from>
    <xdr:to>
      <xdr:col>6</xdr:col>
      <xdr:colOff>38100</xdr:colOff>
      <xdr:row>38</xdr:row>
      <xdr:rowOff>49276</xdr:rowOff>
    </xdr:to>
    <xdr:sp macro="" textlink="">
      <xdr:nvSpPr>
        <xdr:cNvPr id="79" name="楕円 78">
          <a:extLst>
            <a:ext uri="{FF2B5EF4-FFF2-40B4-BE49-F238E27FC236}">
              <a16:creationId xmlns:a16="http://schemas.microsoft.com/office/drawing/2014/main" id="{BC3C79C8-5991-441A-B69B-9003F1C51092}"/>
            </a:ext>
          </a:extLst>
        </xdr:cNvPr>
        <xdr:cNvSpPr/>
      </xdr:nvSpPr>
      <xdr:spPr>
        <a:xfrm>
          <a:off x="984250" y="62341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169926</xdr:rowOff>
    </xdr:from>
    <xdr:to>
      <xdr:col>10</xdr:col>
      <xdr:colOff>114300</xdr:colOff>
      <xdr:row>38</xdr:row>
      <xdr:rowOff>85344</xdr:rowOff>
    </xdr:to>
    <xdr:cxnSp macro="">
      <xdr:nvCxnSpPr>
        <xdr:cNvPr id="80" name="直線コネクタ 79">
          <a:extLst>
            <a:ext uri="{FF2B5EF4-FFF2-40B4-BE49-F238E27FC236}">
              <a16:creationId xmlns:a16="http://schemas.microsoft.com/office/drawing/2014/main" id="{9430E995-4899-4114-9673-BCE604CDDFF4}"/>
            </a:ext>
          </a:extLst>
        </xdr:cNvPr>
        <xdr:cNvCxnSpPr/>
      </xdr:nvCxnSpPr>
      <xdr:spPr>
        <a:xfrm>
          <a:off x="1028700" y="6278626"/>
          <a:ext cx="8001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9C6D0ABF-08A7-4EF7-97BE-5F54457AF7AA}"/>
            </a:ext>
          </a:extLst>
        </xdr:cNvPr>
        <xdr:cNvSpPr txBox="1"/>
      </xdr:nvSpPr>
      <xdr:spPr>
        <a:xfrm>
          <a:off x="3239144" y="597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1E9F3E94-0C4F-4101-A61B-06F14EC5D3F3}"/>
            </a:ext>
          </a:extLst>
        </xdr:cNvPr>
        <xdr:cNvSpPr txBox="1"/>
      </xdr:nvSpPr>
      <xdr:spPr>
        <a:xfrm>
          <a:off x="2439044" y="590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E86A8743-506E-4999-AB05-1D95DA201530}"/>
            </a:ext>
          </a:extLst>
        </xdr:cNvPr>
        <xdr:cNvSpPr txBox="1"/>
      </xdr:nvSpPr>
      <xdr:spPr>
        <a:xfrm>
          <a:off x="164529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197CB722-BDB1-4C1C-8BB0-2D4A9B5BEEA1}"/>
            </a:ext>
          </a:extLst>
        </xdr:cNvPr>
        <xdr:cNvSpPr txBox="1"/>
      </xdr:nvSpPr>
      <xdr:spPr>
        <a:xfrm>
          <a:off x="851544" y="587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83837</xdr:rowOff>
    </xdr:from>
    <xdr:ext cx="405111" cy="259045"/>
    <xdr:sp macro="" textlink="">
      <xdr:nvSpPr>
        <xdr:cNvPr id="85" name="n_1mainValue【道路】&#10;有形固定資産減価償却率">
          <a:extLst>
            <a:ext uri="{FF2B5EF4-FFF2-40B4-BE49-F238E27FC236}">
              <a16:creationId xmlns:a16="http://schemas.microsoft.com/office/drawing/2014/main" id="{7702DC85-2D1C-4F51-B4BD-0DA43B128588}"/>
            </a:ext>
          </a:extLst>
        </xdr:cNvPr>
        <xdr:cNvSpPr txBox="1"/>
      </xdr:nvSpPr>
      <xdr:spPr>
        <a:xfrm>
          <a:off x="3239144" y="652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168419</xdr:rowOff>
    </xdr:from>
    <xdr:ext cx="405111" cy="259045"/>
    <xdr:sp macro="" textlink="">
      <xdr:nvSpPr>
        <xdr:cNvPr id="86" name="n_2mainValue【道路】&#10;有形固定資産減価償却率">
          <a:extLst>
            <a:ext uri="{FF2B5EF4-FFF2-40B4-BE49-F238E27FC236}">
              <a16:creationId xmlns:a16="http://schemas.microsoft.com/office/drawing/2014/main" id="{CC4FD403-9BE0-47A5-A274-06C885F6DDAC}"/>
            </a:ext>
          </a:extLst>
        </xdr:cNvPr>
        <xdr:cNvSpPr txBox="1"/>
      </xdr:nvSpPr>
      <xdr:spPr>
        <a:xfrm>
          <a:off x="2439044" y="644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127271</xdr:rowOff>
    </xdr:from>
    <xdr:ext cx="405111" cy="259045"/>
    <xdr:sp macro="" textlink="">
      <xdr:nvSpPr>
        <xdr:cNvPr id="87" name="n_3mainValue【道路】&#10;有形固定資産減価償却率">
          <a:extLst>
            <a:ext uri="{FF2B5EF4-FFF2-40B4-BE49-F238E27FC236}">
              <a16:creationId xmlns:a16="http://schemas.microsoft.com/office/drawing/2014/main" id="{3C55D7BC-94D4-4450-8F40-1BD17DA9ADF4}"/>
            </a:ext>
          </a:extLst>
        </xdr:cNvPr>
        <xdr:cNvSpPr txBox="1"/>
      </xdr:nvSpPr>
      <xdr:spPr>
        <a:xfrm>
          <a:off x="1645294" y="640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40403</xdr:rowOff>
    </xdr:from>
    <xdr:ext cx="405111" cy="259045"/>
    <xdr:sp macro="" textlink="">
      <xdr:nvSpPr>
        <xdr:cNvPr id="88" name="n_4mainValue【道路】&#10;有形固定資産減価償却率">
          <a:extLst>
            <a:ext uri="{FF2B5EF4-FFF2-40B4-BE49-F238E27FC236}">
              <a16:creationId xmlns:a16="http://schemas.microsoft.com/office/drawing/2014/main" id="{708A4779-B43D-4E1D-8CD0-C6B60F039687}"/>
            </a:ext>
          </a:extLst>
        </xdr:cNvPr>
        <xdr:cNvSpPr txBox="1"/>
      </xdr:nvSpPr>
      <xdr:spPr>
        <a:xfrm>
          <a:off x="851544" y="632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0E4F1B2-6C91-4545-9031-ACE58119041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43B4A7E-CB4A-495E-BB83-123F27F0B029}"/>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F8FA68E-9E73-4138-A57D-27968A0B2FBD}"/>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E8293C1-8F4E-4A3F-8623-410F35BA60C6}"/>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A8B1735-C65D-4478-B0B0-A4D38F26AE2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80D2AF4-356D-453E-ADA2-F5DD5A5E2513}"/>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0C045AC-560A-41B0-820D-8ADC0634DF9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CD29DCD-DDF1-49EF-A84A-C37B51CE1EF1}"/>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BDB4BAC-BFE0-47DD-BE9A-A2944E74C4BB}"/>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16CB923-1B73-49AC-AD35-881F0556AAD1}"/>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6A9478D-CE20-486B-9204-3CAE072564FE}"/>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A82CEA7-6E11-4C7E-A22D-FF2587589C06}"/>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34009F4-2D26-43F8-BDD6-2DCBA9AC8B81}"/>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DE15EB4-4ABE-4088-9D03-93922BDBF420}"/>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3EE87EF-18F0-4BC1-B190-3D03D7DF384D}"/>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97C3BC8-E07E-48EC-B976-22683418116E}"/>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F58AF5A-0F12-448F-A70E-620DD41D9235}"/>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EB494C1-EE05-4CA5-8F19-0530E5B7F51D}"/>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1FFCDC7-B252-4543-8E13-23AEBCBC404F}"/>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858D6D8-5726-47A7-9806-550CD248AA2A}"/>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293BC55-E47B-4B0E-97C3-4C7155051D7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6D6FC1C-6B38-4F3E-A37D-C52531CC4FFB}"/>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B55E157-ACB9-401D-BFB1-DEA13D6ECACB}"/>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11EF3A77-E496-4AB3-A932-E1BCBC9E6D81}"/>
            </a:ext>
          </a:extLst>
        </xdr:cNvPr>
        <xdr:cNvCxnSpPr/>
      </xdr:nvCxnSpPr>
      <xdr:spPr>
        <a:xfrm flipV="1">
          <a:off x="9429115" y="5714486"/>
          <a:ext cx="0" cy="1117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2564C4C5-B9F6-4ACD-99B2-9032E869533D}"/>
            </a:ext>
          </a:extLst>
        </xdr:cNvPr>
        <xdr:cNvSpPr txBox="1"/>
      </xdr:nvSpPr>
      <xdr:spPr>
        <a:xfrm>
          <a:off x="9467850" y="683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8DBCE724-9686-4943-8267-CB9FF3AB8C87}"/>
            </a:ext>
          </a:extLst>
        </xdr:cNvPr>
        <xdr:cNvCxnSpPr/>
      </xdr:nvCxnSpPr>
      <xdr:spPr>
        <a:xfrm>
          <a:off x="9359900" y="68315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5BB3E375-A9C8-4355-B2CE-8B00BB1E948B}"/>
            </a:ext>
          </a:extLst>
        </xdr:cNvPr>
        <xdr:cNvSpPr txBox="1"/>
      </xdr:nvSpPr>
      <xdr:spPr>
        <a:xfrm>
          <a:off x="9467850" y="549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238D5CDE-BCC7-45E8-AD49-BF1AF2783989}"/>
            </a:ext>
          </a:extLst>
        </xdr:cNvPr>
        <xdr:cNvCxnSpPr/>
      </xdr:nvCxnSpPr>
      <xdr:spPr>
        <a:xfrm>
          <a:off x="9359900" y="5714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F114F512-3EAE-4F01-8791-4F4F7F284E74}"/>
            </a:ext>
          </a:extLst>
        </xdr:cNvPr>
        <xdr:cNvSpPr txBox="1"/>
      </xdr:nvSpPr>
      <xdr:spPr>
        <a:xfrm>
          <a:off x="9467850" y="6145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6BF0E5A6-ED84-450A-ABFE-12E17A6C88EC}"/>
            </a:ext>
          </a:extLst>
        </xdr:cNvPr>
        <xdr:cNvSpPr/>
      </xdr:nvSpPr>
      <xdr:spPr>
        <a:xfrm>
          <a:off x="9398000" y="62877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D62D81B5-F442-4B4B-B1D0-6007F0ADB15D}"/>
            </a:ext>
          </a:extLst>
        </xdr:cNvPr>
        <xdr:cNvSpPr/>
      </xdr:nvSpPr>
      <xdr:spPr>
        <a:xfrm>
          <a:off x="8636000" y="6308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3C84CE1B-237E-4578-AB30-1E77CB0C80EE}"/>
            </a:ext>
          </a:extLst>
        </xdr:cNvPr>
        <xdr:cNvSpPr/>
      </xdr:nvSpPr>
      <xdr:spPr>
        <a:xfrm>
          <a:off x="7842250" y="6336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6DDD1877-8B14-4829-8700-5449DED5A032}"/>
            </a:ext>
          </a:extLst>
        </xdr:cNvPr>
        <xdr:cNvSpPr/>
      </xdr:nvSpPr>
      <xdr:spPr>
        <a:xfrm>
          <a:off x="7029450" y="632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167684</xdr:rowOff>
    </xdr:from>
    <xdr:to>
      <xdr:col>36</xdr:col>
      <xdr:colOff>165100</xdr:colOff>
      <xdr:row>40</xdr:row>
      <xdr:rowOff>97834</xdr:rowOff>
    </xdr:to>
    <xdr:sp macro="" textlink="">
      <xdr:nvSpPr>
        <xdr:cNvPr id="122" name="フローチャート: 判断 121">
          <a:extLst>
            <a:ext uri="{FF2B5EF4-FFF2-40B4-BE49-F238E27FC236}">
              <a16:creationId xmlns:a16="http://schemas.microsoft.com/office/drawing/2014/main" id="{49EA487F-FEF2-4681-A67A-9688A2874377}"/>
            </a:ext>
          </a:extLst>
        </xdr:cNvPr>
        <xdr:cNvSpPr/>
      </xdr:nvSpPr>
      <xdr:spPr>
        <a:xfrm>
          <a:off x="6235700" y="66129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4B792E3-237F-401B-A07C-50C15F69A9A8}"/>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BF1C4BB-15EE-4309-A791-791B042412F9}"/>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A53BFA-7C9E-421E-80C5-6AE0B804FC34}"/>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EA445F0-E5BE-4B2E-AF79-49F12CE4CDF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2C2A8CD-66FE-407D-AC1C-C28A5730F2B3}"/>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41211</xdr:rowOff>
    </xdr:from>
    <xdr:to>
      <xdr:col>55</xdr:col>
      <xdr:colOff>50800</xdr:colOff>
      <xdr:row>39</xdr:row>
      <xdr:rowOff>142811</xdr:rowOff>
    </xdr:to>
    <xdr:sp macro="" textlink="">
      <xdr:nvSpPr>
        <xdr:cNvPr id="128" name="楕円 127">
          <a:extLst>
            <a:ext uri="{FF2B5EF4-FFF2-40B4-BE49-F238E27FC236}">
              <a16:creationId xmlns:a16="http://schemas.microsoft.com/office/drawing/2014/main" id="{7E2E37D1-42C8-4664-9C37-D0559EA3DC04}"/>
            </a:ext>
          </a:extLst>
        </xdr:cNvPr>
        <xdr:cNvSpPr/>
      </xdr:nvSpPr>
      <xdr:spPr>
        <a:xfrm>
          <a:off x="9398000" y="64864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19638</xdr:rowOff>
    </xdr:from>
    <xdr:ext cx="534377" cy="259045"/>
    <xdr:sp macro="" textlink="">
      <xdr:nvSpPr>
        <xdr:cNvPr id="129" name="【道路】&#10;一人当たり延長該当値テキスト">
          <a:extLst>
            <a:ext uri="{FF2B5EF4-FFF2-40B4-BE49-F238E27FC236}">
              <a16:creationId xmlns:a16="http://schemas.microsoft.com/office/drawing/2014/main" id="{7BE27897-F600-410F-B72E-94CA0B9CC183}"/>
            </a:ext>
          </a:extLst>
        </xdr:cNvPr>
        <xdr:cNvSpPr txBox="1"/>
      </xdr:nvSpPr>
      <xdr:spPr>
        <a:xfrm>
          <a:off x="9467850" y="646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48813</xdr:rowOff>
    </xdr:from>
    <xdr:to>
      <xdr:col>50</xdr:col>
      <xdr:colOff>165100</xdr:colOff>
      <xdr:row>39</xdr:row>
      <xdr:rowOff>150413</xdr:rowOff>
    </xdr:to>
    <xdr:sp macro="" textlink="">
      <xdr:nvSpPr>
        <xdr:cNvPr id="130" name="楕円 129">
          <a:extLst>
            <a:ext uri="{FF2B5EF4-FFF2-40B4-BE49-F238E27FC236}">
              <a16:creationId xmlns:a16="http://schemas.microsoft.com/office/drawing/2014/main" id="{9A13E5CC-F5E8-4527-8854-D975CF2EE2DB}"/>
            </a:ext>
          </a:extLst>
        </xdr:cNvPr>
        <xdr:cNvSpPr/>
      </xdr:nvSpPr>
      <xdr:spPr>
        <a:xfrm>
          <a:off x="8636000" y="649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92011</xdr:rowOff>
    </xdr:from>
    <xdr:to>
      <xdr:col>55</xdr:col>
      <xdr:colOff>0</xdr:colOff>
      <xdr:row>39</xdr:row>
      <xdr:rowOff>99613</xdr:rowOff>
    </xdr:to>
    <xdr:cxnSp macro="">
      <xdr:nvCxnSpPr>
        <xdr:cNvPr id="131" name="直線コネクタ 130">
          <a:extLst>
            <a:ext uri="{FF2B5EF4-FFF2-40B4-BE49-F238E27FC236}">
              <a16:creationId xmlns:a16="http://schemas.microsoft.com/office/drawing/2014/main" id="{70ADB0CE-87E4-4CE6-8776-E256A9D47BDF}"/>
            </a:ext>
          </a:extLst>
        </xdr:cNvPr>
        <xdr:cNvCxnSpPr/>
      </xdr:nvCxnSpPr>
      <xdr:spPr>
        <a:xfrm flipV="1">
          <a:off x="8686800" y="6537261"/>
          <a:ext cx="742950" cy="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54508</xdr:rowOff>
    </xdr:from>
    <xdr:to>
      <xdr:col>46</xdr:col>
      <xdr:colOff>38100</xdr:colOff>
      <xdr:row>39</xdr:row>
      <xdr:rowOff>156108</xdr:rowOff>
    </xdr:to>
    <xdr:sp macro="" textlink="">
      <xdr:nvSpPr>
        <xdr:cNvPr id="132" name="楕円 131">
          <a:extLst>
            <a:ext uri="{FF2B5EF4-FFF2-40B4-BE49-F238E27FC236}">
              <a16:creationId xmlns:a16="http://schemas.microsoft.com/office/drawing/2014/main" id="{641AA399-4BF3-4A50-B6CA-E69CAD38570F}"/>
            </a:ext>
          </a:extLst>
        </xdr:cNvPr>
        <xdr:cNvSpPr/>
      </xdr:nvSpPr>
      <xdr:spPr>
        <a:xfrm>
          <a:off x="7842250" y="64997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99613</xdr:rowOff>
    </xdr:from>
    <xdr:to>
      <xdr:col>50</xdr:col>
      <xdr:colOff>114300</xdr:colOff>
      <xdr:row>39</xdr:row>
      <xdr:rowOff>105308</xdr:rowOff>
    </xdr:to>
    <xdr:cxnSp macro="">
      <xdr:nvCxnSpPr>
        <xdr:cNvPr id="133" name="直線コネクタ 132">
          <a:extLst>
            <a:ext uri="{FF2B5EF4-FFF2-40B4-BE49-F238E27FC236}">
              <a16:creationId xmlns:a16="http://schemas.microsoft.com/office/drawing/2014/main" id="{3FBB9292-A7EB-4548-9417-33DDACAFCD40}"/>
            </a:ext>
          </a:extLst>
        </xdr:cNvPr>
        <xdr:cNvCxnSpPr/>
      </xdr:nvCxnSpPr>
      <xdr:spPr>
        <a:xfrm flipV="1">
          <a:off x="7886700" y="6544863"/>
          <a:ext cx="800100" cy="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62700</xdr:rowOff>
    </xdr:from>
    <xdr:to>
      <xdr:col>41</xdr:col>
      <xdr:colOff>101600</xdr:colOff>
      <xdr:row>39</xdr:row>
      <xdr:rowOff>164300</xdr:rowOff>
    </xdr:to>
    <xdr:sp macro="" textlink="">
      <xdr:nvSpPr>
        <xdr:cNvPr id="134" name="楕円 133">
          <a:extLst>
            <a:ext uri="{FF2B5EF4-FFF2-40B4-BE49-F238E27FC236}">
              <a16:creationId xmlns:a16="http://schemas.microsoft.com/office/drawing/2014/main" id="{ADE5DBE2-9977-4CC5-AB32-CA2CCDDC4260}"/>
            </a:ext>
          </a:extLst>
        </xdr:cNvPr>
        <xdr:cNvSpPr/>
      </xdr:nvSpPr>
      <xdr:spPr>
        <a:xfrm>
          <a:off x="7029450" y="650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105308</xdr:rowOff>
    </xdr:from>
    <xdr:to>
      <xdr:col>45</xdr:col>
      <xdr:colOff>177800</xdr:colOff>
      <xdr:row>39</xdr:row>
      <xdr:rowOff>113500</xdr:rowOff>
    </xdr:to>
    <xdr:cxnSp macro="">
      <xdr:nvCxnSpPr>
        <xdr:cNvPr id="135" name="直線コネクタ 134">
          <a:extLst>
            <a:ext uri="{FF2B5EF4-FFF2-40B4-BE49-F238E27FC236}">
              <a16:creationId xmlns:a16="http://schemas.microsoft.com/office/drawing/2014/main" id="{A1B4BE36-8206-49CB-B917-4D800683ECBC}"/>
            </a:ext>
          </a:extLst>
        </xdr:cNvPr>
        <xdr:cNvCxnSpPr/>
      </xdr:nvCxnSpPr>
      <xdr:spPr>
        <a:xfrm flipV="1">
          <a:off x="7080250" y="6550558"/>
          <a:ext cx="80645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69577</xdr:rowOff>
    </xdr:from>
    <xdr:to>
      <xdr:col>36</xdr:col>
      <xdr:colOff>165100</xdr:colOff>
      <xdr:row>39</xdr:row>
      <xdr:rowOff>171177</xdr:rowOff>
    </xdr:to>
    <xdr:sp macro="" textlink="">
      <xdr:nvSpPr>
        <xdr:cNvPr id="136" name="楕円 135">
          <a:extLst>
            <a:ext uri="{FF2B5EF4-FFF2-40B4-BE49-F238E27FC236}">
              <a16:creationId xmlns:a16="http://schemas.microsoft.com/office/drawing/2014/main" id="{87BC1965-EE48-4A22-8239-33682B0697E4}"/>
            </a:ext>
          </a:extLst>
        </xdr:cNvPr>
        <xdr:cNvSpPr/>
      </xdr:nvSpPr>
      <xdr:spPr>
        <a:xfrm>
          <a:off x="6235700" y="65148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113500</xdr:rowOff>
    </xdr:from>
    <xdr:to>
      <xdr:col>41</xdr:col>
      <xdr:colOff>50800</xdr:colOff>
      <xdr:row>39</xdr:row>
      <xdr:rowOff>120377</xdr:rowOff>
    </xdr:to>
    <xdr:cxnSp macro="">
      <xdr:nvCxnSpPr>
        <xdr:cNvPr id="137" name="直線コネクタ 136">
          <a:extLst>
            <a:ext uri="{FF2B5EF4-FFF2-40B4-BE49-F238E27FC236}">
              <a16:creationId xmlns:a16="http://schemas.microsoft.com/office/drawing/2014/main" id="{F350CECA-8EC0-40E9-B2AD-A0AA934296A0}"/>
            </a:ext>
          </a:extLst>
        </xdr:cNvPr>
        <xdr:cNvCxnSpPr/>
      </xdr:nvCxnSpPr>
      <xdr:spPr>
        <a:xfrm flipV="1">
          <a:off x="6286500" y="6558750"/>
          <a:ext cx="79375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BEE9556D-6B2B-4DEA-AEE3-2F484D984DD2}"/>
            </a:ext>
          </a:extLst>
        </xdr:cNvPr>
        <xdr:cNvSpPr txBox="1"/>
      </xdr:nvSpPr>
      <xdr:spPr>
        <a:xfrm>
          <a:off x="8425961" y="609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5F09A804-6764-4B7E-9D1F-DDB421606794}"/>
            </a:ext>
          </a:extLst>
        </xdr:cNvPr>
        <xdr:cNvSpPr txBox="1"/>
      </xdr:nvSpPr>
      <xdr:spPr>
        <a:xfrm>
          <a:off x="7644911" y="611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9EB3AC4D-B457-4185-95C8-F4D90B690B9F}"/>
            </a:ext>
          </a:extLst>
        </xdr:cNvPr>
        <xdr:cNvSpPr txBox="1"/>
      </xdr:nvSpPr>
      <xdr:spPr>
        <a:xfrm>
          <a:off x="6851161" y="611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88961</xdr:rowOff>
    </xdr:from>
    <xdr:ext cx="534377" cy="259045"/>
    <xdr:sp macro="" textlink="">
      <xdr:nvSpPr>
        <xdr:cNvPr id="141" name="n_4aveValue【道路】&#10;一人当たり延長">
          <a:extLst>
            <a:ext uri="{FF2B5EF4-FFF2-40B4-BE49-F238E27FC236}">
              <a16:creationId xmlns:a16="http://schemas.microsoft.com/office/drawing/2014/main" id="{9CEC7535-4AEE-4A05-A814-DD5D42125197}"/>
            </a:ext>
          </a:extLst>
        </xdr:cNvPr>
        <xdr:cNvSpPr txBox="1"/>
      </xdr:nvSpPr>
      <xdr:spPr>
        <a:xfrm>
          <a:off x="6038361" y="669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141540</xdr:rowOff>
    </xdr:from>
    <xdr:ext cx="534377" cy="259045"/>
    <xdr:sp macro="" textlink="">
      <xdr:nvSpPr>
        <xdr:cNvPr id="142" name="n_1mainValue【道路】&#10;一人当たり延長">
          <a:extLst>
            <a:ext uri="{FF2B5EF4-FFF2-40B4-BE49-F238E27FC236}">
              <a16:creationId xmlns:a16="http://schemas.microsoft.com/office/drawing/2014/main" id="{3ABD4B46-021C-404A-A9D7-DB7B465A9532}"/>
            </a:ext>
          </a:extLst>
        </xdr:cNvPr>
        <xdr:cNvSpPr txBox="1"/>
      </xdr:nvSpPr>
      <xdr:spPr>
        <a:xfrm>
          <a:off x="8425961" y="658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147235</xdr:rowOff>
    </xdr:from>
    <xdr:ext cx="534377" cy="259045"/>
    <xdr:sp macro="" textlink="">
      <xdr:nvSpPr>
        <xdr:cNvPr id="143" name="n_2mainValue【道路】&#10;一人当たり延長">
          <a:extLst>
            <a:ext uri="{FF2B5EF4-FFF2-40B4-BE49-F238E27FC236}">
              <a16:creationId xmlns:a16="http://schemas.microsoft.com/office/drawing/2014/main" id="{1132F639-39C4-427D-877D-8DF10E187BEF}"/>
            </a:ext>
          </a:extLst>
        </xdr:cNvPr>
        <xdr:cNvSpPr txBox="1"/>
      </xdr:nvSpPr>
      <xdr:spPr>
        <a:xfrm>
          <a:off x="7644911" y="659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155427</xdr:rowOff>
    </xdr:from>
    <xdr:ext cx="534377" cy="259045"/>
    <xdr:sp macro="" textlink="">
      <xdr:nvSpPr>
        <xdr:cNvPr id="144" name="n_3mainValue【道路】&#10;一人当たり延長">
          <a:extLst>
            <a:ext uri="{FF2B5EF4-FFF2-40B4-BE49-F238E27FC236}">
              <a16:creationId xmlns:a16="http://schemas.microsoft.com/office/drawing/2014/main" id="{F2786FD2-C963-4066-9A4D-0E855E081AE0}"/>
            </a:ext>
          </a:extLst>
        </xdr:cNvPr>
        <xdr:cNvSpPr txBox="1"/>
      </xdr:nvSpPr>
      <xdr:spPr>
        <a:xfrm>
          <a:off x="6851161" y="660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16254</xdr:rowOff>
    </xdr:from>
    <xdr:ext cx="534377" cy="259045"/>
    <xdr:sp macro="" textlink="">
      <xdr:nvSpPr>
        <xdr:cNvPr id="145" name="n_4mainValue【道路】&#10;一人当たり延長">
          <a:extLst>
            <a:ext uri="{FF2B5EF4-FFF2-40B4-BE49-F238E27FC236}">
              <a16:creationId xmlns:a16="http://schemas.microsoft.com/office/drawing/2014/main" id="{BAAAF34E-0020-495B-90CA-895448ED3D3E}"/>
            </a:ext>
          </a:extLst>
        </xdr:cNvPr>
        <xdr:cNvSpPr txBox="1"/>
      </xdr:nvSpPr>
      <xdr:spPr>
        <a:xfrm>
          <a:off x="6038361" y="629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E5EFACB-6D63-4DC7-AE42-39B75EA7C86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F18A92C-66AA-4D4E-8661-55808411420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6825662-AD16-49D7-91A0-BFAB60413E6A}"/>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EAC9AF5-B7C4-45A9-85BA-C03FC9A9890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74133F8-F94E-4442-A8D7-B42A3B01CD8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815CF48-77F3-4E7E-88BC-39C8CA43620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5B9D0DC-341E-487B-BC1E-F36ECA9C058A}"/>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2D6D4BC-FA57-4C35-80E8-91C77A7EDA91}"/>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4EB7775-31EC-4596-B350-E878A8CC4EC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E33DA79-38F5-4DE4-85B4-8E888F6AA1A3}"/>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08CBA37-2240-4162-A5BC-282755B5B69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FC64CCA8-DA1D-4115-A85E-F8461F725120}"/>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1797057D-6546-46E0-BD37-07ED6D696376}"/>
            </a:ext>
          </a:extLst>
        </xdr:cNvPr>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68A1D9C-46AD-4D11-940E-0AE8EBECA7F4}"/>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977AE80-DA5A-45B0-BCA7-DF94B36FCE0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A83C028-9B71-4CE6-B094-46A72485D58B}"/>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7741ADC-84F3-4EFA-9C4B-E9FD4997DAC5}"/>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71E88FD-F545-459C-9E0C-F8266F68C95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CEBD919-588C-4683-B27D-4631B8C93335}"/>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B35B0C3-27D1-4C1A-95C2-A79027D55E87}"/>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DD714666-4C8B-4A14-AD58-D08D64B478ED}"/>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65C8BDE-CD24-4728-BACF-4E989CD5366F}"/>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B6101253-AD07-4F3A-A6CD-120745569061}"/>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646623B3-82E7-4534-A1B4-0768E1117632}"/>
            </a:ext>
          </a:extLst>
        </xdr:cNvPr>
        <xdr:cNvCxnSpPr/>
      </xdr:nvCxnSpPr>
      <xdr:spPr>
        <a:xfrm flipV="1">
          <a:off x="4177665" y="9316720"/>
          <a:ext cx="0" cy="135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1E2B95E8-6284-497D-91B7-C3E5FFC7EF20}"/>
            </a:ext>
          </a:extLst>
        </xdr:cNvPr>
        <xdr:cNvSpPr txBox="1"/>
      </xdr:nvSpPr>
      <xdr:spPr>
        <a:xfrm>
          <a:off x="42164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9AE37DCC-133D-4B64-8D12-F73CF010C74C}"/>
            </a:ext>
          </a:extLst>
        </xdr:cNvPr>
        <xdr:cNvCxnSpPr/>
      </xdr:nvCxnSpPr>
      <xdr:spPr>
        <a:xfrm>
          <a:off x="4108450" y="10671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940F05CD-0D03-4B62-AD9E-951816FACAE8}"/>
            </a:ext>
          </a:extLst>
        </xdr:cNvPr>
        <xdr:cNvSpPr txBox="1"/>
      </xdr:nvSpPr>
      <xdr:spPr>
        <a:xfrm>
          <a:off x="4216400" y="9098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EF15732B-6307-4A4B-BEDD-05A2F4464235}"/>
            </a:ext>
          </a:extLst>
        </xdr:cNvPr>
        <xdr:cNvCxnSpPr/>
      </xdr:nvCxnSpPr>
      <xdr:spPr>
        <a:xfrm>
          <a:off x="4108450" y="9316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168CE858-109E-40DC-AD26-A1479171A141}"/>
            </a:ext>
          </a:extLst>
        </xdr:cNvPr>
        <xdr:cNvSpPr txBox="1"/>
      </xdr:nvSpPr>
      <xdr:spPr>
        <a:xfrm>
          <a:off x="4216400" y="10360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49D2C564-4ED7-4C6F-86FE-B772E8AFE7AD}"/>
            </a:ext>
          </a:extLst>
        </xdr:cNvPr>
        <xdr:cNvSpPr/>
      </xdr:nvSpPr>
      <xdr:spPr>
        <a:xfrm>
          <a:off x="4127500" y="10382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79EF367A-5BBF-48D6-AFB6-2B601F166DFA}"/>
            </a:ext>
          </a:extLst>
        </xdr:cNvPr>
        <xdr:cNvSpPr/>
      </xdr:nvSpPr>
      <xdr:spPr>
        <a:xfrm>
          <a:off x="3384550" y="103746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E83DE457-2B60-433B-8832-1086D3577908}"/>
            </a:ext>
          </a:extLst>
        </xdr:cNvPr>
        <xdr:cNvSpPr/>
      </xdr:nvSpPr>
      <xdr:spPr>
        <a:xfrm>
          <a:off x="2571750" y="10346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078BF8CA-3F9C-4FCF-A9AA-B521AC40D31D}"/>
            </a:ext>
          </a:extLst>
        </xdr:cNvPr>
        <xdr:cNvSpPr/>
      </xdr:nvSpPr>
      <xdr:spPr>
        <a:xfrm>
          <a:off x="1778000" y="10334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74930</xdr:rowOff>
    </xdr:from>
    <xdr:to>
      <xdr:col>6</xdr:col>
      <xdr:colOff>38100</xdr:colOff>
      <xdr:row>63</xdr:row>
      <xdr:rowOff>5080</xdr:rowOff>
    </xdr:to>
    <xdr:sp macro="" textlink="">
      <xdr:nvSpPr>
        <xdr:cNvPr id="179" name="フローチャート: 判断 178">
          <a:extLst>
            <a:ext uri="{FF2B5EF4-FFF2-40B4-BE49-F238E27FC236}">
              <a16:creationId xmlns:a16="http://schemas.microsoft.com/office/drawing/2014/main" id="{135D0530-B2D5-488C-B9E9-7256CB254089}"/>
            </a:ext>
          </a:extLst>
        </xdr:cNvPr>
        <xdr:cNvSpPr/>
      </xdr:nvSpPr>
      <xdr:spPr>
        <a:xfrm>
          <a:off x="984250" y="10317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C4AD28B-7A48-4927-B2B9-CDF8CF94799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5F88DDA-1CA1-446E-A2C2-C7AC047A25C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D097937-ECB7-43C0-B9F4-6998B341FDA3}"/>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5A22BBD-4F9F-4179-9723-32ED9295650D}"/>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E9D6637-FA14-4E6F-83B5-C6648723B0A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85" name="楕円 184">
          <a:extLst>
            <a:ext uri="{FF2B5EF4-FFF2-40B4-BE49-F238E27FC236}">
              <a16:creationId xmlns:a16="http://schemas.microsoft.com/office/drawing/2014/main" id="{22C766C2-F64B-42FD-B886-C69CFF92CF5E}"/>
            </a:ext>
          </a:extLst>
        </xdr:cNvPr>
        <xdr:cNvSpPr/>
      </xdr:nvSpPr>
      <xdr:spPr>
        <a:xfrm>
          <a:off x="4127500" y="10349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130192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ABEE17A9-474B-4185-8B23-8F0FD04DFB38}"/>
            </a:ext>
          </a:extLst>
        </xdr:cNvPr>
        <xdr:cNvSpPr txBox="1"/>
      </xdr:nvSpPr>
      <xdr:spPr>
        <a:xfrm>
          <a:off x="4216400"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87" name="楕円 186">
          <a:extLst>
            <a:ext uri="{FF2B5EF4-FFF2-40B4-BE49-F238E27FC236}">
              <a16:creationId xmlns:a16="http://schemas.microsoft.com/office/drawing/2014/main" id="{0ECFBCCC-0141-41DA-8843-134C4E88EFC2}"/>
            </a:ext>
          </a:extLst>
        </xdr:cNvPr>
        <xdr:cNvSpPr/>
      </xdr:nvSpPr>
      <xdr:spPr>
        <a:xfrm>
          <a:off x="3384550" y="10317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62</xdr:row>
      <xdr:rowOff>158115</xdr:rowOff>
    </xdr:to>
    <xdr:cxnSp macro="">
      <xdr:nvCxnSpPr>
        <xdr:cNvPr id="188" name="直線コネクタ 187">
          <a:extLst>
            <a:ext uri="{FF2B5EF4-FFF2-40B4-BE49-F238E27FC236}">
              <a16:creationId xmlns:a16="http://schemas.microsoft.com/office/drawing/2014/main" id="{8753CA49-E40E-43AA-99F4-D66582A9CA9D}"/>
            </a:ext>
          </a:extLst>
        </xdr:cNvPr>
        <xdr:cNvCxnSpPr/>
      </xdr:nvCxnSpPr>
      <xdr:spPr>
        <a:xfrm>
          <a:off x="3429000" y="10368280"/>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42545</xdr:rowOff>
    </xdr:from>
    <xdr:to>
      <xdr:col>15</xdr:col>
      <xdr:colOff>101600</xdr:colOff>
      <xdr:row>62</xdr:row>
      <xdr:rowOff>144145</xdr:rowOff>
    </xdr:to>
    <xdr:sp macro="" textlink="">
      <xdr:nvSpPr>
        <xdr:cNvPr id="189" name="楕円 188">
          <a:extLst>
            <a:ext uri="{FF2B5EF4-FFF2-40B4-BE49-F238E27FC236}">
              <a16:creationId xmlns:a16="http://schemas.microsoft.com/office/drawing/2014/main" id="{ECD83655-6902-4F07-B878-A9B13870BA7B}"/>
            </a:ext>
          </a:extLst>
        </xdr:cNvPr>
        <xdr:cNvSpPr/>
      </xdr:nvSpPr>
      <xdr:spPr>
        <a:xfrm>
          <a:off x="2571750" y="102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93345</xdr:rowOff>
    </xdr:from>
    <xdr:to>
      <xdr:col>19</xdr:col>
      <xdr:colOff>177800</xdr:colOff>
      <xdr:row>62</xdr:row>
      <xdr:rowOff>125730</xdr:rowOff>
    </xdr:to>
    <xdr:cxnSp macro="">
      <xdr:nvCxnSpPr>
        <xdr:cNvPr id="190" name="直線コネクタ 189">
          <a:extLst>
            <a:ext uri="{FF2B5EF4-FFF2-40B4-BE49-F238E27FC236}">
              <a16:creationId xmlns:a16="http://schemas.microsoft.com/office/drawing/2014/main" id="{28935430-F3A0-47DB-B15D-45C121A4B2D6}"/>
            </a:ext>
          </a:extLst>
        </xdr:cNvPr>
        <xdr:cNvCxnSpPr/>
      </xdr:nvCxnSpPr>
      <xdr:spPr>
        <a:xfrm>
          <a:off x="2622550" y="10335895"/>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34925</xdr:rowOff>
    </xdr:from>
    <xdr:to>
      <xdr:col>10</xdr:col>
      <xdr:colOff>165100</xdr:colOff>
      <xdr:row>62</xdr:row>
      <xdr:rowOff>136525</xdr:rowOff>
    </xdr:to>
    <xdr:sp macro="" textlink="">
      <xdr:nvSpPr>
        <xdr:cNvPr id="191" name="楕円 190">
          <a:extLst>
            <a:ext uri="{FF2B5EF4-FFF2-40B4-BE49-F238E27FC236}">
              <a16:creationId xmlns:a16="http://schemas.microsoft.com/office/drawing/2014/main" id="{C66B6ACD-C467-457B-993C-7E54DB1744FF}"/>
            </a:ext>
          </a:extLst>
        </xdr:cNvPr>
        <xdr:cNvSpPr/>
      </xdr:nvSpPr>
      <xdr:spPr>
        <a:xfrm>
          <a:off x="1778000" y="1027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85725</xdr:rowOff>
    </xdr:from>
    <xdr:to>
      <xdr:col>15</xdr:col>
      <xdr:colOff>50800</xdr:colOff>
      <xdr:row>62</xdr:row>
      <xdr:rowOff>93345</xdr:rowOff>
    </xdr:to>
    <xdr:cxnSp macro="">
      <xdr:nvCxnSpPr>
        <xdr:cNvPr id="192" name="直線コネクタ 191">
          <a:extLst>
            <a:ext uri="{FF2B5EF4-FFF2-40B4-BE49-F238E27FC236}">
              <a16:creationId xmlns:a16="http://schemas.microsoft.com/office/drawing/2014/main" id="{BC8B313D-D1F6-45DE-B945-BEC97F227A20}"/>
            </a:ext>
          </a:extLst>
        </xdr:cNvPr>
        <xdr:cNvCxnSpPr/>
      </xdr:nvCxnSpPr>
      <xdr:spPr>
        <a:xfrm>
          <a:off x="1828800" y="1032827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4445</xdr:rowOff>
    </xdr:from>
    <xdr:to>
      <xdr:col>6</xdr:col>
      <xdr:colOff>38100</xdr:colOff>
      <xdr:row>62</xdr:row>
      <xdr:rowOff>106045</xdr:rowOff>
    </xdr:to>
    <xdr:sp macro="" textlink="">
      <xdr:nvSpPr>
        <xdr:cNvPr id="193" name="楕円 192">
          <a:extLst>
            <a:ext uri="{FF2B5EF4-FFF2-40B4-BE49-F238E27FC236}">
              <a16:creationId xmlns:a16="http://schemas.microsoft.com/office/drawing/2014/main" id="{64E05A51-AA7D-4063-B0E4-DE1A8E77E38A}"/>
            </a:ext>
          </a:extLst>
        </xdr:cNvPr>
        <xdr:cNvSpPr/>
      </xdr:nvSpPr>
      <xdr:spPr>
        <a:xfrm>
          <a:off x="984250" y="102469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55245</xdr:rowOff>
    </xdr:from>
    <xdr:to>
      <xdr:col>10</xdr:col>
      <xdr:colOff>114300</xdr:colOff>
      <xdr:row>62</xdr:row>
      <xdr:rowOff>85725</xdr:rowOff>
    </xdr:to>
    <xdr:cxnSp macro="">
      <xdr:nvCxnSpPr>
        <xdr:cNvPr id="194" name="直線コネクタ 193">
          <a:extLst>
            <a:ext uri="{FF2B5EF4-FFF2-40B4-BE49-F238E27FC236}">
              <a16:creationId xmlns:a16="http://schemas.microsoft.com/office/drawing/2014/main" id="{D6933CC8-6005-42FE-B318-DA40CA068D74}"/>
            </a:ext>
          </a:extLst>
        </xdr:cNvPr>
        <xdr:cNvCxnSpPr/>
      </xdr:nvCxnSpPr>
      <xdr:spPr>
        <a:xfrm>
          <a:off x="1028700" y="10297795"/>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DEA29DF3-8073-4DDB-A501-6354A50D610E}"/>
            </a:ext>
          </a:extLst>
        </xdr:cNvPr>
        <xdr:cNvSpPr txBox="1"/>
      </xdr:nvSpPr>
      <xdr:spPr>
        <a:xfrm>
          <a:off x="3239144"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2E1AB45-4B79-42A4-91F5-55222F73DC28}"/>
            </a:ext>
          </a:extLst>
        </xdr:cNvPr>
        <xdr:cNvSpPr txBox="1"/>
      </xdr:nvSpPr>
      <xdr:spPr>
        <a:xfrm>
          <a:off x="2439044" y="1043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BA89A0B9-42B0-40FB-A2B9-8FF45722E383}"/>
            </a:ext>
          </a:extLst>
        </xdr:cNvPr>
        <xdr:cNvSpPr txBox="1"/>
      </xdr:nvSpPr>
      <xdr:spPr>
        <a:xfrm>
          <a:off x="1645294"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167657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4A500C92-D714-4376-9FE0-876C29E96070}"/>
            </a:ext>
          </a:extLst>
        </xdr:cNvPr>
        <xdr:cNvSpPr txBox="1"/>
      </xdr:nvSpPr>
      <xdr:spPr>
        <a:xfrm>
          <a:off x="851544" y="1041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21607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5330BB98-40A2-4065-BA5E-43A441A270D3}"/>
            </a:ext>
          </a:extLst>
        </xdr:cNvPr>
        <xdr:cNvSpPr txBox="1"/>
      </xdr:nvSpPr>
      <xdr:spPr>
        <a:xfrm>
          <a:off x="32391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160672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2F06E563-37A1-43B1-945E-91D1FC426742}"/>
            </a:ext>
          </a:extLst>
        </xdr:cNvPr>
        <xdr:cNvSpPr txBox="1"/>
      </xdr:nvSpPr>
      <xdr:spPr>
        <a:xfrm>
          <a:off x="2439044" y="10073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153052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B81A413A-5951-4022-9464-7B368E1D3C59}"/>
            </a:ext>
          </a:extLst>
        </xdr:cNvPr>
        <xdr:cNvSpPr txBox="1"/>
      </xdr:nvSpPr>
      <xdr:spPr>
        <a:xfrm>
          <a:off x="1645294" y="1006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122572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2B92E93-B265-421B-B203-3ABC9C95BDB8}"/>
            </a:ext>
          </a:extLst>
        </xdr:cNvPr>
        <xdr:cNvSpPr txBox="1"/>
      </xdr:nvSpPr>
      <xdr:spPr>
        <a:xfrm>
          <a:off x="851544" y="1003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CEE40C4-0561-443F-B6E7-63E89EACD9BF}"/>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B39A2E7-2358-4563-8F3D-2D277DD49781}"/>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DCDBFC4E-7B2C-42E7-9D87-70435FADACD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EA713E9-C560-4D6B-8D94-21F5036FCC44}"/>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E913F71-CB32-49CC-9283-66220FCF6C5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1C43C9F-F6B1-4EB1-AADE-2D9B6220A55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60ABE61-B063-4394-9BE6-5244374E140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296E503-0C75-4394-8800-3EC2333A4D84}"/>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AA7F2347-052F-4088-9058-19ACFD64994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0712F37-1142-4CA8-98FC-F18DCEC323A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DF0C2BAB-D051-4B1E-A2CD-D3C10B47E0E2}"/>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DF1FF29E-4657-464C-9F52-1723A63D6B96}"/>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85AF6AB-20AC-47FC-940E-64E8DA83DC0B}"/>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B2FF65B8-EFCA-44BE-9648-38D5D0EC3D83}"/>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5E3AA439-F29B-4D3C-9373-DAB24FA66E50}"/>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3013AEB-096A-40D6-B7D8-E8797630E447}"/>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4624DBBA-3F7F-4C46-BD4D-C45425215A16}"/>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D00F2B3C-E065-47A5-90A6-94821D01C229}"/>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B2DEDE6-484C-4A94-B643-B1BE750F3E80}"/>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952C36DF-00CD-4BD7-8E84-376E471E63A5}"/>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099854D-0E60-4235-B1A1-3A5AE542680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CF7CF116-DF5F-498D-B3C5-2A99CAC87E33}"/>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CA2B103B-D98B-4701-BA99-80D8D83DBA88}"/>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76189407-75D1-4607-9B66-C8EDA90284AC}"/>
            </a:ext>
          </a:extLst>
        </xdr:cNvPr>
        <xdr:cNvCxnSpPr/>
      </xdr:nvCxnSpPr>
      <xdr:spPr>
        <a:xfrm flipV="1">
          <a:off x="9429115" y="9435933"/>
          <a:ext cx="0" cy="1202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D764BF6E-36AC-4E26-8745-6618A8BEE714}"/>
            </a:ext>
          </a:extLst>
        </xdr:cNvPr>
        <xdr:cNvSpPr txBox="1"/>
      </xdr:nvSpPr>
      <xdr:spPr>
        <a:xfrm>
          <a:off x="9467850" y="1064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8AABEACA-61DE-4950-9631-E1C44DBBE53A}"/>
            </a:ext>
          </a:extLst>
        </xdr:cNvPr>
        <xdr:cNvCxnSpPr/>
      </xdr:nvCxnSpPr>
      <xdr:spPr>
        <a:xfrm>
          <a:off x="9359900" y="10638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9598708E-8488-4544-BBF8-AF2D4F84E94C}"/>
            </a:ext>
          </a:extLst>
        </xdr:cNvPr>
        <xdr:cNvSpPr txBox="1"/>
      </xdr:nvSpPr>
      <xdr:spPr>
        <a:xfrm>
          <a:off x="9467850" y="92238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FB0F2647-8D7D-4A12-B844-A58A7BC45D1E}"/>
            </a:ext>
          </a:extLst>
        </xdr:cNvPr>
        <xdr:cNvCxnSpPr/>
      </xdr:nvCxnSpPr>
      <xdr:spPr>
        <a:xfrm>
          <a:off x="9359900" y="94359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4A38F025-FF54-4DFC-9303-EC5724915584}"/>
            </a:ext>
          </a:extLst>
        </xdr:cNvPr>
        <xdr:cNvSpPr txBox="1"/>
      </xdr:nvSpPr>
      <xdr:spPr>
        <a:xfrm>
          <a:off x="9467850" y="10178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78641DD8-6CEC-4EB8-A52C-A53BE2E50346}"/>
            </a:ext>
          </a:extLst>
        </xdr:cNvPr>
        <xdr:cNvSpPr/>
      </xdr:nvSpPr>
      <xdr:spPr>
        <a:xfrm>
          <a:off x="9398000" y="103212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A365C240-47B5-4B9B-8BBE-464357A80F4D}"/>
            </a:ext>
          </a:extLst>
        </xdr:cNvPr>
        <xdr:cNvSpPr/>
      </xdr:nvSpPr>
      <xdr:spPr>
        <a:xfrm>
          <a:off x="8636000" y="103355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2A37BADC-DCDA-456F-85F8-4D5C324CB379}"/>
            </a:ext>
          </a:extLst>
        </xdr:cNvPr>
        <xdr:cNvSpPr/>
      </xdr:nvSpPr>
      <xdr:spPr>
        <a:xfrm>
          <a:off x="7842250" y="10350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6F9967FD-016E-45E5-91CE-FB8FFE96D044}"/>
            </a:ext>
          </a:extLst>
        </xdr:cNvPr>
        <xdr:cNvSpPr/>
      </xdr:nvSpPr>
      <xdr:spPr>
        <a:xfrm>
          <a:off x="7029450" y="103535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168433</xdr:rowOff>
    </xdr:from>
    <xdr:to>
      <xdr:col>36</xdr:col>
      <xdr:colOff>165100</xdr:colOff>
      <xdr:row>63</xdr:row>
      <xdr:rowOff>98583</xdr:rowOff>
    </xdr:to>
    <xdr:sp macro="" textlink="">
      <xdr:nvSpPr>
        <xdr:cNvPr id="236" name="フローチャート: 判断 235">
          <a:extLst>
            <a:ext uri="{FF2B5EF4-FFF2-40B4-BE49-F238E27FC236}">
              <a16:creationId xmlns:a16="http://schemas.microsoft.com/office/drawing/2014/main" id="{09C7DED3-1557-4E3B-BFCC-DCF9CD18EC0E}"/>
            </a:ext>
          </a:extLst>
        </xdr:cNvPr>
        <xdr:cNvSpPr/>
      </xdr:nvSpPr>
      <xdr:spPr>
        <a:xfrm>
          <a:off x="6235700" y="1040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133B4F3-FA66-4927-A4E5-5F80C37808CB}"/>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EF54138-BDA3-4634-BE6F-0A9C0342DF2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E54A7F5-08D1-45D1-B2A3-A1E6F3B9D93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87EDA10-10A1-49F2-9F57-0202DBF17E5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F05BF28-23EE-44D2-AC7F-7FD919A1940A}"/>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128695</xdr:rowOff>
    </xdr:from>
    <xdr:to>
      <xdr:col>55</xdr:col>
      <xdr:colOff>50800</xdr:colOff>
      <xdr:row>63</xdr:row>
      <xdr:rowOff>58845</xdr:rowOff>
    </xdr:to>
    <xdr:sp macro="" textlink="">
      <xdr:nvSpPr>
        <xdr:cNvPr id="242" name="楕円 241">
          <a:extLst>
            <a:ext uri="{FF2B5EF4-FFF2-40B4-BE49-F238E27FC236}">
              <a16:creationId xmlns:a16="http://schemas.microsoft.com/office/drawing/2014/main" id="{9B1C9060-A933-4BE4-8F8C-F4474325B0E5}"/>
            </a:ext>
          </a:extLst>
        </xdr:cNvPr>
        <xdr:cNvSpPr/>
      </xdr:nvSpPr>
      <xdr:spPr>
        <a:xfrm>
          <a:off x="9398000" y="103712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107122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2C2EC148-3E7B-454D-A2CC-DF1341823764}"/>
            </a:ext>
          </a:extLst>
        </xdr:cNvPr>
        <xdr:cNvSpPr txBox="1"/>
      </xdr:nvSpPr>
      <xdr:spPr>
        <a:xfrm>
          <a:off x="9467850" y="1034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132683</xdr:rowOff>
    </xdr:from>
    <xdr:to>
      <xdr:col>50</xdr:col>
      <xdr:colOff>165100</xdr:colOff>
      <xdr:row>63</xdr:row>
      <xdr:rowOff>62833</xdr:rowOff>
    </xdr:to>
    <xdr:sp macro="" textlink="">
      <xdr:nvSpPr>
        <xdr:cNvPr id="244" name="楕円 243">
          <a:extLst>
            <a:ext uri="{FF2B5EF4-FFF2-40B4-BE49-F238E27FC236}">
              <a16:creationId xmlns:a16="http://schemas.microsoft.com/office/drawing/2014/main" id="{95780E81-1BF5-4AE4-8DF0-0B99076E41C2}"/>
            </a:ext>
          </a:extLst>
        </xdr:cNvPr>
        <xdr:cNvSpPr/>
      </xdr:nvSpPr>
      <xdr:spPr>
        <a:xfrm>
          <a:off x="8636000" y="103752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8045</xdr:rowOff>
    </xdr:from>
    <xdr:to>
      <xdr:col>55</xdr:col>
      <xdr:colOff>0</xdr:colOff>
      <xdr:row>63</xdr:row>
      <xdr:rowOff>12033</xdr:rowOff>
    </xdr:to>
    <xdr:cxnSp macro="">
      <xdr:nvCxnSpPr>
        <xdr:cNvPr id="245" name="直線コネクタ 244">
          <a:extLst>
            <a:ext uri="{FF2B5EF4-FFF2-40B4-BE49-F238E27FC236}">
              <a16:creationId xmlns:a16="http://schemas.microsoft.com/office/drawing/2014/main" id="{66FBCC8F-5890-4145-9126-B55A612AAF8E}"/>
            </a:ext>
          </a:extLst>
        </xdr:cNvPr>
        <xdr:cNvCxnSpPr/>
      </xdr:nvCxnSpPr>
      <xdr:spPr>
        <a:xfrm flipV="1">
          <a:off x="8686800" y="10415695"/>
          <a:ext cx="742950" cy="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135665</xdr:rowOff>
    </xdr:from>
    <xdr:to>
      <xdr:col>46</xdr:col>
      <xdr:colOff>38100</xdr:colOff>
      <xdr:row>63</xdr:row>
      <xdr:rowOff>65815</xdr:rowOff>
    </xdr:to>
    <xdr:sp macro="" textlink="">
      <xdr:nvSpPr>
        <xdr:cNvPr id="246" name="楕円 245">
          <a:extLst>
            <a:ext uri="{FF2B5EF4-FFF2-40B4-BE49-F238E27FC236}">
              <a16:creationId xmlns:a16="http://schemas.microsoft.com/office/drawing/2014/main" id="{855247AA-AC07-4F8F-A0AC-409EDB347E74}"/>
            </a:ext>
          </a:extLst>
        </xdr:cNvPr>
        <xdr:cNvSpPr/>
      </xdr:nvSpPr>
      <xdr:spPr>
        <a:xfrm>
          <a:off x="7842250" y="103782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12033</xdr:rowOff>
    </xdr:from>
    <xdr:to>
      <xdr:col>50</xdr:col>
      <xdr:colOff>114300</xdr:colOff>
      <xdr:row>63</xdr:row>
      <xdr:rowOff>15015</xdr:rowOff>
    </xdr:to>
    <xdr:cxnSp macro="">
      <xdr:nvCxnSpPr>
        <xdr:cNvPr id="247" name="直線コネクタ 246">
          <a:extLst>
            <a:ext uri="{FF2B5EF4-FFF2-40B4-BE49-F238E27FC236}">
              <a16:creationId xmlns:a16="http://schemas.microsoft.com/office/drawing/2014/main" id="{C3DC3E16-7470-4528-B6F7-526B44490D89}"/>
            </a:ext>
          </a:extLst>
        </xdr:cNvPr>
        <xdr:cNvCxnSpPr/>
      </xdr:nvCxnSpPr>
      <xdr:spPr>
        <a:xfrm flipV="1">
          <a:off x="7886700" y="10419683"/>
          <a:ext cx="800100" cy="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144728</xdr:rowOff>
    </xdr:from>
    <xdr:to>
      <xdr:col>41</xdr:col>
      <xdr:colOff>101600</xdr:colOff>
      <xdr:row>63</xdr:row>
      <xdr:rowOff>74878</xdr:rowOff>
    </xdr:to>
    <xdr:sp macro="" textlink="">
      <xdr:nvSpPr>
        <xdr:cNvPr id="248" name="楕円 247">
          <a:extLst>
            <a:ext uri="{FF2B5EF4-FFF2-40B4-BE49-F238E27FC236}">
              <a16:creationId xmlns:a16="http://schemas.microsoft.com/office/drawing/2014/main" id="{AC220210-BB3C-45BD-B7A2-A0578FB71AB1}"/>
            </a:ext>
          </a:extLst>
        </xdr:cNvPr>
        <xdr:cNvSpPr/>
      </xdr:nvSpPr>
      <xdr:spPr>
        <a:xfrm>
          <a:off x="7029450" y="103872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15015</xdr:rowOff>
    </xdr:from>
    <xdr:to>
      <xdr:col>45</xdr:col>
      <xdr:colOff>177800</xdr:colOff>
      <xdr:row>63</xdr:row>
      <xdr:rowOff>24078</xdr:rowOff>
    </xdr:to>
    <xdr:cxnSp macro="">
      <xdr:nvCxnSpPr>
        <xdr:cNvPr id="249" name="直線コネクタ 248">
          <a:extLst>
            <a:ext uri="{FF2B5EF4-FFF2-40B4-BE49-F238E27FC236}">
              <a16:creationId xmlns:a16="http://schemas.microsoft.com/office/drawing/2014/main" id="{EB79B3BD-75B5-44F9-BA3A-AF9DC04BBD09}"/>
            </a:ext>
          </a:extLst>
        </xdr:cNvPr>
        <xdr:cNvCxnSpPr/>
      </xdr:nvCxnSpPr>
      <xdr:spPr>
        <a:xfrm flipV="1">
          <a:off x="7080250" y="10422665"/>
          <a:ext cx="806450" cy="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148595</xdr:rowOff>
    </xdr:from>
    <xdr:to>
      <xdr:col>36</xdr:col>
      <xdr:colOff>165100</xdr:colOff>
      <xdr:row>63</xdr:row>
      <xdr:rowOff>78745</xdr:rowOff>
    </xdr:to>
    <xdr:sp macro="" textlink="">
      <xdr:nvSpPr>
        <xdr:cNvPr id="250" name="楕円 249">
          <a:extLst>
            <a:ext uri="{FF2B5EF4-FFF2-40B4-BE49-F238E27FC236}">
              <a16:creationId xmlns:a16="http://schemas.microsoft.com/office/drawing/2014/main" id="{70B9811F-7AA2-4038-BC3A-74FD90C3C1BB}"/>
            </a:ext>
          </a:extLst>
        </xdr:cNvPr>
        <xdr:cNvSpPr/>
      </xdr:nvSpPr>
      <xdr:spPr>
        <a:xfrm>
          <a:off x="6235700" y="10391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24078</xdr:rowOff>
    </xdr:from>
    <xdr:to>
      <xdr:col>41</xdr:col>
      <xdr:colOff>50800</xdr:colOff>
      <xdr:row>63</xdr:row>
      <xdr:rowOff>27945</xdr:rowOff>
    </xdr:to>
    <xdr:cxnSp macro="">
      <xdr:nvCxnSpPr>
        <xdr:cNvPr id="251" name="直線コネクタ 250">
          <a:extLst>
            <a:ext uri="{FF2B5EF4-FFF2-40B4-BE49-F238E27FC236}">
              <a16:creationId xmlns:a16="http://schemas.microsoft.com/office/drawing/2014/main" id="{FF5D9239-980C-465D-BB4D-D29F3882BD44}"/>
            </a:ext>
          </a:extLst>
        </xdr:cNvPr>
        <xdr:cNvCxnSpPr/>
      </xdr:nvCxnSpPr>
      <xdr:spPr>
        <a:xfrm flipV="1">
          <a:off x="6286500" y="10431728"/>
          <a:ext cx="79375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793FF8F0-1EEE-4D63-9904-0CF3C707CB4C}"/>
            </a:ext>
          </a:extLst>
        </xdr:cNvPr>
        <xdr:cNvSpPr txBox="1"/>
      </xdr:nvSpPr>
      <xdr:spPr>
        <a:xfrm>
          <a:off x="8399995" y="10117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D54D4F3C-280F-46E1-A178-9B2F2935F55A}"/>
            </a:ext>
          </a:extLst>
        </xdr:cNvPr>
        <xdr:cNvSpPr txBox="1"/>
      </xdr:nvSpPr>
      <xdr:spPr>
        <a:xfrm>
          <a:off x="7612595" y="1013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16254B9B-7C9D-4CB3-A3FD-A565F8244302}"/>
            </a:ext>
          </a:extLst>
        </xdr:cNvPr>
        <xdr:cNvSpPr txBox="1"/>
      </xdr:nvSpPr>
      <xdr:spPr>
        <a:xfrm>
          <a:off x="6818845" y="10135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89710</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D02533F-14FB-41B0-BF04-5BC86683BE41}"/>
            </a:ext>
          </a:extLst>
        </xdr:cNvPr>
        <xdr:cNvSpPr txBox="1"/>
      </xdr:nvSpPr>
      <xdr:spPr>
        <a:xfrm>
          <a:off x="6006045" y="1049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53960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F28C4862-6247-4517-BE1E-B1E5D7F57AE1}"/>
            </a:ext>
          </a:extLst>
        </xdr:cNvPr>
        <xdr:cNvSpPr txBox="1"/>
      </xdr:nvSpPr>
      <xdr:spPr>
        <a:xfrm>
          <a:off x="8399995" y="1046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56942</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7FB4E574-D118-4A59-AAAA-5943B6358189}"/>
            </a:ext>
          </a:extLst>
        </xdr:cNvPr>
        <xdr:cNvSpPr txBox="1"/>
      </xdr:nvSpPr>
      <xdr:spPr>
        <a:xfrm>
          <a:off x="7612595" y="1046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66005</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4E51762D-3F54-46FF-A8FA-12DBA896595B}"/>
            </a:ext>
          </a:extLst>
        </xdr:cNvPr>
        <xdr:cNvSpPr txBox="1"/>
      </xdr:nvSpPr>
      <xdr:spPr>
        <a:xfrm>
          <a:off x="6818845" y="1047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95272</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B3E0D4FA-E234-431D-8E89-BED0D968B99A}"/>
            </a:ext>
          </a:extLst>
        </xdr:cNvPr>
        <xdr:cNvSpPr txBox="1"/>
      </xdr:nvSpPr>
      <xdr:spPr>
        <a:xfrm>
          <a:off x="6006045" y="1017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55BF89A-EF15-48BA-8397-6231B9690E3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7D9AAD1A-AB9C-45A0-92D7-EC95CE45038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BCA8FCC-1692-43A5-80ED-80BD3B51D90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537DF30-11DC-4147-A2AF-16602A52E54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8636E5A-0172-43BA-8A14-9C5EA70199C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F445ECF-6FFF-4073-99E9-FC84550410A4}"/>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4485469-DE1F-45F4-8B4A-D16D1765310C}"/>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4C73C6A-024C-48E3-98B9-90A7CBAC6CA4}"/>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518677F-02C5-4996-A3F6-5C417EE1E4D5}"/>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BFE8A8D-828C-4DA8-8D61-03C56B06D46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F3A6909-1D65-4C58-96F4-21B51EEF05B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C4AC0B4-4352-4A58-A0D9-F7996580DA34}"/>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82798AD8-B8FB-4D08-A6FD-5083515B7CDE}"/>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62CCB63-3CA0-47BE-BE5D-D23140F688C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E24BC76-0A36-4204-BF58-811F0775E98D}"/>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45B9EC5-ED13-43A4-A9DA-C28414416F36}"/>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A060E44F-50CA-4FBF-91BC-3935805D8715}"/>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F6DA2CA5-C35B-4243-A4C0-C4039447FF16}"/>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1D218F3-9EEA-4568-9954-D6B54B3054DD}"/>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6DB1939-4311-4623-A675-AC8145649C13}"/>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2B122F1-20B6-4490-BB16-CA32AEC5FEDD}"/>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1AA4E9B-245C-43B9-8605-179764645411}"/>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3A7ECFBE-EFEA-4A3F-AC94-D9BA8BDBB127}"/>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62C30B7-5EF4-43EA-8617-67D099EE9076}"/>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72A9FC50-835F-413A-A809-23902EDA1673}"/>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B0B4AB3B-0505-43D9-8312-1CD5CBE79D6E}"/>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529ACEFF-490F-4999-B0E2-6D7631807900}"/>
            </a:ext>
          </a:extLst>
        </xdr:cNvPr>
        <xdr:cNvCxnSpPr/>
      </xdr:nvCxnSpPr>
      <xdr:spPr>
        <a:xfrm flipV="1">
          <a:off x="4177665" y="12863286"/>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B701AC9B-57FA-426A-84D0-0E66F1472129}"/>
            </a:ext>
          </a:extLst>
        </xdr:cNvPr>
        <xdr:cNvSpPr txBox="1"/>
      </xdr:nvSpPr>
      <xdr:spPr>
        <a:xfrm>
          <a:off x="4216400" y="14364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29E30582-EC22-4E6E-913C-A1BDA99E6B34}"/>
            </a:ext>
          </a:extLst>
        </xdr:cNvPr>
        <xdr:cNvCxnSpPr/>
      </xdr:nvCxnSpPr>
      <xdr:spPr>
        <a:xfrm>
          <a:off x="4108450" y="143606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53107CD3-B263-413A-830F-74C9312531E9}"/>
            </a:ext>
          </a:extLst>
        </xdr:cNvPr>
        <xdr:cNvSpPr txBox="1"/>
      </xdr:nvSpPr>
      <xdr:spPr>
        <a:xfrm>
          <a:off x="4216400" y="1264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7C967360-602F-468F-B881-88C925A71CFD}"/>
            </a:ext>
          </a:extLst>
        </xdr:cNvPr>
        <xdr:cNvCxnSpPr/>
      </xdr:nvCxnSpPr>
      <xdr:spPr>
        <a:xfrm>
          <a:off x="4108450" y="128632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49365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3921B733-DE6F-4EFE-BB7E-D731ED9C47C8}"/>
            </a:ext>
          </a:extLst>
        </xdr:cNvPr>
        <xdr:cNvSpPr txBox="1"/>
      </xdr:nvSpPr>
      <xdr:spPr>
        <a:xfrm>
          <a:off x="4216400" y="13428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1E44BB07-3897-49B7-86C3-DE0CCAA281FA}"/>
            </a:ext>
          </a:extLst>
        </xdr:cNvPr>
        <xdr:cNvSpPr/>
      </xdr:nvSpPr>
      <xdr:spPr>
        <a:xfrm>
          <a:off x="4127500" y="1357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6413957E-C46A-4005-A4DF-44750886A76C}"/>
            </a:ext>
          </a:extLst>
        </xdr:cNvPr>
        <xdr:cNvSpPr/>
      </xdr:nvSpPr>
      <xdr:spPr>
        <a:xfrm>
          <a:off x="3384550" y="135120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D8095DBA-BFC6-4761-9B02-3FF93E51938B}"/>
            </a:ext>
          </a:extLst>
        </xdr:cNvPr>
        <xdr:cNvSpPr/>
      </xdr:nvSpPr>
      <xdr:spPr>
        <a:xfrm>
          <a:off x="2571750" y="134990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17047E88-8B42-481A-8312-24320C850B69}"/>
            </a:ext>
          </a:extLst>
        </xdr:cNvPr>
        <xdr:cNvSpPr/>
      </xdr:nvSpPr>
      <xdr:spPr>
        <a:xfrm>
          <a:off x="1778000" y="1343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93436</xdr:rowOff>
    </xdr:from>
    <xdr:to>
      <xdr:col>6</xdr:col>
      <xdr:colOff>38100</xdr:colOff>
      <xdr:row>80</xdr:row>
      <xdr:rowOff>23586</xdr:rowOff>
    </xdr:to>
    <xdr:sp macro="" textlink="">
      <xdr:nvSpPr>
        <xdr:cNvPr id="296" name="フローチャート: 判断 295">
          <a:extLst>
            <a:ext uri="{FF2B5EF4-FFF2-40B4-BE49-F238E27FC236}">
              <a16:creationId xmlns:a16="http://schemas.microsoft.com/office/drawing/2014/main" id="{A7DE36A2-9203-420F-87D2-B1B759182343}"/>
            </a:ext>
          </a:extLst>
        </xdr:cNvPr>
        <xdr:cNvSpPr/>
      </xdr:nvSpPr>
      <xdr:spPr>
        <a:xfrm>
          <a:off x="984250" y="131426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3DBB8B2-3D9A-4465-AA97-979AD99FC7E8}"/>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AAB5134-240A-4980-963E-37D83B9C966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E49A9C-ED76-494C-9C04-93F5230DD25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D32AAA6-B91E-4483-B810-241C91BA1E2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B53CA0B-69A9-4B5A-A835-C05C648F9FA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168548</xdr:rowOff>
    </xdr:from>
    <xdr:to>
      <xdr:col>24</xdr:col>
      <xdr:colOff>114300</xdr:colOff>
      <xdr:row>84</xdr:row>
      <xdr:rowOff>98698</xdr:rowOff>
    </xdr:to>
    <xdr:sp macro="" textlink="">
      <xdr:nvSpPr>
        <xdr:cNvPr id="302" name="楕円 301">
          <a:extLst>
            <a:ext uri="{FF2B5EF4-FFF2-40B4-BE49-F238E27FC236}">
              <a16:creationId xmlns:a16="http://schemas.microsoft.com/office/drawing/2014/main" id="{6DE21E58-D598-4CCE-8EA6-6D973FC4C0CC}"/>
            </a:ext>
          </a:extLst>
        </xdr:cNvPr>
        <xdr:cNvSpPr/>
      </xdr:nvSpPr>
      <xdr:spPr>
        <a:xfrm>
          <a:off x="4127500" y="1387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146975</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E2F037AF-966F-42E1-8A21-F65C5F36C7ED}"/>
            </a:ext>
          </a:extLst>
        </xdr:cNvPr>
        <xdr:cNvSpPr txBox="1"/>
      </xdr:nvSpPr>
      <xdr:spPr>
        <a:xfrm>
          <a:off x="4216400" y="1385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142421</xdr:rowOff>
    </xdr:from>
    <xdr:to>
      <xdr:col>20</xdr:col>
      <xdr:colOff>38100</xdr:colOff>
      <xdr:row>84</xdr:row>
      <xdr:rowOff>72571</xdr:rowOff>
    </xdr:to>
    <xdr:sp macro="" textlink="">
      <xdr:nvSpPr>
        <xdr:cNvPr id="304" name="楕円 303">
          <a:extLst>
            <a:ext uri="{FF2B5EF4-FFF2-40B4-BE49-F238E27FC236}">
              <a16:creationId xmlns:a16="http://schemas.microsoft.com/office/drawing/2014/main" id="{6AD6D3E2-C1E2-4E5D-A478-F0CC07BE2ED6}"/>
            </a:ext>
          </a:extLst>
        </xdr:cNvPr>
        <xdr:cNvSpPr/>
      </xdr:nvSpPr>
      <xdr:spPr>
        <a:xfrm>
          <a:off x="3384550" y="138520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21771</xdr:rowOff>
    </xdr:from>
    <xdr:to>
      <xdr:col>24</xdr:col>
      <xdr:colOff>63500</xdr:colOff>
      <xdr:row>84</xdr:row>
      <xdr:rowOff>47898</xdr:rowOff>
    </xdr:to>
    <xdr:cxnSp macro="">
      <xdr:nvCxnSpPr>
        <xdr:cNvPr id="305" name="直線コネクタ 304">
          <a:extLst>
            <a:ext uri="{FF2B5EF4-FFF2-40B4-BE49-F238E27FC236}">
              <a16:creationId xmlns:a16="http://schemas.microsoft.com/office/drawing/2014/main" id="{44DAAA1F-2FEB-44BA-9DDA-BBBC64FDBAB9}"/>
            </a:ext>
          </a:extLst>
        </xdr:cNvPr>
        <xdr:cNvCxnSpPr/>
      </xdr:nvCxnSpPr>
      <xdr:spPr>
        <a:xfrm>
          <a:off x="3429000" y="13896521"/>
          <a:ext cx="7493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82006</xdr:rowOff>
    </xdr:from>
    <xdr:to>
      <xdr:col>15</xdr:col>
      <xdr:colOff>101600</xdr:colOff>
      <xdr:row>85</xdr:row>
      <xdr:rowOff>12156</xdr:rowOff>
    </xdr:to>
    <xdr:sp macro="" textlink="">
      <xdr:nvSpPr>
        <xdr:cNvPr id="306" name="楕円 305">
          <a:extLst>
            <a:ext uri="{FF2B5EF4-FFF2-40B4-BE49-F238E27FC236}">
              <a16:creationId xmlns:a16="http://schemas.microsoft.com/office/drawing/2014/main" id="{01AB0BCA-D862-40BC-BF00-9D86E3F43D51}"/>
            </a:ext>
          </a:extLst>
        </xdr:cNvPr>
        <xdr:cNvSpPr/>
      </xdr:nvSpPr>
      <xdr:spPr>
        <a:xfrm>
          <a:off x="2571750" y="139567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21771</xdr:rowOff>
    </xdr:from>
    <xdr:to>
      <xdr:col>19</xdr:col>
      <xdr:colOff>177800</xdr:colOff>
      <xdr:row>84</xdr:row>
      <xdr:rowOff>132806</xdr:rowOff>
    </xdr:to>
    <xdr:cxnSp macro="">
      <xdr:nvCxnSpPr>
        <xdr:cNvPr id="307" name="直線コネクタ 306">
          <a:extLst>
            <a:ext uri="{FF2B5EF4-FFF2-40B4-BE49-F238E27FC236}">
              <a16:creationId xmlns:a16="http://schemas.microsoft.com/office/drawing/2014/main" id="{DD71EC06-A3CE-40CF-B02F-68B4A5DABB13}"/>
            </a:ext>
          </a:extLst>
        </xdr:cNvPr>
        <xdr:cNvCxnSpPr/>
      </xdr:nvCxnSpPr>
      <xdr:spPr>
        <a:xfrm flipV="1">
          <a:off x="2622550" y="13896521"/>
          <a:ext cx="80645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49349</xdr:rowOff>
    </xdr:from>
    <xdr:to>
      <xdr:col>10</xdr:col>
      <xdr:colOff>165100</xdr:colOff>
      <xdr:row>84</xdr:row>
      <xdr:rowOff>150949</xdr:rowOff>
    </xdr:to>
    <xdr:sp macro="" textlink="">
      <xdr:nvSpPr>
        <xdr:cNvPr id="308" name="楕円 307">
          <a:extLst>
            <a:ext uri="{FF2B5EF4-FFF2-40B4-BE49-F238E27FC236}">
              <a16:creationId xmlns:a16="http://schemas.microsoft.com/office/drawing/2014/main" id="{15F12C8D-4C77-4DF2-B611-4B5D615A6A4F}"/>
            </a:ext>
          </a:extLst>
        </xdr:cNvPr>
        <xdr:cNvSpPr/>
      </xdr:nvSpPr>
      <xdr:spPr>
        <a:xfrm>
          <a:off x="1778000" y="1392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100149</xdr:rowOff>
    </xdr:from>
    <xdr:to>
      <xdr:col>15</xdr:col>
      <xdr:colOff>50800</xdr:colOff>
      <xdr:row>84</xdr:row>
      <xdr:rowOff>132806</xdr:rowOff>
    </xdr:to>
    <xdr:cxnSp macro="">
      <xdr:nvCxnSpPr>
        <xdr:cNvPr id="309" name="直線コネクタ 308">
          <a:extLst>
            <a:ext uri="{FF2B5EF4-FFF2-40B4-BE49-F238E27FC236}">
              <a16:creationId xmlns:a16="http://schemas.microsoft.com/office/drawing/2014/main" id="{015786FA-D425-4899-93D4-AC491DB6C4F8}"/>
            </a:ext>
          </a:extLst>
        </xdr:cNvPr>
        <xdr:cNvCxnSpPr/>
      </xdr:nvCxnSpPr>
      <xdr:spPr>
        <a:xfrm>
          <a:off x="1828800" y="13974899"/>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29755</xdr:rowOff>
    </xdr:from>
    <xdr:to>
      <xdr:col>6</xdr:col>
      <xdr:colOff>38100</xdr:colOff>
      <xdr:row>84</xdr:row>
      <xdr:rowOff>131355</xdr:rowOff>
    </xdr:to>
    <xdr:sp macro="" textlink="">
      <xdr:nvSpPr>
        <xdr:cNvPr id="310" name="楕円 309">
          <a:extLst>
            <a:ext uri="{FF2B5EF4-FFF2-40B4-BE49-F238E27FC236}">
              <a16:creationId xmlns:a16="http://schemas.microsoft.com/office/drawing/2014/main" id="{65671A5F-0820-4151-A97D-B63E00FB4CDB}"/>
            </a:ext>
          </a:extLst>
        </xdr:cNvPr>
        <xdr:cNvSpPr/>
      </xdr:nvSpPr>
      <xdr:spPr>
        <a:xfrm>
          <a:off x="984250" y="13904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80555</xdr:rowOff>
    </xdr:from>
    <xdr:to>
      <xdr:col>10</xdr:col>
      <xdr:colOff>114300</xdr:colOff>
      <xdr:row>84</xdr:row>
      <xdr:rowOff>100149</xdr:rowOff>
    </xdr:to>
    <xdr:cxnSp macro="">
      <xdr:nvCxnSpPr>
        <xdr:cNvPr id="311" name="直線コネクタ 310">
          <a:extLst>
            <a:ext uri="{FF2B5EF4-FFF2-40B4-BE49-F238E27FC236}">
              <a16:creationId xmlns:a16="http://schemas.microsoft.com/office/drawing/2014/main" id="{B8BCF767-1862-4835-9FDC-0320B7910529}"/>
            </a:ext>
          </a:extLst>
        </xdr:cNvPr>
        <xdr:cNvCxnSpPr/>
      </xdr:nvCxnSpPr>
      <xdr:spPr>
        <a:xfrm>
          <a:off x="1028700" y="13955305"/>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F132E5D3-35B4-4267-97A8-18D42E790582}"/>
            </a:ext>
          </a:extLst>
        </xdr:cNvPr>
        <xdr:cNvSpPr txBox="1"/>
      </xdr:nvSpPr>
      <xdr:spPr>
        <a:xfrm>
          <a:off x="3239144" y="1329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D8D3FCC4-973B-4B98-A347-F5616242C79D}"/>
            </a:ext>
          </a:extLst>
        </xdr:cNvPr>
        <xdr:cNvSpPr txBox="1"/>
      </xdr:nvSpPr>
      <xdr:spPr>
        <a:xfrm>
          <a:off x="2439044" y="13280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66B9C6F3-73D1-4654-96AE-C286FF0EC731}"/>
            </a:ext>
          </a:extLst>
        </xdr:cNvPr>
        <xdr:cNvSpPr txBox="1"/>
      </xdr:nvSpPr>
      <xdr:spPr>
        <a:xfrm>
          <a:off x="1645294" y="13218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40113</xdr:rowOff>
    </xdr:from>
    <xdr:ext cx="405111" cy="259045"/>
    <xdr:sp macro="" textlink="">
      <xdr:nvSpPr>
        <xdr:cNvPr id="315" name="n_4aveValue【公営住宅】&#10;有形固定資産減価償却率">
          <a:extLst>
            <a:ext uri="{FF2B5EF4-FFF2-40B4-BE49-F238E27FC236}">
              <a16:creationId xmlns:a16="http://schemas.microsoft.com/office/drawing/2014/main" id="{73199573-5407-48D5-B917-A0D5BF4304B6}"/>
            </a:ext>
          </a:extLst>
        </xdr:cNvPr>
        <xdr:cNvSpPr txBox="1"/>
      </xdr:nvSpPr>
      <xdr:spPr>
        <a:xfrm>
          <a:off x="851544" y="1292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63698</xdr:rowOff>
    </xdr:from>
    <xdr:ext cx="405111" cy="259045"/>
    <xdr:sp macro="" textlink="">
      <xdr:nvSpPr>
        <xdr:cNvPr id="316" name="n_1mainValue【公営住宅】&#10;有形固定資産減価償却率">
          <a:extLst>
            <a:ext uri="{FF2B5EF4-FFF2-40B4-BE49-F238E27FC236}">
              <a16:creationId xmlns:a16="http://schemas.microsoft.com/office/drawing/2014/main" id="{5C85436C-03E3-411F-B9B7-F98E07CE3ADA}"/>
            </a:ext>
          </a:extLst>
        </xdr:cNvPr>
        <xdr:cNvSpPr txBox="1"/>
      </xdr:nvSpPr>
      <xdr:spPr>
        <a:xfrm>
          <a:off x="3239144" y="1393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3283</xdr:rowOff>
    </xdr:from>
    <xdr:ext cx="405111" cy="259045"/>
    <xdr:sp macro="" textlink="">
      <xdr:nvSpPr>
        <xdr:cNvPr id="317" name="n_2mainValue【公営住宅】&#10;有形固定資産減価償却率">
          <a:extLst>
            <a:ext uri="{FF2B5EF4-FFF2-40B4-BE49-F238E27FC236}">
              <a16:creationId xmlns:a16="http://schemas.microsoft.com/office/drawing/2014/main" id="{003AA85C-216A-4FB0-94F0-CE8BE158376B}"/>
            </a:ext>
          </a:extLst>
        </xdr:cNvPr>
        <xdr:cNvSpPr txBox="1"/>
      </xdr:nvSpPr>
      <xdr:spPr>
        <a:xfrm>
          <a:off x="2439044" y="1404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142076</xdr:rowOff>
    </xdr:from>
    <xdr:ext cx="405111" cy="259045"/>
    <xdr:sp macro="" textlink="">
      <xdr:nvSpPr>
        <xdr:cNvPr id="318" name="n_3mainValue【公営住宅】&#10;有形固定資産減価償却率">
          <a:extLst>
            <a:ext uri="{FF2B5EF4-FFF2-40B4-BE49-F238E27FC236}">
              <a16:creationId xmlns:a16="http://schemas.microsoft.com/office/drawing/2014/main" id="{C0B0FA2C-6BCD-4613-8C03-4875E0AFEA9A}"/>
            </a:ext>
          </a:extLst>
        </xdr:cNvPr>
        <xdr:cNvSpPr txBox="1"/>
      </xdr:nvSpPr>
      <xdr:spPr>
        <a:xfrm>
          <a:off x="1645294" y="1401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122482</xdr:rowOff>
    </xdr:from>
    <xdr:ext cx="405111" cy="259045"/>
    <xdr:sp macro="" textlink="">
      <xdr:nvSpPr>
        <xdr:cNvPr id="319" name="n_4mainValue【公営住宅】&#10;有形固定資産減価償却率">
          <a:extLst>
            <a:ext uri="{FF2B5EF4-FFF2-40B4-BE49-F238E27FC236}">
              <a16:creationId xmlns:a16="http://schemas.microsoft.com/office/drawing/2014/main" id="{87F29AC7-DFF6-4CFE-BA93-4BF5EB84049F}"/>
            </a:ext>
          </a:extLst>
        </xdr:cNvPr>
        <xdr:cNvSpPr txBox="1"/>
      </xdr:nvSpPr>
      <xdr:spPr>
        <a:xfrm>
          <a:off x="851544" y="1399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188C185F-9674-4C06-AE29-123BCED28CB5}"/>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328F0ABC-6DC6-4D20-BF78-93D73DF766B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6B354EB9-C18E-4EA2-B142-440F69EC8B7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46AB7B53-31BB-43FC-B3F4-2D791211115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1EC490E3-8514-4110-8AE9-35253A56860D}"/>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E87F46A-3EFF-4145-B2E6-2430B02628E4}"/>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CC9DD44-45E5-4072-8503-8E706E75DF0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F5B2F58A-D788-49F4-9699-F06998A95914}"/>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504EE36-0130-4726-B73A-B0BCB3776A86}"/>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8242287-4FCD-4D0F-B95E-D9D1E55C768A}"/>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EFBB51FE-CCD2-423A-8994-22FED2D18547}"/>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7E2C5A8B-B367-462D-A5A6-A459755F2EA7}"/>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7AF11C5F-1809-4B68-88C6-C13AFF33C195}"/>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84A8390F-6B9D-4C3A-B27E-B1C9073D0E22}"/>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EADBE90D-BB15-442E-8BD7-6AD8E00A7414}"/>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9D8136B7-4292-414A-8EB1-64953112044C}"/>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2C608E0B-2E9F-477E-B97A-00BC5D9E9970}"/>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6F33881D-B055-4F6A-A484-DEB0010A82C7}"/>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CF78867-0E10-45FB-AC66-030E40BF1DB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64B3588-1B8D-4797-BC97-C7108BCB368D}"/>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393A748-C774-427C-AE85-ABA01174DAA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2A361093-D39D-445D-BA5C-0098D5C106C2}"/>
            </a:ext>
          </a:extLst>
        </xdr:cNvPr>
        <xdr:cNvCxnSpPr/>
      </xdr:nvCxnSpPr>
      <xdr:spPr>
        <a:xfrm flipV="1">
          <a:off x="9429115" y="12805156"/>
          <a:ext cx="0" cy="1398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F85CF6FC-5FE4-4445-A62F-E367F3305F98}"/>
            </a:ext>
          </a:extLst>
        </xdr:cNvPr>
        <xdr:cNvSpPr txBox="1"/>
      </xdr:nvSpPr>
      <xdr:spPr>
        <a:xfrm>
          <a:off x="9467850" y="1420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91FF15D1-A21B-4896-8C96-8F31BD3F959E}"/>
            </a:ext>
          </a:extLst>
        </xdr:cNvPr>
        <xdr:cNvCxnSpPr/>
      </xdr:nvCxnSpPr>
      <xdr:spPr>
        <a:xfrm>
          <a:off x="9359900" y="142032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D253E08C-BD5C-480C-8DEC-43672330320D}"/>
            </a:ext>
          </a:extLst>
        </xdr:cNvPr>
        <xdr:cNvSpPr txBox="1"/>
      </xdr:nvSpPr>
      <xdr:spPr>
        <a:xfrm>
          <a:off x="9467850" y="12586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54D8D05C-2FB5-40BF-9370-0E8E5D5936DA}"/>
            </a:ext>
          </a:extLst>
        </xdr:cNvPr>
        <xdr:cNvCxnSpPr/>
      </xdr:nvCxnSpPr>
      <xdr:spPr>
        <a:xfrm>
          <a:off x="9359900" y="12805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48125</xdr:rowOff>
    </xdr:from>
    <xdr:ext cx="469744" cy="259045"/>
    <xdr:sp macro="" textlink="">
      <xdr:nvSpPr>
        <xdr:cNvPr id="346" name="【公営住宅】&#10;一人当たり面積平均値テキスト">
          <a:extLst>
            <a:ext uri="{FF2B5EF4-FFF2-40B4-BE49-F238E27FC236}">
              <a16:creationId xmlns:a16="http://schemas.microsoft.com/office/drawing/2014/main" id="{73E8BB0E-0231-477E-AC2C-26925FEF1690}"/>
            </a:ext>
          </a:extLst>
        </xdr:cNvPr>
        <xdr:cNvSpPr txBox="1"/>
      </xdr:nvSpPr>
      <xdr:spPr>
        <a:xfrm>
          <a:off x="9467850" y="13592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8592CDEC-13D6-4CE5-8A4A-5212600C789F}"/>
            </a:ext>
          </a:extLst>
        </xdr:cNvPr>
        <xdr:cNvSpPr/>
      </xdr:nvSpPr>
      <xdr:spPr>
        <a:xfrm>
          <a:off x="9398000" y="137348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951E1E3D-D008-4B82-AC50-83607AA3F077}"/>
            </a:ext>
          </a:extLst>
        </xdr:cNvPr>
        <xdr:cNvSpPr/>
      </xdr:nvSpPr>
      <xdr:spPr>
        <a:xfrm>
          <a:off x="8636000" y="1374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898C7688-8F9F-4735-B347-35C311E21D6D}"/>
            </a:ext>
          </a:extLst>
        </xdr:cNvPr>
        <xdr:cNvSpPr/>
      </xdr:nvSpPr>
      <xdr:spPr>
        <a:xfrm>
          <a:off x="7842250" y="137472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B14CBBCE-981D-4AAA-9004-D53C6942C4CC}"/>
            </a:ext>
          </a:extLst>
        </xdr:cNvPr>
        <xdr:cNvSpPr/>
      </xdr:nvSpPr>
      <xdr:spPr>
        <a:xfrm>
          <a:off x="7029450" y="1374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148692</xdr:rowOff>
    </xdr:from>
    <xdr:to>
      <xdr:col>36</xdr:col>
      <xdr:colOff>165100</xdr:colOff>
      <xdr:row>84</xdr:row>
      <xdr:rowOff>78842</xdr:rowOff>
    </xdr:to>
    <xdr:sp macro="" textlink="">
      <xdr:nvSpPr>
        <xdr:cNvPr id="351" name="フローチャート: 判断 350">
          <a:extLst>
            <a:ext uri="{FF2B5EF4-FFF2-40B4-BE49-F238E27FC236}">
              <a16:creationId xmlns:a16="http://schemas.microsoft.com/office/drawing/2014/main" id="{236151DA-C25D-48D2-A450-32ACA4E9B64D}"/>
            </a:ext>
          </a:extLst>
        </xdr:cNvPr>
        <xdr:cNvSpPr/>
      </xdr:nvSpPr>
      <xdr:spPr>
        <a:xfrm>
          <a:off x="6235700" y="138583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31DF700-2175-4905-8F24-BF5CB7EE59F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E2CE7E8-5676-4C69-A278-8DEBF7EEBC88}"/>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5F1B92F-A8AB-4815-8604-2E7BAA0735A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C4A8C5F-C3B6-49E2-95F5-E4DB318B44F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730393D-E6FC-4059-8662-3629AF0F425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103429</xdr:rowOff>
    </xdr:from>
    <xdr:to>
      <xdr:col>55</xdr:col>
      <xdr:colOff>50800</xdr:colOff>
      <xdr:row>84</xdr:row>
      <xdr:rowOff>33579</xdr:rowOff>
    </xdr:to>
    <xdr:sp macro="" textlink="">
      <xdr:nvSpPr>
        <xdr:cNvPr id="357" name="楕円 356">
          <a:extLst>
            <a:ext uri="{FF2B5EF4-FFF2-40B4-BE49-F238E27FC236}">
              <a16:creationId xmlns:a16="http://schemas.microsoft.com/office/drawing/2014/main" id="{FC8CADB9-1459-4335-849C-9B5B58B5A263}"/>
            </a:ext>
          </a:extLst>
        </xdr:cNvPr>
        <xdr:cNvSpPr/>
      </xdr:nvSpPr>
      <xdr:spPr>
        <a:xfrm>
          <a:off x="9398000" y="138130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81856</xdr:rowOff>
    </xdr:from>
    <xdr:ext cx="469744" cy="259045"/>
    <xdr:sp macro="" textlink="">
      <xdr:nvSpPr>
        <xdr:cNvPr id="358" name="【公営住宅】&#10;一人当たり面積該当値テキスト">
          <a:extLst>
            <a:ext uri="{FF2B5EF4-FFF2-40B4-BE49-F238E27FC236}">
              <a16:creationId xmlns:a16="http://schemas.microsoft.com/office/drawing/2014/main" id="{86A0153B-3147-4EE9-8A19-A7D9885AE018}"/>
            </a:ext>
          </a:extLst>
        </xdr:cNvPr>
        <xdr:cNvSpPr txBox="1"/>
      </xdr:nvSpPr>
      <xdr:spPr>
        <a:xfrm>
          <a:off x="9467850" y="1379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106172</xdr:rowOff>
    </xdr:from>
    <xdr:to>
      <xdr:col>50</xdr:col>
      <xdr:colOff>165100</xdr:colOff>
      <xdr:row>84</xdr:row>
      <xdr:rowOff>36322</xdr:rowOff>
    </xdr:to>
    <xdr:sp macro="" textlink="">
      <xdr:nvSpPr>
        <xdr:cNvPr id="359" name="楕円 358">
          <a:extLst>
            <a:ext uri="{FF2B5EF4-FFF2-40B4-BE49-F238E27FC236}">
              <a16:creationId xmlns:a16="http://schemas.microsoft.com/office/drawing/2014/main" id="{1EF6F3B0-3291-4180-96A0-A1558D1DA073}"/>
            </a:ext>
          </a:extLst>
        </xdr:cNvPr>
        <xdr:cNvSpPr/>
      </xdr:nvSpPr>
      <xdr:spPr>
        <a:xfrm>
          <a:off x="8636000" y="138158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154229</xdr:rowOff>
    </xdr:from>
    <xdr:to>
      <xdr:col>55</xdr:col>
      <xdr:colOff>0</xdr:colOff>
      <xdr:row>83</xdr:row>
      <xdr:rowOff>156972</xdr:rowOff>
    </xdr:to>
    <xdr:cxnSp macro="">
      <xdr:nvCxnSpPr>
        <xdr:cNvPr id="360" name="直線コネクタ 359">
          <a:extLst>
            <a:ext uri="{FF2B5EF4-FFF2-40B4-BE49-F238E27FC236}">
              <a16:creationId xmlns:a16="http://schemas.microsoft.com/office/drawing/2014/main" id="{93BA2012-FE16-465F-B244-0AD742F6F503}"/>
            </a:ext>
          </a:extLst>
        </xdr:cNvPr>
        <xdr:cNvCxnSpPr/>
      </xdr:nvCxnSpPr>
      <xdr:spPr>
        <a:xfrm flipV="1">
          <a:off x="8686800" y="13863879"/>
          <a:ext cx="74295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105714</xdr:rowOff>
    </xdr:from>
    <xdr:to>
      <xdr:col>46</xdr:col>
      <xdr:colOff>38100</xdr:colOff>
      <xdr:row>84</xdr:row>
      <xdr:rowOff>35864</xdr:rowOff>
    </xdr:to>
    <xdr:sp macro="" textlink="">
      <xdr:nvSpPr>
        <xdr:cNvPr id="361" name="楕円 360">
          <a:extLst>
            <a:ext uri="{FF2B5EF4-FFF2-40B4-BE49-F238E27FC236}">
              <a16:creationId xmlns:a16="http://schemas.microsoft.com/office/drawing/2014/main" id="{D41D9A44-8B20-43B9-A3F6-412D8DE7455F}"/>
            </a:ext>
          </a:extLst>
        </xdr:cNvPr>
        <xdr:cNvSpPr/>
      </xdr:nvSpPr>
      <xdr:spPr>
        <a:xfrm>
          <a:off x="7842250" y="138153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156514</xdr:rowOff>
    </xdr:from>
    <xdr:to>
      <xdr:col>50</xdr:col>
      <xdr:colOff>114300</xdr:colOff>
      <xdr:row>83</xdr:row>
      <xdr:rowOff>156972</xdr:rowOff>
    </xdr:to>
    <xdr:cxnSp macro="">
      <xdr:nvCxnSpPr>
        <xdr:cNvPr id="362" name="直線コネクタ 361">
          <a:extLst>
            <a:ext uri="{FF2B5EF4-FFF2-40B4-BE49-F238E27FC236}">
              <a16:creationId xmlns:a16="http://schemas.microsoft.com/office/drawing/2014/main" id="{1EF2BFC3-519F-4BE8-99C6-8B43FC00BCA4}"/>
            </a:ext>
          </a:extLst>
        </xdr:cNvPr>
        <xdr:cNvCxnSpPr/>
      </xdr:nvCxnSpPr>
      <xdr:spPr>
        <a:xfrm>
          <a:off x="7886700" y="13866164"/>
          <a:ext cx="8001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109829</xdr:rowOff>
    </xdr:from>
    <xdr:to>
      <xdr:col>41</xdr:col>
      <xdr:colOff>101600</xdr:colOff>
      <xdr:row>84</xdr:row>
      <xdr:rowOff>39979</xdr:rowOff>
    </xdr:to>
    <xdr:sp macro="" textlink="">
      <xdr:nvSpPr>
        <xdr:cNvPr id="363" name="楕円 362">
          <a:extLst>
            <a:ext uri="{FF2B5EF4-FFF2-40B4-BE49-F238E27FC236}">
              <a16:creationId xmlns:a16="http://schemas.microsoft.com/office/drawing/2014/main" id="{EC156911-CCA6-485B-BBB0-CE19EECCC5C4}"/>
            </a:ext>
          </a:extLst>
        </xdr:cNvPr>
        <xdr:cNvSpPr/>
      </xdr:nvSpPr>
      <xdr:spPr>
        <a:xfrm>
          <a:off x="7029450" y="138194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156514</xdr:rowOff>
    </xdr:from>
    <xdr:to>
      <xdr:col>45</xdr:col>
      <xdr:colOff>177800</xdr:colOff>
      <xdr:row>83</xdr:row>
      <xdr:rowOff>160629</xdr:rowOff>
    </xdr:to>
    <xdr:cxnSp macro="">
      <xdr:nvCxnSpPr>
        <xdr:cNvPr id="364" name="直線コネクタ 363">
          <a:extLst>
            <a:ext uri="{FF2B5EF4-FFF2-40B4-BE49-F238E27FC236}">
              <a16:creationId xmlns:a16="http://schemas.microsoft.com/office/drawing/2014/main" id="{ED6FEC69-E3A9-4F69-99A2-B077626B63EB}"/>
            </a:ext>
          </a:extLst>
        </xdr:cNvPr>
        <xdr:cNvCxnSpPr/>
      </xdr:nvCxnSpPr>
      <xdr:spPr>
        <a:xfrm flipV="1">
          <a:off x="7080250" y="13866164"/>
          <a:ext cx="8064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88798</xdr:rowOff>
    </xdr:from>
    <xdr:to>
      <xdr:col>36</xdr:col>
      <xdr:colOff>165100</xdr:colOff>
      <xdr:row>84</xdr:row>
      <xdr:rowOff>18948</xdr:rowOff>
    </xdr:to>
    <xdr:sp macro="" textlink="">
      <xdr:nvSpPr>
        <xdr:cNvPr id="365" name="楕円 364">
          <a:extLst>
            <a:ext uri="{FF2B5EF4-FFF2-40B4-BE49-F238E27FC236}">
              <a16:creationId xmlns:a16="http://schemas.microsoft.com/office/drawing/2014/main" id="{701C485F-6F80-4A2D-B0CE-2F3C8507BE5A}"/>
            </a:ext>
          </a:extLst>
        </xdr:cNvPr>
        <xdr:cNvSpPr/>
      </xdr:nvSpPr>
      <xdr:spPr>
        <a:xfrm>
          <a:off x="6235700" y="137984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139598</xdr:rowOff>
    </xdr:from>
    <xdr:to>
      <xdr:col>41</xdr:col>
      <xdr:colOff>50800</xdr:colOff>
      <xdr:row>83</xdr:row>
      <xdr:rowOff>160629</xdr:rowOff>
    </xdr:to>
    <xdr:cxnSp macro="">
      <xdr:nvCxnSpPr>
        <xdr:cNvPr id="366" name="直線コネクタ 365">
          <a:extLst>
            <a:ext uri="{FF2B5EF4-FFF2-40B4-BE49-F238E27FC236}">
              <a16:creationId xmlns:a16="http://schemas.microsoft.com/office/drawing/2014/main" id="{DABEEFC9-2BA5-4CB7-9BEC-ED4FE1B828FE}"/>
            </a:ext>
          </a:extLst>
        </xdr:cNvPr>
        <xdr:cNvCxnSpPr/>
      </xdr:nvCxnSpPr>
      <xdr:spPr>
        <a:xfrm>
          <a:off x="6286500" y="13849248"/>
          <a:ext cx="79375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150689</xdr:rowOff>
    </xdr:from>
    <xdr:ext cx="469744" cy="259045"/>
    <xdr:sp macro="" textlink="">
      <xdr:nvSpPr>
        <xdr:cNvPr id="367" name="n_1aveValue【公営住宅】&#10;一人当たり面積">
          <a:extLst>
            <a:ext uri="{FF2B5EF4-FFF2-40B4-BE49-F238E27FC236}">
              <a16:creationId xmlns:a16="http://schemas.microsoft.com/office/drawing/2014/main" id="{1EA57EC7-4979-48E3-8BC7-2A279FB5F8A7}"/>
            </a:ext>
          </a:extLst>
        </xdr:cNvPr>
        <xdr:cNvSpPr txBox="1"/>
      </xdr:nvSpPr>
      <xdr:spPr>
        <a:xfrm>
          <a:off x="8458277" y="1353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155719</xdr:rowOff>
    </xdr:from>
    <xdr:ext cx="469744" cy="259045"/>
    <xdr:sp macro="" textlink="">
      <xdr:nvSpPr>
        <xdr:cNvPr id="368" name="n_2aveValue【公営住宅】&#10;一人当たり面積">
          <a:extLst>
            <a:ext uri="{FF2B5EF4-FFF2-40B4-BE49-F238E27FC236}">
              <a16:creationId xmlns:a16="http://schemas.microsoft.com/office/drawing/2014/main" id="{E0D63CF2-8EF9-47F2-81A5-63A9DCE1FE1F}"/>
            </a:ext>
          </a:extLst>
        </xdr:cNvPr>
        <xdr:cNvSpPr txBox="1"/>
      </xdr:nvSpPr>
      <xdr:spPr>
        <a:xfrm>
          <a:off x="7677227" y="1353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69" name="n_3aveValue【公営住宅】&#10;一人当たり面積">
          <a:extLst>
            <a:ext uri="{FF2B5EF4-FFF2-40B4-BE49-F238E27FC236}">
              <a16:creationId xmlns:a16="http://schemas.microsoft.com/office/drawing/2014/main" id="{19D75DD9-E2ED-4588-A11A-77174B5B2CA2}"/>
            </a:ext>
          </a:extLst>
        </xdr:cNvPr>
        <xdr:cNvSpPr txBox="1"/>
      </xdr:nvSpPr>
      <xdr:spPr>
        <a:xfrm>
          <a:off x="6864427" y="1353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69969</xdr:rowOff>
    </xdr:from>
    <xdr:ext cx="469744" cy="259045"/>
    <xdr:sp macro="" textlink="">
      <xdr:nvSpPr>
        <xdr:cNvPr id="370" name="n_4aveValue【公営住宅】&#10;一人当たり面積">
          <a:extLst>
            <a:ext uri="{FF2B5EF4-FFF2-40B4-BE49-F238E27FC236}">
              <a16:creationId xmlns:a16="http://schemas.microsoft.com/office/drawing/2014/main" id="{60E8CB60-8665-4B0E-8DA5-89F5E529A17E}"/>
            </a:ext>
          </a:extLst>
        </xdr:cNvPr>
        <xdr:cNvSpPr txBox="1"/>
      </xdr:nvSpPr>
      <xdr:spPr>
        <a:xfrm>
          <a:off x="6070677" y="1394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27449</xdr:rowOff>
    </xdr:from>
    <xdr:ext cx="469744" cy="259045"/>
    <xdr:sp macro="" textlink="">
      <xdr:nvSpPr>
        <xdr:cNvPr id="371" name="n_1mainValue【公営住宅】&#10;一人当たり面積">
          <a:extLst>
            <a:ext uri="{FF2B5EF4-FFF2-40B4-BE49-F238E27FC236}">
              <a16:creationId xmlns:a16="http://schemas.microsoft.com/office/drawing/2014/main" id="{716A0B0E-9786-47B7-B562-8E6E7E4D04F5}"/>
            </a:ext>
          </a:extLst>
        </xdr:cNvPr>
        <xdr:cNvSpPr txBox="1"/>
      </xdr:nvSpPr>
      <xdr:spPr>
        <a:xfrm>
          <a:off x="845827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26991</xdr:rowOff>
    </xdr:from>
    <xdr:ext cx="469744" cy="259045"/>
    <xdr:sp macro="" textlink="">
      <xdr:nvSpPr>
        <xdr:cNvPr id="372" name="n_2mainValue【公営住宅】&#10;一人当たり面積">
          <a:extLst>
            <a:ext uri="{FF2B5EF4-FFF2-40B4-BE49-F238E27FC236}">
              <a16:creationId xmlns:a16="http://schemas.microsoft.com/office/drawing/2014/main" id="{EFBE0A67-8631-4C38-B2E3-9345F26CD5E9}"/>
            </a:ext>
          </a:extLst>
        </xdr:cNvPr>
        <xdr:cNvSpPr txBox="1"/>
      </xdr:nvSpPr>
      <xdr:spPr>
        <a:xfrm>
          <a:off x="7677227" y="1390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31106</xdr:rowOff>
    </xdr:from>
    <xdr:ext cx="469744" cy="259045"/>
    <xdr:sp macro="" textlink="">
      <xdr:nvSpPr>
        <xdr:cNvPr id="373" name="n_3mainValue【公営住宅】&#10;一人当たり面積">
          <a:extLst>
            <a:ext uri="{FF2B5EF4-FFF2-40B4-BE49-F238E27FC236}">
              <a16:creationId xmlns:a16="http://schemas.microsoft.com/office/drawing/2014/main" id="{0241AC43-C9E0-49CD-A64F-0BB545FEA9FF}"/>
            </a:ext>
          </a:extLst>
        </xdr:cNvPr>
        <xdr:cNvSpPr txBox="1"/>
      </xdr:nvSpPr>
      <xdr:spPr>
        <a:xfrm>
          <a:off x="6864427" y="1390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35475</xdr:rowOff>
    </xdr:from>
    <xdr:ext cx="469744" cy="259045"/>
    <xdr:sp macro="" textlink="">
      <xdr:nvSpPr>
        <xdr:cNvPr id="374" name="n_4mainValue【公営住宅】&#10;一人当たり面積">
          <a:extLst>
            <a:ext uri="{FF2B5EF4-FFF2-40B4-BE49-F238E27FC236}">
              <a16:creationId xmlns:a16="http://schemas.microsoft.com/office/drawing/2014/main" id="{72C1B193-B153-4BDC-8F39-57E7F075DF7A}"/>
            </a:ext>
          </a:extLst>
        </xdr:cNvPr>
        <xdr:cNvSpPr txBox="1"/>
      </xdr:nvSpPr>
      <xdr:spPr>
        <a:xfrm>
          <a:off x="6070677" y="1358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D76AED3-254E-4A2E-AED4-744666A7662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465BD8F-0286-4D6F-A3DF-6CEEDD2CF026}"/>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A9EE0D7-4D4E-46F4-9369-1F5537A80E7E}"/>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553E6001-C100-4591-9696-F095925FFB92}"/>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276AC-8B80-401A-9554-55F8397DFCB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E1D04AA-580F-4DC9-A0A9-F4D0AC001F52}"/>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697A60C-8530-4CC2-9239-C7D4A3300BE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A7DDD2C-3B82-4B5B-AA71-9902827D552A}"/>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C19F3CD-4D1A-4937-A266-F061CBCAA21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1E919124-DA66-43F1-AAAE-D6124D527722}"/>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D3DE166-72BE-42B7-B91E-F3A046100E9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F0864F3-B3AF-42B5-BB31-647C48AD6B8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9FF85C76-5032-4AD0-BEDA-5CE8421CA71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734BBB8-C8AA-4252-A34E-FE53DA85868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F2ED942-7C37-46CA-9669-050FEC539A8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5CB2DFE-8A06-4869-A19E-15EC199E3F6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88BDE7E-A4F2-4905-89B8-14E9AE9E7B6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98A5B58-051C-41CF-BCC0-96C2BBD62977}"/>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E932A4F-320A-4CE0-A82A-6F4317F8CA79}"/>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6453C12-D598-483F-8BC5-1A82146D538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43BF09F-7530-4C62-AD9B-DBE2EAA6030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D01FCEF-E947-496F-BB8E-219B00F0B8F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DC9D83A-2B7E-495A-9B50-7E6F3087FF3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7860CFA-F97F-4D38-A286-B38B1A57937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DE27754-895F-477B-9058-A9E6C6CE74D1}"/>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87B7F4A-89BF-42AA-AF88-E807B68772B2}"/>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62D11D8-BF20-42CB-A597-41403B84F5FC}"/>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168A8A67-AF02-41A0-ADCF-9A89BC78BEA1}"/>
            </a:ext>
          </a:extLst>
        </xdr:cNvPr>
        <xdr:cNvCxnSpPr/>
      </xdr:nvCxnSpPr>
      <xdr:spPr>
        <a:xfrm>
          <a:off x="11207750" y="6908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8347A33C-80D7-4B0B-BB32-52DDE48C1101}"/>
            </a:ext>
          </a:extLst>
        </xdr:cNvPr>
        <xdr:cNvSpPr txBox="1"/>
      </xdr:nvSpPr>
      <xdr:spPr>
        <a:xfrm>
          <a:off x="107977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2548CD97-0197-458D-A505-F0D85DD14777}"/>
            </a:ext>
          </a:extLst>
        </xdr:cNvPr>
        <xdr:cNvCxnSpPr/>
      </xdr:nvCxnSpPr>
      <xdr:spPr>
        <a:xfrm>
          <a:off x="11207750" y="646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8F35AFBC-97B9-4469-BA0B-F674C1AA2B99}"/>
            </a:ext>
          </a:extLst>
        </xdr:cNvPr>
        <xdr:cNvSpPr txBox="1"/>
      </xdr:nvSpPr>
      <xdr:spPr>
        <a:xfrm>
          <a:off x="108427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6FF5B191-FFCB-4A16-B2B6-8F0630AF2FFB}"/>
            </a:ext>
          </a:extLst>
        </xdr:cNvPr>
        <xdr:cNvCxnSpPr/>
      </xdr:nvCxnSpPr>
      <xdr:spPr>
        <a:xfrm>
          <a:off x="11207750" y="6026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0310D96A-272A-41A7-979B-2A6EED2ABB8A}"/>
            </a:ext>
          </a:extLst>
        </xdr:cNvPr>
        <xdr:cNvSpPr txBox="1"/>
      </xdr:nvSpPr>
      <xdr:spPr>
        <a:xfrm>
          <a:off x="108427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7A99BFB4-FFCC-484C-AC1F-B5502A3D4D0F}"/>
            </a:ext>
          </a:extLst>
        </xdr:cNvPr>
        <xdr:cNvCxnSpPr/>
      </xdr:nvCxnSpPr>
      <xdr:spPr>
        <a:xfrm>
          <a:off x="11207750" y="558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DC685EFA-0C3B-45A8-84CA-7C95268F7A6B}"/>
            </a:ext>
          </a:extLst>
        </xdr:cNvPr>
        <xdr:cNvSpPr txBox="1"/>
      </xdr:nvSpPr>
      <xdr:spPr>
        <a:xfrm>
          <a:off x="108427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F1447AAA-2230-418A-A235-D91AA942C62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E351BBDE-3F68-4765-A703-3E71FEE2FAD1}"/>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692F562A-F8A2-4B20-AA9A-3D0BB1A16DD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0AA3EC03-7C08-4555-835E-322056FAF821}"/>
            </a:ext>
          </a:extLst>
        </xdr:cNvPr>
        <xdr:cNvCxnSpPr/>
      </xdr:nvCxnSpPr>
      <xdr:spPr>
        <a:xfrm flipV="1">
          <a:off x="14699614" y="5645658"/>
          <a:ext cx="0" cy="126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6B8F5958-2195-487A-B22A-57A0891FE531}"/>
            </a:ext>
          </a:extLst>
        </xdr:cNvPr>
        <xdr:cNvSpPr txBox="1"/>
      </xdr:nvSpPr>
      <xdr:spPr>
        <a:xfrm>
          <a:off x="1473835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1215C1D6-93BE-4A68-B9A2-2A303254D70C}"/>
            </a:ext>
          </a:extLst>
        </xdr:cNvPr>
        <xdr:cNvCxnSpPr/>
      </xdr:nvCxnSpPr>
      <xdr:spPr>
        <a:xfrm>
          <a:off x="14611350" y="6908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71709605-7F69-4959-8D66-87E5366B41A7}"/>
            </a:ext>
          </a:extLst>
        </xdr:cNvPr>
        <xdr:cNvSpPr txBox="1"/>
      </xdr:nvSpPr>
      <xdr:spPr>
        <a:xfrm>
          <a:off x="14738350" y="5433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F7121D8A-5F27-459D-B819-894FA9CA9DE5}"/>
            </a:ext>
          </a:extLst>
        </xdr:cNvPr>
        <xdr:cNvCxnSpPr/>
      </xdr:nvCxnSpPr>
      <xdr:spPr>
        <a:xfrm>
          <a:off x="14611350" y="56456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71312B07-84EB-481D-A40B-C8B4CC6E1AA2}"/>
            </a:ext>
          </a:extLst>
        </xdr:cNvPr>
        <xdr:cNvSpPr txBox="1"/>
      </xdr:nvSpPr>
      <xdr:spPr>
        <a:xfrm>
          <a:off x="14738350" y="59337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B9366521-D5E4-4539-926C-5C0D645D7214}"/>
            </a:ext>
          </a:extLst>
        </xdr:cNvPr>
        <xdr:cNvSpPr/>
      </xdr:nvSpPr>
      <xdr:spPr>
        <a:xfrm>
          <a:off x="14649450" y="60759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8D0CAA2B-5B9B-4F39-A884-987CA2B4A05D}"/>
            </a:ext>
          </a:extLst>
        </xdr:cNvPr>
        <xdr:cNvSpPr/>
      </xdr:nvSpPr>
      <xdr:spPr>
        <a:xfrm>
          <a:off x="13887450" y="599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40CD80C2-DF14-4557-82AD-80E510CB0EB4}"/>
            </a:ext>
          </a:extLst>
        </xdr:cNvPr>
        <xdr:cNvSpPr/>
      </xdr:nvSpPr>
      <xdr:spPr>
        <a:xfrm>
          <a:off x="13093700" y="5979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C324209B-DBA0-4234-A52D-F4C48C574725}"/>
            </a:ext>
          </a:extLst>
        </xdr:cNvPr>
        <xdr:cNvSpPr/>
      </xdr:nvSpPr>
      <xdr:spPr>
        <a:xfrm>
          <a:off x="12299950" y="59062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29972</xdr:rowOff>
    </xdr:from>
    <xdr:to>
      <xdr:col>67</xdr:col>
      <xdr:colOff>101600</xdr:colOff>
      <xdr:row>35</xdr:row>
      <xdr:rowOff>131572</xdr:rowOff>
    </xdr:to>
    <xdr:sp macro="" textlink="">
      <xdr:nvSpPr>
        <xdr:cNvPr id="423" name="フローチャート: 判断 422">
          <a:extLst>
            <a:ext uri="{FF2B5EF4-FFF2-40B4-BE49-F238E27FC236}">
              <a16:creationId xmlns:a16="http://schemas.microsoft.com/office/drawing/2014/main" id="{9F880810-E496-4B39-BFFC-CACE87433CE1}"/>
            </a:ext>
          </a:extLst>
        </xdr:cNvPr>
        <xdr:cNvSpPr/>
      </xdr:nvSpPr>
      <xdr:spPr>
        <a:xfrm>
          <a:off x="11487150" y="581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D97A80C9-9CC0-442E-A53C-E5471C54D796}"/>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6DE8B87-FF6E-4AAA-8F37-17CE55C20E92}"/>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4901950-75A6-4FC9-A4AD-A72A0083B60D}"/>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E5A5436-9731-4688-A103-FAED6B6367C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7F3BEED-D0D6-462B-85A5-72320EE1C47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89408</xdr:rowOff>
    </xdr:from>
    <xdr:to>
      <xdr:col>85</xdr:col>
      <xdr:colOff>177800</xdr:colOff>
      <xdr:row>39</xdr:row>
      <xdr:rowOff>19558</xdr:rowOff>
    </xdr:to>
    <xdr:sp macro="" textlink="">
      <xdr:nvSpPr>
        <xdr:cNvPr id="429" name="楕円 428">
          <a:extLst>
            <a:ext uri="{FF2B5EF4-FFF2-40B4-BE49-F238E27FC236}">
              <a16:creationId xmlns:a16="http://schemas.microsoft.com/office/drawing/2014/main" id="{6A7A478E-CDBB-4E61-8473-5B36AFF54A32}"/>
            </a:ext>
          </a:extLst>
        </xdr:cNvPr>
        <xdr:cNvSpPr/>
      </xdr:nvSpPr>
      <xdr:spPr>
        <a:xfrm>
          <a:off x="14649450" y="63695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67835</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EF8B4056-4505-4619-974F-C07FF3710A23}"/>
            </a:ext>
          </a:extLst>
        </xdr:cNvPr>
        <xdr:cNvSpPr txBox="1"/>
      </xdr:nvSpPr>
      <xdr:spPr>
        <a:xfrm>
          <a:off x="14738350" y="634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157988</xdr:rowOff>
    </xdr:from>
    <xdr:to>
      <xdr:col>81</xdr:col>
      <xdr:colOff>101600</xdr:colOff>
      <xdr:row>38</xdr:row>
      <xdr:rowOff>88138</xdr:rowOff>
    </xdr:to>
    <xdr:sp macro="" textlink="">
      <xdr:nvSpPr>
        <xdr:cNvPr id="431" name="楕円 430">
          <a:extLst>
            <a:ext uri="{FF2B5EF4-FFF2-40B4-BE49-F238E27FC236}">
              <a16:creationId xmlns:a16="http://schemas.microsoft.com/office/drawing/2014/main" id="{204A2E54-6570-4BA3-8014-B0A897299B51}"/>
            </a:ext>
          </a:extLst>
        </xdr:cNvPr>
        <xdr:cNvSpPr/>
      </xdr:nvSpPr>
      <xdr:spPr>
        <a:xfrm>
          <a:off x="13887450" y="6273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37338</xdr:rowOff>
    </xdr:from>
    <xdr:to>
      <xdr:col>85</xdr:col>
      <xdr:colOff>127000</xdr:colOff>
      <xdr:row>38</xdr:row>
      <xdr:rowOff>140208</xdr:rowOff>
    </xdr:to>
    <xdr:cxnSp macro="">
      <xdr:nvCxnSpPr>
        <xdr:cNvPr id="432" name="直線コネクタ 431">
          <a:extLst>
            <a:ext uri="{FF2B5EF4-FFF2-40B4-BE49-F238E27FC236}">
              <a16:creationId xmlns:a16="http://schemas.microsoft.com/office/drawing/2014/main" id="{C0907A58-8CC7-4A05-B25D-CC189A4D3F02}"/>
            </a:ext>
          </a:extLst>
        </xdr:cNvPr>
        <xdr:cNvCxnSpPr/>
      </xdr:nvCxnSpPr>
      <xdr:spPr>
        <a:xfrm>
          <a:off x="13938250" y="6317488"/>
          <a:ext cx="762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55118</xdr:rowOff>
    </xdr:from>
    <xdr:to>
      <xdr:col>76</xdr:col>
      <xdr:colOff>165100</xdr:colOff>
      <xdr:row>37</xdr:row>
      <xdr:rowOff>156718</xdr:rowOff>
    </xdr:to>
    <xdr:sp macro="" textlink="">
      <xdr:nvSpPr>
        <xdr:cNvPr id="433" name="楕円 432">
          <a:extLst>
            <a:ext uri="{FF2B5EF4-FFF2-40B4-BE49-F238E27FC236}">
              <a16:creationId xmlns:a16="http://schemas.microsoft.com/office/drawing/2014/main" id="{7E7DC509-B4F7-4D42-AD50-2C22B5BA35B3}"/>
            </a:ext>
          </a:extLst>
        </xdr:cNvPr>
        <xdr:cNvSpPr/>
      </xdr:nvSpPr>
      <xdr:spPr>
        <a:xfrm>
          <a:off x="130937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105918</xdr:rowOff>
    </xdr:from>
    <xdr:to>
      <xdr:col>81</xdr:col>
      <xdr:colOff>50800</xdr:colOff>
      <xdr:row>38</xdr:row>
      <xdr:rowOff>37338</xdr:rowOff>
    </xdr:to>
    <xdr:cxnSp macro="">
      <xdr:nvCxnSpPr>
        <xdr:cNvPr id="434" name="直線コネクタ 433">
          <a:extLst>
            <a:ext uri="{FF2B5EF4-FFF2-40B4-BE49-F238E27FC236}">
              <a16:creationId xmlns:a16="http://schemas.microsoft.com/office/drawing/2014/main" id="{3CC0DE90-D8CC-441A-9849-11114A13465D}"/>
            </a:ext>
          </a:extLst>
        </xdr:cNvPr>
        <xdr:cNvCxnSpPr/>
      </xdr:nvCxnSpPr>
      <xdr:spPr>
        <a:xfrm>
          <a:off x="13144500" y="6220968"/>
          <a:ext cx="79375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112268</xdr:rowOff>
    </xdr:from>
    <xdr:to>
      <xdr:col>72</xdr:col>
      <xdr:colOff>38100</xdr:colOff>
      <xdr:row>38</xdr:row>
      <xdr:rowOff>42418</xdr:rowOff>
    </xdr:to>
    <xdr:sp macro="" textlink="">
      <xdr:nvSpPr>
        <xdr:cNvPr id="435" name="楕円 434">
          <a:extLst>
            <a:ext uri="{FF2B5EF4-FFF2-40B4-BE49-F238E27FC236}">
              <a16:creationId xmlns:a16="http://schemas.microsoft.com/office/drawing/2014/main" id="{F10AC7F2-069C-4F1A-B2BD-DADACF763509}"/>
            </a:ext>
          </a:extLst>
        </xdr:cNvPr>
        <xdr:cNvSpPr/>
      </xdr:nvSpPr>
      <xdr:spPr>
        <a:xfrm>
          <a:off x="12299950" y="62273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105918</xdr:rowOff>
    </xdr:from>
    <xdr:to>
      <xdr:col>76</xdr:col>
      <xdr:colOff>114300</xdr:colOff>
      <xdr:row>37</xdr:row>
      <xdr:rowOff>163068</xdr:rowOff>
    </xdr:to>
    <xdr:cxnSp macro="">
      <xdr:nvCxnSpPr>
        <xdr:cNvPr id="436" name="直線コネクタ 435">
          <a:extLst>
            <a:ext uri="{FF2B5EF4-FFF2-40B4-BE49-F238E27FC236}">
              <a16:creationId xmlns:a16="http://schemas.microsoft.com/office/drawing/2014/main" id="{0160BBFF-33E8-48D9-A664-04C156DF86EB}"/>
            </a:ext>
          </a:extLst>
        </xdr:cNvPr>
        <xdr:cNvCxnSpPr/>
      </xdr:nvCxnSpPr>
      <xdr:spPr>
        <a:xfrm flipV="1">
          <a:off x="12344400" y="6220968"/>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57404</xdr:rowOff>
    </xdr:from>
    <xdr:to>
      <xdr:col>67</xdr:col>
      <xdr:colOff>101600</xdr:colOff>
      <xdr:row>37</xdr:row>
      <xdr:rowOff>159004</xdr:rowOff>
    </xdr:to>
    <xdr:sp macro="" textlink="">
      <xdr:nvSpPr>
        <xdr:cNvPr id="437" name="楕円 436">
          <a:extLst>
            <a:ext uri="{FF2B5EF4-FFF2-40B4-BE49-F238E27FC236}">
              <a16:creationId xmlns:a16="http://schemas.microsoft.com/office/drawing/2014/main" id="{BAA77882-82E2-4C9D-B552-35914F7F2840}"/>
            </a:ext>
          </a:extLst>
        </xdr:cNvPr>
        <xdr:cNvSpPr/>
      </xdr:nvSpPr>
      <xdr:spPr>
        <a:xfrm>
          <a:off x="1148715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108204</xdr:rowOff>
    </xdr:from>
    <xdr:to>
      <xdr:col>71</xdr:col>
      <xdr:colOff>177800</xdr:colOff>
      <xdr:row>37</xdr:row>
      <xdr:rowOff>163068</xdr:rowOff>
    </xdr:to>
    <xdr:cxnSp macro="">
      <xdr:nvCxnSpPr>
        <xdr:cNvPr id="438" name="直線コネクタ 437">
          <a:extLst>
            <a:ext uri="{FF2B5EF4-FFF2-40B4-BE49-F238E27FC236}">
              <a16:creationId xmlns:a16="http://schemas.microsoft.com/office/drawing/2014/main" id="{A4BF25B4-C2DD-4564-9A34-302A9497C413}"/>
            </a:ext>
          </a:extLst>
        </xdr:cNvPr>
        <xdr:cNvCxnSpPr/>
      </xdr:nvCxnSpPr>
      <xdr:spPr>
        <a:xfrm>
          <a:off x="11537950" y="6223254"/>
          <a:ext cx="80645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A5107835-E2B5-4CE5-B72D-3877D46DA624}"/>
            </a:ext>
          </a:extLst>
        </xdr:cNvPr>
        <xdr:cNvSpPr txBox="1"/>
      </xdr:nvSpPr>
      <xdr:spPr>
        <a:xfrm>
          <a:off x="137420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AD0422C6-5859-4677-87CA-9DCFAE458585}"/>
            </a:ext>
          </a:extLst>
        </xdr:cNvPr>
        <xdr:cNvSpPr txBox="1"/>
      </xdr:nvSpPr>
      <xdr:spPr>
        <a:xfrm>
          <a:off x="12960994" y="576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203D330E-2DB1-4B91-B136-406415C8F570}"/>
            </a:ext>
          </a:extLst>
        </xdr:cNvPr>
        <xdr:cNvSpPr txBox="1"/>
      </xdr:nvSpPr>
      <xdr:spPr>
        <a:xfrm>
          <a:off x="12167244" y="568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148099</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576D82A9-AE97-43CB-AC16-9471B7700A31}"/>
            </a:ext>
          </a:extLst>
        </xdr:cNvPr>
        <xdr:cNvSpPr txBox="1"/>
      </xdr:nvSpPr>
      <xdr:spPr>
        <a:xfrm>
          <a:off x="11354444" y="5602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79265</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9D8900B7-95A6-43FC-A272-D1B5BB3FFA2F}"/>
            </a:ext>
          </a:extLst>
        </xdr:cNvPr>
        <xdr:cNvSpPr txBox="1"/>
      </xdr:nvSpPr>
      <xdr:spPr>
        <a:xfrm>
          <a:off x="13742044" y="6359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147845</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5CAACD64-FB68-490C-8996-E5CC10399E40}"/>
            </a:ext>
          </a:extLst>
        </xdr:cNvPr>
        <xdr:cNvSpPr txBox="1"/>
      </xdr:nvSpPr>
      <xdr:spPr>
        <a:xfrm>
          <a:off x="12960994" y="626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33545</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86790061-8D8E-4E87-99DF-CC87F6515A6B}"/>
            </a:ext>
          </a:extLst>
        </xdr:cNvPr>
        <xdr:cNvSpPr txBox="1"/>
      </xdr:nvSpPr>
      <xdr:spPr>
        <a:xfrm>
          <a:off x="12167244" y="6313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150131</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66A2688B-C125-4907-B46A-80F403077C49}"/>
            </a:ext>
          </a:extLst>
        </xdr:cNvPr>
        <xdr:cNvSpPr txBox="1"/>
      </xdr:nvSpPr>
      <xdr:spPr>
        <a:xfrm>
          <a:off x="11354444" y="626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9BAFA90-D410-4C24-802D-03086D821C65}"/>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6C452E2-0405-4F6F-A0F5-D8B1045408A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61D63668-82E8-4F88-A7AF-5CA6937D30FA}"/>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EB96D430-5B9F-4384-ADBB-41836385843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D9C57068-8DA8-4F44-B5A3-99E04CDF33A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51B73C30-7F60-4FBA-B2AA-6CEF1F00D11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429705AC-D43D-4660-98B3-8191B240C219}"/>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58F7E861-C460-46AF-9A2E-EE5C34AFE9F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4AAE7C0-A43C-4C70-A132-7748ED58265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60A60315-76D4-42B5-9E2F-5FE36973EB83}"/>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E9FF5D4F-8480-424F-8883-EEF5B77A6FFE}"/>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4BDD6305-5A80-4A5B-A7B8-4FA129F8A6BA}"/>
            </a:ext>
          </a:extLst>
        </xdr:cNvPr>
        <xdr:cNvSpPr txBox="1"/>
      </xdr:nvSpPr>
      <xdr:spPr>
        <a:xfrm>
          <a:off x="160491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ED5B4554-2314-4097-A4B6-D3FEFAE670F6}"/>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24FFB4DA-A0F5-43AD-A86F-618C84E187F5}"/>
            </a:ext>
          </a:extLst>
        </xdr:cNvPr>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3B562140-B6FC-40DF-A675-BE452EE396CE}"/>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872BC8C6-7B7D-45EA-939F-DD0ED37E4B89}"/>
            </a:ext>
          </a:extLst>
        </xdr:cNvPr>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7ADD2829-865D-4B37-8DFF-716F8A50B4E8}"/>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7104979C-7CD2-4D6A-9D19-1D6C9B12168C}"/>
            </a:ext>
          </a:extLst>
        </xdr:cNvPr>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DEE9C1C1-E703-4E6A-89D7-9D9F9405DB7D}"/>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E6051233-913A-4E15-8BBB-3CEE3D102103}"/>
            </a:ext>
          </a:extLst>
        </xdr:cNvPr>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41A546A8-B9C6-4A4B-80C9-AD77C6F7736C}"/>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96C8AC73-8765-4C85-AAE2-8F85C5CA6D8C}"/>
            </a:ext>
          </a:extLst>
        </xdr:cNvPr>
        <xdr:cNvSpPr txBox="1"/>
      </xdr:nvSpPr>
      <xdr:spPr>
        <a:xfrm>
          <a:off x="1604917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8B755BF-CAEF-4A7E-B31D-A03799372784}"/>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A4F0517E-82A4-4549-839F-ABA03DB1E718}"/>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5B9762F-4694-4622-B015-B984D5BF095C}"/>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D0F4463D-83F9-479D-9BC7-34CE23FE126D}"/>
            </a:ext>
          </a:extLst>
        </xdr:cNvPr>
        <xdr:cNvCxnSpPr/>
      </xdr:nvCxnSpPr>
      <xdr:spPr>
        <a:xfrm flipV="1">
          <a:off x="19951064" y="5669824"/>
          <a:ext cx="0" cy="1271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7DDA5C97-523B-4D03-A6CA-50B15B9AFF6A}"/>
            </a:ext>
          </a:extLst>
        </xdr:cNvPr>
        <xdr:cNvSpPr txBox="1"/>
      </xdr:nvSpPr>
      <xdr:spPr>
        <a:xfrm>
          <a:off x="19989800" y="69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1DA34376-CA95-4269-ABD5-2B7C25590087}"/>
            </a:ext>
          </a:extLst>
        </xdr:cNvPr>
        <xdr:cNvCxnSpPr/>
      </xdr:nvCxnSpPr>
      <xdr:spPr>
        <a:xfrm>
          <a:off x="19881850" y="6941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17A6189B-E60E-423A-8012-0401BB71D092}"/>
            </a:ext>
          </a:extLst>
        </xdr:cNvPr>
        <xdr:cNvSpPr txBox="1"/>
      </xdr:nvSpPr>
      <xdr:spPr>
        <a:xfrm>
          <a:off x="19989800" y="545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78C46910-2175-4BF6-8671-C61A2BEFD5FE}"/>
            </a:ext>
          </a:extLst>
        </xdr:cNvPr>
        <xdr:cNvCxnSpPr/>
      </xdr:nvCxnSpPr>
      <xdr:spPr>
        <a:xfrm>
          <a:off x="19881850" y="5669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5E07325-B987-48B3-8E26-45DFEFC27EC7}"/>
            </a:ext>
          </a:extLst>
        </xdr:cNvPr>
        <xdr:cNvSpPr txBox="1"/>
      </xdr:nvSpPr>
      <xdr:spPr>
        <a:xfrm>
          <a:off x="19989800" y="6294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46571299-1E4C-4EA7-B5FE-A6E00FA63843}"/>
            </a:ext>
          </a:extLst>
        </xdr:cNvPr>
        <xdr:cNvSpPr/>
      </xdr:nvSpPr>
      <xdr:spPr>
        <a:xfrm>
          <a:off x="19900900" y="6442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C4181E09-BC77-4BCD-8576-54857627B859}"/>
            </a:ext>
          </a:extLst>
        </xdr:cNvPr>
        <xdr:cNvSpPr/>
      </xdr:nvSpPr>
      <xdr:spPr>
        <a:xfrm>
          <a:off x="19157950" y="64394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C0FC2E69-3D24-4CA7-A436-A8872EE5A641}"/>
            </a:ext>
          </a:extLst>
        </xdr:cNvPr>
        <xdr:cNvSpPr/>
      </xdr:nvSpPr>
      <xdr:spPr>
        <a:xfrm>
          <a:off x="18345150" y="64263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509899D4-D9E5-4A30-8A8F-3FAEB9A277C0}"/>
            </a:ext>
          </a:extLst>
        </xdr:cNvPr>
        <xdr:cNvSpPr/>
      </xdr:nvSpPr>
      <xdr:spPr>
        <a:xfrm>
          <a:off x="17551400" y="64394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2" name="フローチャート: 判断 481">
          <a:extLst>
            <a:ext uri="{FF2B5EF4-FFF2-40B4-BE49-F238E27FC236}">
              <a16:creationId xmlns:a16="http://schemas.microsoft.com/office/drawing/2014/main" id="{2C612806-07F7-40E6-B1B9-ACD3271FCBFA}"/>
            </a:ext>
          </a:extLst>
        </xdr:cNvPr>
        <xdr:cNvSpPr/>
      </xdr:nvSpPr>
      <xdr:spPr>
        <a:xfrm>
          <a:off x="16757650" y="6396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A120A11-746D-4170-983F-D406C12FA1E5}"/>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F855D10-E24F-4B44-B468-C1E0D5C92780}"/>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7C6D881-A37A-4446-AECC-B4CF9F5F791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7812676-BF25-4F1D-AA9B-CF2FFA3D089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D571CE6-E003-43DD-BE4E-A8992B14B029}"/>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46627</xdr:rowOff>
    </xdr:from>
    <xdr:to>
      <xdr:col>116</xdr:col>
      <xdr:colOff>114300</xdr:colOff>
      <xdr:row>41</xdr:row>
      <xdr:rowOff>148227</xdr:rowOff>
    </xdr:to>
    <xdr:sp macro="" textlink="">
      <xdr:nvSpPr>
        <xdr:cNvPr id="488" name="楕円 487">
          <a:extLst>
            <a:ext uri="{FF2B5EF4-FFF2-40B4-BE49-F238E27FC236}">
              <a16:creationId xmlns:a16="http://schemas.microsoft.com/office/drawing/2014/main" id="{DE79D365-A27C-4F2E-AE38-94A9891EF998}"/>
            </a:ext>
          </a:extLst>
        </xdr:cNvPr>
        <xdr:cNvSpPr/>
      </xdr:nvSpPr>
      <xdr:spPr>
        <a:xfrm>
          <a:off x="19900900" y="682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133004</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AB3C1A8-3DE6-444B-80B0-14EA2592BB27}"/>
            </a:ext>
          </a:extLst>
        </xdr:cNvPr>
        <xdr:cNvSpPr txBox="1"/>
      </xdr:nvSpPr>
      <xdr:spPr>
        <a:xfrm>
          <a:off x="19989800" y="674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49893</xdr:rowOff>
    </xdr:from>
    <xdr:to>
      <xdr:col>112</xdr:col>
      <xdr:colOff>38100</xdr:colOff>
      <xdr:row>41</xdr:row>
      <xdr:rowOff>151493</xdr:rowOff>
    </xdr:to>
    <xdr:sp macro="" textlink="">
      <xdr:nvSpPr>
        <xdr:cNvPr id="490" name="楕円 489">
          <a:extLst>
            <a:ext uri="{FF2B5EF4-FFF2-40B4-BE49-F238E27FC236}">
              <a16:creationId xmlns:a16="http://schemas.microsoft.com/office/drawing/2014/main" id="{33C1A304-D542-405D-9DA4-DE4C07DFE9C9}"/>
            </a:ext>
          </a:extLst>
        </xdr:cNvPr>
        <xdr:cNvSpPr/>
      </xdr:nvSpPr>
      <xdr:spPr>
        <a:xfrm>
          <a:off x="19157950" y="68253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97427</xdr:rowOff>
    </xdr:from>
    <xdr:to>
      <xdr:col>116</xdr:col>
      <xdr:colOff>63500</xdr:colOff>
      <xdr:row>41</xdr:row>
      <xdr:rowOff>100693</xdr:rowOff>
    </xdr:to>
    <xdr:cxnSp macro="">
      <xdr:nvCxnSpPr>
        <xdr:cNvPr id="491" name="直線コネクタ 490">
          <a:extLst>
            <a:ext uri="{FF2B5EF4-FFF2-40B4-BE49-F238E27FC236}">
              <a16:creationId xmlns:a16="http://schemas.microsoft.com/office/drawing/2014/main" id="{44150C84-7329-4EA1-A45C-13D58551EE6C}"/>
            </a:ext>
          </a:extLst>
        </xdr:cNvPr>
        <xdr:cNvCxnSpPr/>
      </xdr:nvCxnSpPr>
      <xdr:spPr>
        <a:xfrm flipV="1">
          <a:off x="19202400" y="6872877"/>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53159</xdr:rowOff>
    </xdr:from>
    <xdr:to>
      <xdr:col>107</xdr:col>
      <xdr:colOff>101600</xdr:colOff>
      <xdr:row>41</xdr:row>
      <xdr:rowOff>154759</xdr:rowOff>
    </xdr:to>
    <xdr:sp macro="" textlink="">
      <xdr:nvSpPr>
        <xdr:cNvPr id="492" name="楕円 491">
          <a:extLst>
            <a:ext uri="{FF2B5EF4-FFF2-40B4-BE49-F238E27FC236}">
              <a16:creationId xmlns:a16="http://schemas.microsoft.com/office/drawing/2014/main" id="{C45E2C45-1C1E-4978-8CE7-BC54B25D5686}"/>
            </a:ext>
          </a:extLst>
        </xdr:cNvPr>
        <xdr:cNvSpPr/>
      </xdr:nvSpPr>
      <xdr:spPr>
        <a:xfrm>
          <a:off x="18345150" y="682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100693</xdr:rowOff>
    </xdr:from>
    <xdr:to>
      <xdr:col>111</xdr:col>
      <xdr:colOff>177800</xdr:colOff>
      <xdr:row>41</xdr:row>
      <xdr:rowOff>103959</xdr:rowOff>
    </xdr:to>
    <xdr:cxnSp macro="">
      <xdr:nvCxnSpPr>
        <xdr:cNvPr id="493" name="直線コネクタ 492">
          <a:extLst>
            <a:ext uri="{FF2B5EF4-FFF2-40B4-BE49-F238E27FC236}">
              <a16:creationId xmlns:a16="http://schemas.microsoft.com/office/drawing/2014/main" id="{C47BEC9F-7A04-4BFD-83EF-A1C232C0F7AE}"/>
            </a:ext>
          </a:extLst>
        </xdr:cNvPr>
        <xdr:cNvCxnSpPr/>
      </xdr:nvCxnSpPr>
      <xdr:spPr>
        <a:xfrm flipV="1">
          <a:off x="18395950" y="6876143"/>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56424</xdr:rowOff>
    </xdr:from>
    <xdr:to>
      <xdr:col>102</xdr:col>
      <xdr:colOff>165100</xdr:colOff>
      <xdr:row>41</xdr:row>
      <xdr:rowOff>158024</xdr:rowOff>
    </xdr:to>
    <xdr:sp macro="" textlink="">
      <xdr:nvSpPr>
        <xdr:cNvPr id="494" name="楕円 493">
          <a:extLst>
            <a:ext uri="{FF2B5EF4-FFF2-40B4-BE49-F238E27FC236}">
              <a16:creationId xmlns:a16="http://schemas.microsoft.com/office/drawing/2014/main" id="{E56188B5-2420-4B7C-8F3A-D848CCC9F38E}"/>
            </a:ext>
          </a:extLst>
        </xdr:cNvPr>
        <xdr:cNvSpPr/>
      </xdr:nvSpPr>
      <xdr:spPr>
        <a:xfrm>
          <a:off x="17551400" y="683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103959</xdr:rowOff>
    </xdr:from>
    <xdr:to>
      <xdr:col>107</xdr:col>
      <xdr:colOff>50800</xdr:colOff>
      <xdr:row>41</xdr:row>
      <xdr:rowOff>107224</xdr:rowOff>
    </xdr:to>
    <xdr:cxnSp macro="">
      <xdr:nvCxnSpPr>
        <xdr:cNvPr id="495" name="直線コネクタ 494">
          <a:extLst>
            <a:ext uri="{FF2B5EF4-FFF2-40B4-BE49-F238E27FC236}">
              <a16:creationId xmlns:a16="http://schemas.microsoft.com/office/drawing/2014/main" id="{2B895F00-31F9-4659-8E80-74E38BF470ED}"/>
            </a:ext>
          </a:extLst>
        </xdr:cNvPr>
        <xdr:cNvCxnSpPr/>
      </xdr:nvCxnSpPr>
      <xdr:spPr>
        <a:xfrm flipV="1">
          <a:off x="17602200" y="6879409"/>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169091</xdr:rowOff>
    </xdr:from>
    <xdr:to>
      <xdr:col>98</xdr:col>
      <xdr:colOff>38100</xdr:colOff>
      <xdr:row>41</xdr:row>
      <xdr:rowOff>99241</xdr:rowOff>
    </xdr:to>
    <xdr:sp macro="" textlink="">
      <xdr:nvSpPr>
        <xdr:cNvPr id="496" name="楕円 495">
          <a:extLst>
            <a:ext uri="{FF2B5EF4-FFF2-40B4-BE49-F238E27FC236}">
              <a16:creationId xmlns:a16="http://schemas.microsoft.com/office/drawing/2014/main" id="{7215BA5A-E57D-4B02-8010-E43DE666E47E}"/>
            </a:ext>
          </a:extLst>
        </xdr:cNvPr>
        <xdr:cNvSpPr/>
      </xdr:nvSpPr>
      <xdr:spPr>
        <a:xfrm>
          <a:off x="16757650" y="67730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48441</xdr:rowOff>
    </xdr:from>
    <xdr:to>
      <xdr:col>102</xdr:col>
      <xdr:colOff>114300</xdr:colOff>
      <xdr:row>41</xdr:row>
      <xdr:rowOff>107224</xdr:rowOff>
    </xdr:to>
    <xdr:cxnSp macro="">
      <xdr:nvCxnSpPr>
        <xdr:cNvPr id="497" name="直線コネクタ 496">
          <a:extLst>
            <a:ext uri="{FF2B5EF4-FFF2-40B4-BE49-F238E27FC236}">
              <a16:creationId xmlns:a16="http://schemas.microsoft.com/office/drawing/2014/main" id="{29DD4637-A78E-4C4C-BF7C-A38CB98B90D4}"/>
            </a:ext>
          </a:extLst>
        </xdr:cNvPr>
        <xdr:cNvCxnSpPr/>
      </xdr:nvCxnSpPr>
      <xdr:spPr>
        <a:xfrm>
          <a:off x="16802100" y="6823891"/>
          <a:ext cx="8001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F19B6D38-9D44-4032-B218-9141034DC9AE}"/>
            </a:ext>
          </a:extLst>
        </xdr:cNvPr>
        <xdr:cNvSpPr txBox="1"/>
      </xdr:nvSpPr>
      <xdr:spPr>
        <a:xfrm>
          <a:off x="18980227" y="622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E4B979B-9871-4342-B5B2-617EBCB6DBA3}"/>
            </a:ext>
          </a:extLst>
        </xdr:cNvPr>
        <xdr:cNvSpPr txBox="1"/>
      </xdr:nvSpPr>
      <xdr:spPr>
        <a:xfrm>
          <a:off x="181801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644AB4B-1061-4AE4-8B7E-16D955A6C6C0}"/>
            </a:ext>
          </a:extLst>
        </xdr:cNvPr>
        <xdr:cNvSpPr txBox="1"/>
      </xdr:nvSpPr>
      <xdr:spPr>
        <a:xfrm>
          <a:off x="17386377" y="622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7EC5AF9-DC3F-4F4F-A85D-169AC505076E}"/>
            </a:ext>
          </a:extLst>
        </xdr:cNvPr>
        <xdr:cNvSpPr txBox="1"/>
      </xdr:nvSpPr>
      <xdr:spPr>
        <a:xfrm>
          <a:off x="165926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142620</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8092E3D7-34BC-499A-920D-322EF47C8022}"/>
            </a:ext>
          </a:extLst>
        </xdr:cNvPr>
        <xdr:cNvSpPr txBox="1"/>
      </xdr:nvSpPr>
      <xdr:spPr>
        <a:xfrm>
          <a:off x="18980227" y="691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145886</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F9FA616-8770-492B-A13E-6CD9130A72C4}"/>
            </a:ext>
          </a:extLst>
        </xdr:cNvPr>
        <xdr:cNvSpPr txBox="1"/>
      </xdr:nvSpPr>
      <xdr:spPr>
        <a:xfrm>
          <a:off x="18180127" y="692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149151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C93EB29-6563-4CCC-B454-5A0526717548}"/>
            </a:ext>
          </a:extLst>
        </xdr:cNvPr>
        <xdr:cNvSpPr txBox="1"/>
      </xdr:nvSpPr>
      <xdr:spPr>
        <a:xfrm>
          <a:off x="17386377" y="692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90368</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0BC5376-87CF-4B4D-87DF-1B26AB39416B}"/>
            </a:ext>
          </a:extLst>
        </xdr:cNvPr>
        <xdr:cNvSpPr txBox="1"/>
      </xdr:nvSpPr>
      <xdr:spPr>
        <a:xfrm>
          <a:off x="16592627" y="686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1A5F612-0F2C-4ACF-91DB-02C7853B490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6E00E3D-0272-45AC-AF9A-FE50EA9BE0A8}"/>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4FCA9FC-8B02-472D-812D-6E8B0DDC68F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082C7A3-F88D-4CA6-957F-D941733CA2A2}"/>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5F3410F-93C3-4FE1-A574-247ED8F260E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9751350-80E3-4A3A-97D2-3E8E44EA051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C07A6907-7FB8-40B8-B4FA-E443CA8DD9D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04B3F99-2DF2-402D-809A-7FFB5280299E}"/>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413B8E3-36CB-45A0-8AB1-648DBDE2C48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96565B8-6509-40CE-B9E5-57633649D6BD}"/>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6D19F4E-FDA4-4C82-8A25-13E0C31B65E6}"/>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5DB65C4F-DCC5-4936-811E-4E8F958984A9}"/>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8D554A0-D461-4E7C-A4C0-20F519C4A7A2}"/>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C9D7750-B6E4-4E1B-BE3C-C71703070672}"/>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1900034-5FA5-4CFA-B731-CA4D36A82056}"/>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F2BAB50F-4542-43A8-8F20-12DC8F908C7A}"/>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66C77F87-5ACB-482B-8AEC-6E3F803CAB9A}"/>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625023B-ECB4-478B-B742-AB9C2BBCC06B}"/>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6AF23814-1CD3-4E39-A1A2-528B46D4401D}"/>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19910F8D-A4E4-491C-BD95-E0E8C975632D}"/>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13572A47-BF76-44B9-A952-215338175F6C}"/>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B578196-BBCD-418D-8645-9B7A50816782}"/>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811D1FA8-1A13-4ABA-9405-70146F2C5BA9}"/>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2DE693F-BE29-4950-A2FD-89B4F31B92D2}"/>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C0AB50E8-67D0-4F98-8091-012CFFB00EDD}"/>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C0D32588-7F94-4AD0-843E-FD7AC80E6492}"/>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390E2F8F-E47E-4066-815B-BE9C8D693F88}"/>
            </a:ext>
          </a:extLst>
        </xdr:cNvPr>
        <xdr:cNvCxnSpPr/>
      </xdr:nvCxnSpPr>
      <xdr:spPr>
        <a:xfrm flipV="1">
          <a:off x="14699614" y="9121140"/>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CE29681E-9ED5-4934-B5AC-90AFB826ECFB}"/>
            </a:ext>
          </a:extLst>
        </xdr:cNvPr>
        <xdr:cNvSpPr txBox="1"/>
      </xdr:nvSpPr>
      <xdr:spPr>
        <a:xfrm>
          <a:off x="14738350" y="1048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80703B09-5E8E-48DE-B8B9-592EFBF83B1C}"/>
            </a:ext>
          </a:extLst>
        </xdr:cNvPr>
        <xdr:cNvCxnSpPr/>
      </xdr:nvCxnSpPr>
      <xdr:spPr>
        <a:xfrm>
          <a:off x="14611350" y="104778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FB2E6894-8AFC-431C-9381-F365A0CD6D60}"/>
            </a:ext>
          </a:extLst>
        </xdr:cNvPr>
        <xdr:cNvSpPr txBox="1"/>
      </xdr:nvSpPr>
      <xdr:spPr>
        <a:xfrm>
          <a:off x="14738350" y="890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7E30CDDF-5593-47AC-A5E2-45CF3A9C4437}"/>
            </a:ext>
          </a:extLst>
        </xdr:cNvPr>
        <xdr:cNvCxnSpPr/>
      </xdr:nvCxnSpPr>
      <xdr:spPr>
        <a:xfrm>
          <a:off x="14611350" y="9121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8EB41FD-7189-4887-82E8-F1D6BF0E3491}"/>
            </a:ext>
          </a:extLst>
        </xdr:cNvPr>
        <xdr:cNvSpPr txBox="1"/>
      </xdr:nvSpPr>
      <xdr:spPr>
        <a:xfrm>
          <a:off x="14738350" y="9630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6B70D72C-42CF-45A3-B5C8-61A43F3E1A35}"/>
            </a:ext>
          </a:extLst>
        </xdr:cNvPr>
        <xdr:cNvSpPr/>
      </xdr:nvSpPr>
      <xdr:spPr>
        <a:xfrm>
          <a:off x="14649450" y="977319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60707649-1A12-4204-8A8F-356913F97103}"/>
            </a:ext>
          </a:extLst>
        </xdr:cNvPr>
        <xdr:cNvSpPr/>
      </xdr:nvSpPr>
      <xdr:spPr>
        <a:xfrm>
          <a:off x="13887450" y="978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EB94A370-B5A9-41B2-86F4-B930149269F4}"/>
            </a:ext>
          </a:extLst>
        </xdr:cNvPr>
        <xdr:cNvSpPr/>
      </xdr:nvSpPr>
      <xdr:spPr>
        <a:xfrm>
          <a:off x="13093700" y="975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4D362BD4-7B8D-4540-8889-A4BCD2490BF1}"/>
            </a:ext>
          </a:extLst>
        </xdr:cNvPr>
        <xdr:cNvSpPr/>
      </xdr:nvSpPr>
      <xdr:spPr>
        <a:xfrm>
          <a:off x="12299950" y="97207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2" name="フローチャート: 判断 541">
          <a:extLst>
            <a:ext uri="{FF2B5EF4-FFF2-40B4-BE49-F238E27FC236}">
              <a16:creationId xmlns:a16="http://schemas.microsoft.com/office/drawing/2014/main" id="{134F7033-B8C1-44D9-8177-C92E3AD7D3AB}"/>
            </a:ext>
          </a:extLst>
        </xdr:cNvPr>
        <xdr:cNvSpPr/>
      </xdr:nvSpPr>
      <xdr:spPr>
        <a:xfrm>
          <a:off x="11487150" y="978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664CF14-7E90-420F-8EB8-2B19B2D8DF2F}"/>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21893EB-C82F-4984-A375-8370EC5818C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FD068E2-2D0E-4D48-B7F9-86605E4F52C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9533811-BDBE-4ACA-A23A-A1DAD7E3161D}"/>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C0F0ECC-1325-4604-8A05-A654DD4BA239}"/>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136978</xdr:rowOff>
    </xdr:from>
    <xdr:to>
      <xdr:col>85</xdr:col>
      <xdr:colOff>177800</xdr:colOff>
      <xdr:row>60</xdr:row>
      <xdr:rowOff>67128</xdr:rowOff>
    </xdr:to>
    <xdr:sp macro="" textlink="">
      <xdr:nvSpPr>
        <xdr:cNvPr id="548" name="楕円 547">
          <a:extLst>
            <a:ext uri="{FF2B5EF4-FFF2-40B4-BE49-F238E27FC236}">
              <a16:creationId xmlns:a16="http://schemas.microsoft.com/office/drawing/2014/main" id="{92A110DD-5246-48FB-A531-D36981E7ED02}"/>
            </a:ext>
          </a:extLst>
        </xdr:cNvPr>
        <xdr:cNvSpPr/>
      </xdr:nvSpPr>
      <xdr:spPr>
        <a:xfrm>
          <a:off x="14649450" y="98842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115405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4EEF4280-9115-443F-BBF8-27631F989C71}"/>
            </a:ext>
          </a:extLst>
        </xdr:cNvPr>
        <xdr:cNvSpPr txBox="1"/>
      </xdr:nvSpPr>
      <xdr:spPr>
        <a:xfrm>
          <a:off x="14738350" y="986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58601</xdr:rowOff>
    </xdr:from>
    <xdr:to>
      <xdr:col>81</xdr:col>
      <xdr:colOff>101600</xdr:colOff>
      <xdr:row>59</xdr:row>
      <xdr:rowOff>160201</xdr:rowOff>
    </xdr:to>
    <xdr:sp macro="" textlink="">
      <xdr:nvSpPr>
        <xdr:cNvPr id="550" name="楕円 549">
          <a:extLst>
            <a:ext uri="{FF2B5EF4-FFF2-40B4-BE49-F238E27FC236}">
              <a16:creationId xmlns:a16="http://schemas.microsoft.com/office/drawing/2014/main" id="{DDE9D22C-889A-4DB4-A617-2CEBBBFBDF91}"/>
            </a:ext>
          </a:extLst>
        </xdr:cNvPr>
        <xdr:cNvSpPr/>
      </xdr:nvSpPr>
      <xdr:spPr>
        <a:xfrm>
          <a:off x="13887450" y="980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109401</xdr:rowOff>
    </xdr:from>
    <xdr:to>
      <xdr:col>85</xdr:col>
      <xdr:colOff>127000</xdr:colOff>
      <xdr:row>60</xdr:row>
      <xdr:rowOff>16328</xdr:rowOff>
    </xdr:to>
    <xdr:cxnSp macro="">
      <xdr:nvCxnSpPr>
        <xdr:cNvPr id="551" name="直線コネクタ 550">
          <a:extLst>
            <a:ext uri="{FF2B5EF4-FFF2-40B4-BE49-F238E27FC236}">
              <a16:creationId xmlns:a16="http://schemas.microsoft.com/office/drawing/2014/main" id="{0A3CC6F8-A981-4EFD-A775-41FDCF070DBB}"/>
            </a:ext>
          </a:extLst>
        </xdr:cNvPr>
        <xdr:cNvCxnSpPr/>
      </xdr:nvCxnSpPr>
      <xdr:spPr>
        <a:xfrm>
          <a:off x="13938250" y="9856651"/>
          <a:ext cx="762000" cy="7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141877</xdr:rowOff>
    </xdr:from>
    <xdr:to>
      <xdr:col>76</xdr:col>
      <xdr:colOff>165100</xdr:colOff>
      <xdr:row>59</xdr:row>
      <xdr:rowOff>72027</xdr:rowOff>
    </xdr:to>
    <xdr:sp macro="" textlink="">
      <xdr:nvSpPr>
        <xdr:cNvPr id="552" name="楕円 551">
          <a:extLst>
            <a:ext uri="{FF2B5EF4-FFF2-40B4-BE49-F238E27FC236}">
              <a16:creationId xmlns:a16="http://schemas.microsoft.com/office/drawing/2014/main" id="{5B25DF5C-8581-4583-8222-9922565037FD}"/>
            </a:ext>
          </a:extLst>
        </xdr:cNvPr>
        <xdr:cNvSpPr/>
      </xdr:nvSpPr>
      <xdr:spPr>
        <a:xfrm>
          <a:off x="13093700" y="9724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21227</xdr:rowOff>
    </xdr:from>
    <xdr:to>
      <xdr:col>81</xdr:col>
      <xdr:colOff>50800</xdr:colOff>
      <xdr:row>59</xdr:row>
      <xdr:rowOff>109401</xdr:rowOff>
    </xdr:to>
    <xdr:cxnSp macro="">
      <xdr:nvCxnSpPr>
        <xdr:cNvPr id="553" name="直線コネクタ 552">
          <a:extLst>
            <a:ext uri="{FF2B5EF4-FFF2-40B4-BE49-F238E27FC236}">
              <a16:creationId xmlns:a16="http://schemas.microsoft.com/office/drawing/2014/main" id="{45D8CBC8-BA0E-4940-8DDB-0DDA32BA99CF}"/>
            </a:ext>
          </a:extLst>
        </xdr:cNvPr>
        <xdr:cNvCxnSpPr/>
      </xdr:nvCxnSpPr>
      <xdr:spPr>
        <a:xfrm>
          <a:off x="13144500" y="9768477"/>
          <a:ext cx="79375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151674</xdr:rowOff>
    </xdr:from>
    <xdr:to>
      <xdr:col>72</xdr:col>
      <xdr:colOff>38100</xdr:colOff>
      <xdr:row>59</xdr:row>
      <xdr:rowOff>81824</xdr:rowOff>
    </xdr:to>
    <xdr:sp macro="" textlink="">
      <xdr:nvSpPr>
        <xdr:cNvPr id="554" name="楕円 553">
          <a:extLst>
            <a:ext uri="{FF2B5EF4-FFF2-40B4-BE49-F238E27FC236}">
              <a16:creationId xmlns:a16="http://schemas.microsoft.com/office/drawing/2014/main" id="{0B7A043D-64FA-4F93-8BC7-080E1BB9FD72}"/>
            </a:ext>
          </a:extLst>
        </xdr:cNvPr>
        <xdr:cNvSpPr/>
      </xdr:nvSpPr>
      <xdr:spPr>
        <a:xfrm>
          <a:off x="12299950" y="97338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21227</xdr:rowOff>
    </xdr:from>
    <xdr:to>
      <xdr:col>76</xdr:col>
      <xdr:colOff>114300</xdr:colOff>
      <xdr:row>59</xdr:row>
      <xdr:rowOff>31024</xdr:rowOff>
    </xdr:to>
    <xdr:cxnSp macro="">
      <xdr:nvCxnSpPr>
        <xdr:cNvPr id="555" name="直線コネクタ 554">
          <a:extLst>
            <a:ext uri="{FF2B5EF4-FFF2-40B4-BE49-F238E27FC236}">
              <a16:creationId xmlns:a16="http://schemas.microsoft.com/office/drawing/2014/main" id="{6666F8C7-2AC9-4E78-AFCE-0906E59FB77B}"/>
            </a:ext>
          </a:extLst>
        </xdr:cNvPr>
        <xdr:cNvCxnSpPr/>
      </xdr:nvCxnSpPr>
      <xdr:spPr>
        <a:xfrm flipV="1">
          <a:off x="12344400" y="9768477"/>
          <a:ext cx="8001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83094</xdr:rowOff>
    </xdr:from>
    <xdr:to>
      <xdr:col>67</xdr:col>
      <xdr:colOff>101600</xdr:colOff>
      <xdr:row>59</xdr:row>
      <xdr:rowOff>13244</xdr:rowOff>
    </xdr:to>
    <xdr:sp macro="" textlink="">
      <xdr:nvSpPr>
        <xdr:cNvPr id="556" name="楕円 555">
          <a:extLst>
            <a:ext uri="{FF2B5EF4-FFF2-40B4-BE49-F238E27FC236}">
              <a16:creationId xmlns:a16="http://schemas.microsoft.com/office/drawing/2014/main" id="{618C8A6D-0A5A-467A-9EE8-1640A4423334}"/>
            </a:ext>
          </a:extLst>
        </xdr:cNvPr>
        <xdr:cNvSpPr/>
      </xdr:nvSpPr>
      <xdr:spPr>
        <a:xfrm>
          <a:off x="11487150" y="96652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133894</xdr:rowOff>
    </xdr:from>
    <xdr:to>
      <xdr:col>71</xdr:col>
      <xdr:colOff>177800</xdr:colOff>
      <xdr:row>59</xdr:row>
      <xdr:rowOff>31024</xdr:rowOff>
    </xdr:to>
    <xdr:cxnSp macro="">
      <xdr:nvCxnSpPr>
        <xdr:cNvPr id="557" name="直線コネクタ 556">
          <a:extLst>
            <a:ext uri="{FF2B5EF4-FFF2-40B4-BE49-F238E27FC236}">
              <a16:creationId xmlns:a16="http://schemas.microsoft.com/office/drawing/2014/main" id="{CF35F435-03E6-41E7-A31F-7B2CA508F347}"/>
            </a:ext>
          </a:extLst>
        </xdr:cNvPr>
        <xdr:cNvCxnSpPr/>
      </xdr:nvCxnSpPr>
      <xdr:spPr>
        <a:xfrm>
          <a:off x="11537950" y="9716044"/>
          <a:ext cx="8064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96B9E982-0C7A-4F51-9F63-FF1BCAF697C0}"/>
            </a:ext>
          </a:extLst>
        </xdr:cNvPr>
        <xdr:cNvSpPr txBox="1"/>
      </xdr:nvSpPr>
      <xdr:spPr>
        <a:xfrm>
          <a:off x="13742044" y="9577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9" name="n_2aveValue【学校施設】&#10;有形固定資産減価償却率">
          <a:extLst>
            <a:ext uri="{FF2B5EF4-FFF2-40B4-BE49-F238E27FC236}">
              <a16:creationId xmlns:a16="http://schemas.microsoft.com/office/drawing/2014/main" id="{C7E1118D-A612-490E-AD94-4AA388AB1F8F}"/>
            </a:ext>
          </a:extLst>
        </xdr:cNvPr>
        <xdr:cNvSpPr txBox="1"/>
      </xdr:nvSpPr>
      <xdr:spPr>
        <a:xfrm>
          <a:off x="12960994" y="9849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4BDF8072-4745-42C2-9872-0949F332DC4D}"/>
            </a:ext>
          </a:extLst>
        </xdr:cNvPr>
        <xdr:cNvSpPr txBox="1"/>
      </xdr:nvSpPr>
      <xdr:spPr>
        <a:xfrm>
          <a:off x="12167244" y="9502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61" name="n_4aveValue【学校施設】&#10;有形固定資産減価償却率">
          <a:extLst>
            <a:ext uri="{FF2B5EF4-FFF2-40B4-BE49-F238E27FC236}">
              <a16:creationId xmlns:a16="http://schemas.microsoft.com/office/drawing/2014/main" id="{9E3178A4-6646-45DE-9F7A-B49772886334}"/>
            </a:ext>
          </a:extLst>
        </xdr:cNvPr>
        <xdr:cNvSpPr txBox="1"/>
      </xdr:nvSpPr>
      <xdr:spPr>
        <a:xfrm>
          <a:off x="11354444" y="9875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151328</xdr:rowOff>
    </xdr:from>
    <xdr:ext cx="405111" cy="259045"/>
    <xdr:sp macro="" textlink="">
      <xdr:nvSpPr>
        <xdr:cNvPr id="562" name="n_1mainValue【学校施設】&#10;有形固定資産減価償却率">
          <a:extLst>
            <a:ext uri="{FF2B5EF4-FFF2-40B4-BE49-F238E27FC236}">
              <a16:creationId xmlns:a16="http://schemas.microsoft.com/office/drawing/2014/main" id="{D31290E8-5A99-4E06-93A2-21E6B8914B44}"/>
            </a:ext>
          </a:extLst>
        </xdr:cNvPr>
        <xdr:cNvSpPr txBox="1"/>
      </xdr:nvSpPr>
      <xdr:spPr>
        <a:xfrm>
          <a:off x="13742044" y="989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88554</xdr:rowOff>
    </xdr:from>
    <xdr:ext cx="405111" cy="259045"/>
    <xdr:sp macro="" textlink="">
      <xdr:nvSpPr>
        <xdr:cNvPr id="563" name="n_2mainValue【学校施設】&#10;有形固定資産減価償却率">
          <a:extLst>
            <a:ext uri="{FF2B5EF4-FFF2-40B4-BE49-F238E27FC236}">
              <a16:creationId xmlns:a16="http://schemas.microsoft.com/office/drawing/2014/main" id="{6253E08F-3F3A-4DCD-985E-C139DED357F1}"/>
            </a:ext>
          </a:extLst>
        </xdr:cNvPr>
        <xdr:cNvSpPr txBox="1"/>
      </xdr:nvSpPr>
      <xdr:spPr>
        <a:xfrm>
          <a:off x="12960994" y="9505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72951</xdr:rowOff>
    </xdr:from>
    <xdr:ext cx="405111" cy="259045"/>
    <xdr:sp macro="" textlink="">
      <xdr:nvSpPr>
        <xdr:cNvPr id="564" name="n_3mainValue【学校施設】&#10;有形固定資産減価償却率">
          <a:extLst>
            <a:ext uri="{FF2B5EF4-FFF2-40B4-BE49-F238E27FC236}">
              <a16:creationId xmlns:a16="http://schemas.microsoft.com/office/drawing/2014/main" id="{896F813B-CB56-46FA-B84E-35C97635FF57}"/>
            </a:ext>
          </a:extLst>
        </xdr:cNvPr>
        <xdr:cNvSpPr txBox="1"/>
      </xdr:nvSpPr>
      <xdr:spPr>
        <a:xfrm>
          <a:off x="12167244" y="982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29771</xdr:rowOff>
    </xdr:from>
    <xdr:ext cx="405111" cy="259045"/>
    <xdr:sp macro="" textlink="">
      <xdr:nvSpPr>
        <xdr:cNvPr id="565" name="n_4mainValue【学校施設】&#10;有形固定資産減価償却率">
          <a:extLst>
            <a:ext uri="{FF2B5EF4-FFF2-40B4-BE49-F238E27FC236}">
              <a16:creationId xmlns:a16="http://schemas.microsoft.com/office/drawing/2014/main" id="{8E9DBA77-AA92-488A-AA15-ADC1025E8E82}"/>
            </a:ext>
          </a:extLst>
        </xdr:cNvPr>
        <xdr:cNvSpPr txBox="1"/>
      </xdr:nvSpPr>
      <xdr:spPr>
        <a:xfrm>
          <a:off x="11354444" y="9446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CD9C897-1A22-4DD4-9893-9ACF08CB54E9}"/>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3E180F58-3231-4E84-BB79-05DD8E848FB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76503CC7-D2EC-4A86-A577-60A6243F1AB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B21CD628-1667-4E64-B917-E792EB661A84}"/>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D372D64-EFDB-4288-BBD7-4B68036BB6C5}"/>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B0439E34-04C7-404E-BB49-61C04E08856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4008DBA-4C19-4384-8842-D61CCD014ED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403A1FE-19A0-416F-99D7-3F10BB380898}"/>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5336EB47-8245-4563-8C78-8BA57CEFF4F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EEBF691-956F-458B-87C7-5CCF68AE213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CD64807F-2868-49D2-A256-F0EF7DECE9FE}"/>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311E4109-2488-4120-AB83-54D15200D668}"/>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B91419D7-D1C8-4378-B570-D56898020AB4}"/>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E7BA792E-563A-4C59-ABB4-9669377A9593}"/>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7DE0D49D-F9D6-4855-8400-33E2726C7C20}"/>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66BF1195-76CF-4453-A563-FCA701ABC02A}"/>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2DEEC374-AA04-4A92-9FCE-8DEE4E044AD4}"/>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FDDE0290-48B3-455B-9C08-4E7CDDBCD0E9}"/>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EF5D17FF-9433-4699-BDAF-40F183D4891F}"/>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CB0872A-CE0B-4A30-B694-7E121ED7A22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2292DD79-1796-4964-947B-317D6075D10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E4AB20E-F95C-4063-BBA5-5479C03115D5}"/>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24589F7F-0FDD-4CD9-8FD5-F706A69B9B3D}"/>
            </a:ext>
          </a:extLst>
        </xdr:cNvPr>
        <xdr:cNvCxnSpPr/>
      </xdr:nvCxnSpPr>
      <xdr:spPr>
        <a:xfrm flipV="1">
          <a:off x="19951064" y="9165946"/>
          <a:ext cx="0" cy="120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8AD51535-B196-479F-931F-65B9736F4324}"/>
            </a:ext>
          </a:extLst>
        </xdr:cNvPr>
        <xdr:cNvSpPr txBox="1"/>
      </xdr:nvSpPr>
      <xdr:spPr>
        <a:xfrm>
          <a:off x="19989800" y="1037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A59DF973-9CAB-40EC-942A-5D13C04C2A7E}"/>
            </a:ext>
          </a:extLst>
        </xdr:cNvPr>
        <xdr:cNvCxnSpPr/>
      </xdr:nvCxnSpPr>
      <xdr:spPr>
        <a:xfrm>
          <a:off x="19881850" y="10370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9146FE70-FE56-4167-8FB0-D1CC32977FE6}"/>
            </a:ext>
          </a:extLst>
        </xdr:cNvPr>
        <xdr:cNvSpPr txBox="1"/>
      </xdr:nvSpPr>
      <xdr:spPr>
        <a:xfrm>
          <a:off x="19989800" y="894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6CA4DF39-0AC1-40D6-ACB6-C4AAB62E6AE5}"/>
            </a:ext>
          </a:extLst>
        </xdr:cNvPr>
        <xdr:cNvCxnSpPr/>
      </xdr:nvCxnSpPr>
      <xdr:spPr>
        <a:xfrm>
          <a:off x="19881850" y="91659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DC07DBE0-0E3B-4F8F-8B24-23EB45781797}"/>
            </a:ext>
          </a:extLst>
        </xdr:cNvPr>
        <xdr:cNvSpPr txBox="1"/>
      </xdr:nvSpPr>
      <xdr:spPr>
        <a:xfrm>
          <a:off x="19989800" y="97984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8BDF93BA-4C3A-436E-9A6A-BEDEE25C33B1}"/>
            </a:ext>
          </a:extLst>
        </xdr:cNvPr>
        <xdr:cNvSpPr/>
      </xdr:nvSpPr>
      <xdr:spPr>
        <a:xfrm>
          <a:off x="19900900" y="994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ABB46FCA-7FA3-41EF-813E-B272AC46A960}"/>
            </a:ext>
          </a:extLst>
        </xdr:cNvPr>
        <xdr:cNvSpPr/>
      </xdr:nvSpPr>
      <xdr:spPr>
        <a:xfrm>
          <a:off x="19157950" y="992190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08545ECE-8BC2-437B-BD9C-E1358AD1B0CD}"/>
            </a:ext>
          </a:extLst>
        </xdr:cNvPr>
        <xdr:cNvSpPr/>
      </xdr:nvSpPr>
      <xdr:spPr>
        <a:xfrm>
          <a:off x="18345150" y="992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6A901085-B6C8-4A71-8C7E-2ECAD19F0587}"/>
            </a:ext>
          </a:extLst>
        </xdr:cNvPr>
        <xdr:cNvSpPr/>
      </xdr:nvSpPr>
      <xdr:spPr>
        <a:xfrm>
          <a:off x="17551400" y="99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598" name="フローチャート: 判断 597">
          <a:extLst>
            <a:ext uri="{FF2B5EF4-FFF2-40B4-BE49-F238E27FC236}">
              <a16:creationId xmlns:a16="http://schemas.microsoft.com/office/drawing/2014/main" id="{93066824-85F0-4C50-9CDF-8C81F4EB920B}"/>
            </a:ext>
          </a:extLst>
        </xdr:cNvPr>
        <xdr:cNvSpPr/>
      </xdr:nvSpPr>
      <xdr:spPr>
        <a:xfrm>
          <a:off x="16757650" y="101016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C5E42FF-8F17-4812-B265-F03ADEFD1F71}"/>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8A671BA-0A23-450E-9C67-F69133EA6526}"/>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2A21BE5-858F-476B-AE0B-108A2BD291B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4B57608-23FC-44DE-B7CC-E6AF3B6DA31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9AE6150-9AAE-4620-8709-09481609A64C}"/>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77216</xdr:rowOff>
    </xdr:from>
    <xdr:to>
      <xdr:col>116</xdr:col>
      <xdr:colOff>114300</xdr:colOff>
      <xdr:row>63</xdr:row>
      <xdr:rowOff>7366</xdr:rowOff>
    </xdr:to>
    <xdr:sp macro="" textlink="">
      <xdr:nvSpPr>
        <xdr:cNvPr id="604" name="楕円 603">
          <a:extLst>
            <a:ext uri="{FF2B5EF4-FFF2-40B4-BE49-F238E27FC236}">
              <a16:creationId xmlns:a16="http://schemas.microsoft.com/office/drawing/2014/main" id="{23FF90EA-286C-4716-A53C-C9C13A9A29E0}"/>
            </a:ext>
          </a:extLst>
        </xdr:cNvPr>
        <xdr:cNvSpPr/>
      </xdr:nvSpPr>
      <xdr:spPr>
        <a:xfrm>
          <a:off x="19900900" y="103197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163593</xdr:rowOff>
    </xdr:from>
    <xdr:ext cx="469744" cy="259045"/>
    <xdr:sp macro="" textlink="">
      <xdr:nvSpPr>
        <xdr:cNvPr id="605" name="【学校施設】&#10;一人当たり面積該当値テキスト">
          <a:extLst>
            <a:ext uri="{FF2B5EF4-FFF2-40B4-BE49-F238E27FC236}">
              <a16:creationId xmlns:a16="http://schemas.microsoft.com/office/drawing/2014/main" id="{76AB440F-6A97-4C99-808E-B916B4755BBF}"/>
            </a:ext>
          </a:extLst>
        </xdr:cNvPr>
        <xdr:cNvSpPr txBox="1"/>
      </xdr:nvSpPr>
      <xdr:spPr>
        <a:xfrm>
          <a:off x="19989800" y="1024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88646</xdr:rowOff>
    </xdr:from>
    <xdr:to>
      <xdr:col>112</xdr:col>
      <xdr:colOff>38100</xdr:colOff>
      <xdr:row>63</xdr:row>
      <xdr:rowOff>18796</xdr:rowOff>
    </xdr:to>
    <xdr:sp macro="" textlink="">
      <xdr:nvSpPr>
        <xdr:cNvPr id="606" name="楕円 605">
          <a:extLst>
            <a:ext uri="{FF2B5EF4-FFF2-40B4-BE49-F238E27FC236}">
              <a16:creationId xmlns:a16="http://schemas.microsoft.com/office/drawing/2014/main" id="{E6A79DBC-5F04-4CBF-9F30-91392945AF64}"/>
            </a:ext>
          </a:extLst>
        </xdr:cNvPr>
        <xdr:cNvSpPr/>
      </xdr:nvSpPr>
      <xdr:spPr>
        <a:xfrm>
          <a:off x="19157950" y="103311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128016</xdr:rowOff>
    </xdr:from>
    <xdr:to>
      <xdr:col>116</xdr:col>
      <xdr:colOff>63500</xdr:colOff>
      <xdr:row>62</xdr:row>
      <xdr:rowOff>139446</xdr:rowOff>
    </xdr:to>
    <xdr:cxnSp macro="">
      <xdr:nvCxnSpPr>
        <xdr:cNvPr id="607" name="直線コネクタ 606">
          <a:extLst>
            <a:ext uri="{FF2B5EF4-FFF2-40B4-BE49-F238E27FC236}">
              <a16:creationId xmlns:a16="http://schemas.microsoft.com/office/drawing/2014/main" id="{71257651-ACCB-4EF9-A89C-D972809360D6}"/>
            </a:ext>
          </a:extLst>
        </xdr:cNvPr>
        <xdr:cNvCxnSpPr/>
      </xdr:nvCxnSpPr>
      <xdr:spPr>
        <a:xfrm flipV="1">
          <a:off x="19202400" y="10370566"/>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59386</xdr:rowOff>
    </xdr:from>
    <xdr:to>
      <xdr:col>107</xdr:col>
      <xdr:colOff>101600</xdr:colOff>
      <xdr:row>62</xdr:row>
      <xdr:rowOff>160986</xdr:rowOff>
    </xdr:to>
    <xdr:sp macro="" textlink="">
      <xdr:nvSpPr>
        <xdr:cNvPr id="608" name="楕円 607">
          <a:extLst>
            <a:ext uri="{FF2B5EF4-FFF2-40B4-BE49-F238E27FC236}">
              <a16:creationId xmlns:a16="http://schemas.microsoft.com/office/drawing/2014/main" id="{D7C6B44D-B04A-4960-933F-49B5662B6F5F}"/>
            </a:ext>
          </a:extLst>
        </xdr:cNvPr>
        <xdr:cNvSpPr/>
      </xdr:nvSpPr>
      <xdr:spPr>
        <a:xfrm>
          <a:off x="18345150" y="1030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110186</xdr:rowOff>
    </xdr:from>
    <xdr:to>
      <xdr:col>111</xdr:col>
      <xdr:colOff>177800</xdr:colOff>
      <xdr:row>62</xdr:row>
      <xdr:rowOff>139446</xdr:rowOff>
    </xdr:to>
    <xdr:cxnSp macro="">
      <xdr:nvCxnSpPr>
        <xdr:cNvPr id="609" name="直線コネクタ 608">
          <a:extLst>
            <a:ext uri="{FF2B5EF4-FFF2-40B4-BE49-F238E27FC236}">
              <a16:creationId xmlns:a16="http://schemas.microsoft.com/office/drawing/2014/main" id="{56EDAC35-330A-43BD-BE26-7AD76FB29773}"/>
            </a:ext>
          </a:extLst>
        </xdr:cNvPr>
        <xdr:cNvCxnSpPr/>
      </xdr:nvCxnSpPr>
      <xdr:spPr>
        <a:xfrm>
          <a:off x="18395950" y="10352736"/>
          <a:ext cx="806450" cy="2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100533</xdr:rowOff>
    </xdr:from>
    <xdr:to>
      <xdr:col>102</xdr:col>
      <xdr:colOff>165100</xdr:colOff>
      <xdr:row>62</xdr:row>
      <xdr:rowOff>30683</xdr:rowOff>
    </xdr:to>
    <xdr:sp macro="" textlink="">
      <xdr:nvSpPr>
        <xdr:cNvPr id="610" name="楕円 609">
          <a:extLst>
            <a:ext uri="{FF2B5EF4-FFF2-40B4-BE49-F238E27FC236}">
              <a16:creationId xmlns:a16="http://schemas.microsoft.com/office/drawing/2014/main" id="{0E387780-149E-43B2-A660-A51F944210B4}"/>
            </a:ext>
          </a:extLst>
        </xdr:cNvPr>
        <xdr:cNvSpPr/>
      </xdr:nvSpPr>
      <xdr:spPr>
        <a:xfrm>
          <a:off x="17551400" y="101779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151333</xdr:rowOff>
    </xdr:from>
    <xdr:to>
      <xdr:col>107</xdr:col>
      <xdr:colOff>50800</xdr:colOff>
      <xdr:row>62</xdr:row>
      <xdr:rowOff>110186</xdr:rowOff>
    </xdr:to>
    <xdr:cxnSp macro="">
      <xdr:nvCxnSpPr>
        <xdr:cNvPr id="611" name="直線コネクタ 610">
          <a:extLst>
            <a:ext uri="{FF2B5EF4-FFF2-40B4-BE49-F238E27FC236}">
              <a16:creationId xmlns:a16="http://schemas.microsoft.com/office/drawing/2014/main" id="{D1791902-91FF-4076-9092-C22794A9DCCF}"/>
            </a:ext>
          </a:extLst>
        </xdr:cNvPr>
        <xdr:cNvCxnSpPr/>
      </xdr:nvCxnSpPr>
      <xdr:spPr>
        <a:xfrm>
          <a:off x="17602200" y="10228783"/>
          <a:ext cx="793750" cy="12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78130</xdr:rowOff>
    </xdr:from>
    <xdr:to>
      <xdr:col>98</xdr:col>
      <xdr:colOff>38100</xdr:colOff>
      <xdr:row>62</xdr:row>
      <xdr:rowOff>8280</xdr:rowOff>
    </xdr:to>
    <xdr:sp macro="" textlink="">
      <xdr:nvSpPr>
        <xdr:cNvPr id="612" name="楕円 611">
          <a:extLst>
            <a:ext uri="{FF2B5EF4-FFF2-40B4-BE49-F238E27FC236}">
              <a16:creationId xmlns:a16="http://schemas.microsoft.com/office/drawing/2014/main" id="{7EF78362-75D7-42F6-AA1E-37083CA0C77F}"/>
            </a:ext>
          </a:extLst>
        </xdr:cNvPr>
        <xdr:cNvSpPr/>
      </xdr:nvSpPr>
      <xdr:spPr>
        <a:xfrm>
          <a:off x="16757650" y="10155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128930</xdr:rowOff>
    </xdr:from>
    <xdr:to>
      <xdr:col>102</xdr:col>
      <xdr:colOff>114300</xdr:colOff>
      <xdr:row>61</xdr:row>
      <xdr:rowOff>151333</xdr:rowOff>
    </xdr:to>
    <xdr:cxnSp macro="">
      <xdr:nvCxnSpPr>
        <xdr:cNvPr id="613" name="直線コネクタ 612">
          <a:extLst>
            <a:ext uri="{FF2B5EF4-FFF2-40B4-BE49-F238E27FC236}">
              <a16:creationId xmlns:a16="http://schemas.microsoft.com/office/drawing/2014/main" id="{DCB7D66B-EDF6-4541-BA21-15BB5628E90F}"/>
            </a:ext>
          </a:extLst>
        </xdr:cNvPr>
        <xdr:cNvCxnSpPr/>
      </xdr:nvCxnSpPr>
      <xdr:spPr>
        <a:xfrm>
          <a:off x="16802100" y="10206380"/>
          <a:ext cx="8001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4B4676DB-CE7E-4F82-B488-BDD52DD78025}"/>
            </a:ext>
          </a:extLst>
        </xdr:cNvPr>
        <xdr:cNvSpPr txBox="1"/>
      </xdr:nvSpPr>
      <xdr:spPr>
        <a:xfrm>
          <a:off x="18980227" y="970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75B41C75-AE78-4047-8FFE-6183B5B15C92}"/>
            </a:ext>
          </a:extLst>
        </xdr:cNvPr>
        <xdr:cNvSpPr txBox="1"/>
      </xdr:nvSpPr>
      <xdr:spPr>
        <a:xfrm>
          <a:off x="18180127" y="971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BA5DD96A-5411-4132-9497-12534ED03CAA}"/>
            </a:ext>
          </a:extLst>
        </xdr:cNvPr>
        <xdr:cNvSpPr txBox="1"/>
      </xdr:nvSpPr>
      <xdr:spPr>
        <a:xfrm>
          <a:off x="17386377" y="970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17" name="n_4aveValue【学校施設】&#10;一人当たり面積">
          <a:extLst>
            <a:ext uri="{FF2B5EF4-FFF2-40B4-BE49-F238E27FC236}">
              <a16:creationId xmlns:a16="http://schemas.microsoft.com/office/drawing/2014/main" id="{F3E355D6-E7CA-41D9-B081-A60C5A630621}"/>
            </a:ext>
          </a:extLst>
        </xdr:cNvPr>
        <xdr:cNvSpPr txBox="1"/>
      </xdr:nvSpPr>
      <xdr:spPr>
        <a:xfrm>
          <a:off x="16592627" y="988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9923</xdr:rowOff>
    </xdr:from>
    <xdr:ext cx="469744" cy="259045"/>
    <xdr:sp macro="" textlink="">
      <xdr:nvSpPr>
        <xdr:cNvPr id="618" name="n_1mainValue【学校施設】&#10;一人当たり面積">
          <a:extLst>
            <a:ext uri="{FF2B5EF4-FFF2-40B4-BE49-F238E27FC236}">
              <a16:creationId xmlns:a16="http://schemas.microsoft.com/office/drawing/2014/main" id="{47AB26AC-9B51-4F33-AB7F-13A1879260F2}"/>
            </a:ext>
          </a:extLst>
        </xdr:cNvPr>
        <xdr:cNvSpPr txBox="1"/>
      </xdr:nvSpPr>
      <xdr:spPr>
        <a:xfrm>
          <a:off x="18980227" y="1041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152113</xdr:rowOff>
    </xdr:from>
    <xdr:ext cx="469744" cy="259045"/>
    <xdr:sp macro="" textlink="">
      <xdr:nvSpPr>
        <xdr:cNvPr id="619" name="n_2mainValue【学校施設】&#10;一人当たり面積">
          <a:extLst>
            <a:ext uri="{FF2B5EF4-FFF2-40B4-BE49-F238E27FC236}">
              <a16:creationId xmlns:a16="http://schemas.microsoft.com/office/drawing/2014/main" id="{8DC6EEEF-DA47-44E8-A5EC-35F477E9B4F6}"/>
            </a:ext>
          </a:extLst>
        </xdr:cNvPr>
        <xdr:cNvSpPr txBox="1"/>
      </xdr:nvSpPr>
      <xdr:spPr>
        <a:xfrm>
          <a:off x="18180127" y="103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21810</xdr:rowOff>
    </xdr:from>
    <xdr:ext cx="469744" cy="259045"/>
    <xdr:sp macro="" textlink="">
      <xdr:nvSpPr>
        <xdr:cNvPr id="620" name="n_3mainValue【学校施設】&#10;一人当たり面積">
          <a:extLst>
            <a:ext uri="{FF2B5EF4-FFF2-40B4-BE49-F238E27FC236}">
              <a16:creationId xmlns:a16="http://schemas.microsoft.com/office/drawing/2014/main" id="{DD59FC1F-3818-42DC-AE60-109CA4817D09}"/>
            </a:ext>
          </a:extLst>
        </xdr:cNvPr>
        <xdr:cNvSpPr txBox="1"/>
      </xdr:nvSpPr>
      <xdr:spPr>
        <a:xfrm>
          <a:off x="17386377" y="1026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170857</xdr:rowOff>
    </xdr:from>
    <xdr:ext cx="469744" cy="259045"/>
    <xdr:sp macro="" textlink="">
      <xdr:nvSpPr>
        <xdr:cNvPr id="621" name="n_4mainValue【学校施設】&#10;一人当たり面積">
          <a:extLst>
            <a:ext uri="{FF2B5EF4-FFF2-40B4-BE49-F238E27FC236}">
              <a16:creationId xmlns:a16="http://schemas.microsoft.com/office/drawing/2014/main" id="{6855CB88-03F1-4922-9D1A-88A12AD37915}"/>
            </a:ext>
          </a:extLst>
        </xdr:cNvPr>
        <xdr:cNvSpPr txBox="1"/>
      </xdr:nvSpPr>
      <xdr:spPr>
        <a:xfrm>
          <a:off x="16592627" y="102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F0DB0F2B-93C2-42DA-90AF-059125641F6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B8A4F5DE-8125-43C5-AB57-C63170E506DB}"/>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D95ABA24-B5D4-439D-BA37-13E812D1942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89E02A1-5E6A-458B-94F4-1178FE985D6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3C7FCB2C-E132-4085-8084-088EEA2192E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05F5BFB-C9C9-423D-B00C-713F4A4D567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394D1E3-DD01-40C8-80A7-2B3C07AE2F84}"/>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8B188B54-644C-4EAE-A6E0-1ABCF90BD4C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C69C8887-94B3-41CA-B9CD-87970AA1794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B43F03DB-F675-4B9D-A263-44AB87C22AB9}"/>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705B0C38-4C2C-4EE0-9E12-301E44D9883E}"/>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6E4F14E7-EDBC-4947-BBD6-2A6164B7D5C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152C94B7-C019-4976-903C-8B74CD980B4F}"/>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2ED08035-C5C5-4B94-B70E-05C081D6AFE5}"/>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5F045F43-A981-4937-9A53-BE94FD0CDAA0}"/>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1FFAC93F-4B27-4A9B-A149-FFDFDC8C0797}"/>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15578621-DBAD-467E-B94E-A08244DE6D20}"/>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56C4FE6A-B537-4DD2-BE70-2E29BC785295}"/>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9A357EF8-69C3-49BD-99AB-01CAB775AFC4}"/>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82EDD088-A09A-4C19-8260-81EDEA00D366}"/>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32C2FB1-833F-45D1-8424-7953786A60D8}"/>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7B6FBAB9-56EE-465A-9E58-82B97B366DCF}"/>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F328DFCF-F73A-445C-B7D9-00ED1263A0CC}"/>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FB180BFA-F985-4515-B5B7-4E3BCB47CD4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428638E6-DD32-4EC4-BA40-4AA1188E00E5}"/>
            </a:ext>
          </a:extLst>
        </xdr:cNvPr>
        <xdr:cNvCxnSpPr/>
      </xdr:nvCxnSpPr>
      <xdr:spPr>
        <a:xfrm flipV="1">
          <a:off x="14699614" y="13032739"/>
          <a:ext cx="0" cy="1183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A6065389-79A6-4C90-9939-F60AA01BC418}"/>
            </a:ext>
          </a:extLst>
        </xdr:cNvPr>
        <xdr:cNvSpPr txBox="1"/>
      </xdr:nvSpPr>
      <xdr:spPr>
        <a:xfrm>
          <a:off x="14738350" y="1422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A06A7D97-B963-49E7-A322-C1CBF29C45AB}"/>
            </a:ext>
          </a:extLst>
        </xdr:cNvPr>
        <xdr:cNvCxnSpPr/>
      </xdr:nvCxnSpPr>
      <xdr:spPr>
        <a:xfrm>
          <a:off x="14611350" y="14216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382C3CD9-EF9E-44B7-BBF9-1A9907EBF6B8}"/>
            </a:ext>
          </a:extLst>
        </xdr:cNvPr>
        <xdr:cNvSpPr txBox="1"/>
      </xdr:nvSpPr>
      <xdr:spPr>
        <a:xfrm>
          <a:off x="14738350" y="1281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24963954-321E-41BD-B949-5403237D69FD}"/>
            </a:ext>
          </a:extLst>
        </xdr:cNvPr>
        <xdr:cNvCxnSpPr/>
      </xdr:nvCxnSpPr>
      <xdr:spPr>
        <a:xfrm>
          <a:off x="14611350" y="130327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CF88198D-3EA7-4FF4-900A-5B7FD7638211}"/>
            </a:ext>
          </a:extLst>
        </xdr:cNvPr>
        <xdr:cNvSpPr txBox="1"/>
      </xdr:nvSpPr>
      <xdr:spPr>
        <a:xfrm>
          <a:off x="14738350" y="13431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7093744B-99AB-43EA-8D7B-0D52FBA01434}"/>
            </a:ext>
          </a:extLst>
        </xdr:cNvPr>
        <xdr:cNvSpPr/>
      </xdr:nvSpPr>
      <xdr:spPr>
        <a:xfrm>
          <a:off x="14649450" y="135737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5996FE07-35D4-470A-B9EF-2FEFF648DC03}"/>
            </a:ext>
          </a:extLst>
        </xdr:cNvPr>
        <xdr:cNvSpPr/>
      </xdr:nvSpPr>
      <xdr:spPr>
        <a:xfrm>
          <a:off x="13887450" y="1356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28058AB2-BC39-49A6-8652-8B71A6D64962}"/>
            </a:ext>
          </a:extLst>
        </xdr:cNvPr>
        <xdr:cNvSpPr/>
      </xdr:nvSpPr>
      <xdr:spPr>
        <a:xfrm>
          <a:off x="13093700" y="13670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08A036A7-2BD4-4CBF-BE95-F146A6CFB5B1}"/>
            </a:ext>
          </a:extLst>
        </xdr:cNvPr>
        <xdr:cNvSpPr/>
      </xdr:nvSpPr>
      <xdr:spPr>
        <a:xfrm>
          <a:off x="122999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133986</xdr:rowOff>
    </xdr:from>
    <xdr:to>
      <xdr:col>67</xdr:col>
      <xdr:colOff>101600</xdr:colOff>
      <xdr:row>81</xdr:row>
      <xdr:rowOff>64136</xdr:rowOff>
    </xdr:to>
    <xdr:sp macro="" textlink="">
      <xdr:nvSpPr>
        <xdr:cNvPr id="656" name="フローチャート: 判断 655">
          <a:extLst>
            <a:ext uri="{FF2B5EF4-FFF2-40B4-BE49-F238E27FC236}">
              <a16:creationId xmlns:a16="http://schemas.microsoft.com/office/drawing/2014/main" id="{9AC57810-9028-48D3-9CA3-95F98EE1CC0D}"/>
            </a:ext>
          </a:extLst>
        </xdr:cNvPr>
        <xdr:cNvSpPr/>
      </xdr:nvSpPr>
      <xdr:spPr>
        <a:xfrm>
          <a:off x="11487150" y="133483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CF042A6-129E-4AD1-9AE4-20D03D3DB93E}"/>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3E3F7CE-8391-4C0D-810B-D484AC376884}"/>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84ACB3C-BE0E-429D-93C2-E5B53DAE08F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8561948-F982-49CE-BFCB-404C8F210D7A}"/>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FD3376D-B63F-435B-BFFA-06194BE1BBE1}"/>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44450</xdr:rowOff>
    </xdr:from>
    <xdr:to>
      <xdr:col>85</xdr:col>
      <xdr:colOff>177800</xdr:colOff>
      <xdr:row>85</xdr:row>
      <xdr:rowOff>146050</xdr:rowOff>
    </xdr:to>
    <xdr:sp macro="" textlink="">
      <xdr:nvSpPr>
        <xdr:cNvPr id="662" name="楕円 661">
          <a:extLst>
            <a:ext uri="{FF2B5EF4-FFF2-40B4-BE49-F238E27FC236}">
              <a16:creationId xmlns:a16="http://schemas.microsoft.com/office/drawing/2014/main" id="{8576B4C1-500C-4CC8-AF56-590FED78E63E}"/>
            </a:ext>
          </a:extLst>
        </xdr:cNvPr>
        <xdr:cNvSpPr/>
      </xdr:nvSpPr>
      <xdr:spPr>
        <a:xfrm>
          <a:off x="14649450" y="140843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130827</xdr:rowOff>
    </xdr:from>
    <xdr:ext cx="405111" cy="259045"/>
    <xdr:sp macro="" textlink="">
      <xdr:nvSpPr>
        <xdr:cNvPr id="663" name="【児童館】&#10;有形固定資産減価償却率該当値テキスト">
          <a:extLst>
            <a:ext uri="{FF2B5EF4-FFF2-40B4-BE49-F238E27FC236}">
              <a16:creationId xmlns:a16="http://schemas.microsoft.com/office/drawing/2014/main" id="{CFAF0D43-4B8E-4F38-B283-E4C9CB3A0E5C}"/>
            </a:ext>
          </a:extLst>
        </xdr:cNvPr>
        <xdr:cNvSpPr txBox="1"/>
      </xdr:nvSpPr>
      <xdr:spPr>
        <a:xfrm>
          <a:off x="14738350"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29211</xdr:rowOff>
    </xdr:from>
    <xdr:to>
      <xdr:col>81</xdr:col>
      <xdr:colOff>101600</xdr:colOff>
      <xdr:row>85</xdr:row>
      <xdr:rowOff>130811</xdr:rowOff>
    </xdr:to>
    <xdr:sp macro="" textlink="">
      <xdr:nvSpPr>
        <xdr:cNvPr id="664" name="楕円 663">
          <a:extLst>
            <a:ext uri="{FF2B5EF4-FFF2-40B4-BE49-F238E27FC236}">
              <a16:creationId xmlns:a16="http://schemas.microsoft.com/office/drawing/2014/main" id="{BC7A6E97-07BA-45D0-88E4-FC872DBEFA32}"/>
            </a:ext>
          </a:extLst>
        </xdr:cNvPr>
        <xdr:cNvSpPr/>
      </xdr:nvSpPr>
      <xdr:spPr>
        <a:xfrm>
          <a:off x="1388745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80011</xdr:rowOff>
    </xdr:from>
    <xdr:to>
      <xdr:col>85</xdr:col>
      <xdr:colOff>127000</xdr:colOff>
      <xdr:row>85</xdr:row>
      <xdr:rowOff>95250</xdr:rowOff>
    </xdr:to>
    <xdr:cxnSp macro="">
      <xdr:nvCxnSpPr>
        <xdr:cNvPr id="665" name="直線コネクタ 664">
          <a:extLst>
            <a:ext uri="{FF2B5EF4-FFF2-40B4-BE49-F238E27FC236}">
              <a16:creationId xmlns:a16="http://schemas.microsoft.com/office/drawing/2014/main" id="{A495C9CE-30E9-45DD-9014-4C12C7CEFC28}"/>
            </a:ext>
          </a:extLst>
        </xdr:cNvPr>
        <xdr:cNvCxnSpPr/>
      </xdr:nvCxnSpPr>
      <xdr:spPr>
        <a:xfrm>
          <a:off x="13938250" y="14119861"/>
          <a:ext cx="762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76836</xdr:rowOff>
    </xdr:from>
    <xdr:to>
      <xdr:col>76</xdr:col>
      <xdr:colOff>165100</xdr:colOff>
      <xdr:row>86</xdr:row>
      <xdr:rowOff>6986</xdr:rowOff>
    </xdr:to>
    <xdr:sp macro="" textlink="">
      <xdr:nvSpPr>
        <xdr:cNvPr id="666" name="楕円 665">
          <a:extLst>
            <a:ext uri="{FF2B5EF4-FFF2-40B4-BE49-F238E27FC236}">
              <a16:creationId xmlns:a16="http://schemas.microsoft.com/office/drawing/2014/main" id="{DCCEF9A2-C931-40B6-A2D7-C46BD65C3D91}"/>
            </a:ext>
          </a:extLst>
        </xdr:cNvPr>
        <xdr:cNvSpPr/>
      </xdr:nvSpPr>
      <xdr:spPr>
        <a:xfrm>
          <a:off x="13093700" y="141166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80011</xdr:rowOff>
    </xdr:from>
    <xdr:to>
      <xdr:col>81</xdr:col>
      <xdr:colOff>50800</xdr:colOff>
      <xdr:row>85</xdr:row>
      <xdr:rowOff>127636</xdr:rowOff>
    </xdr:to>
    <xdr:cxnSp macro="">
      <xdr:nvCxnSpPr>
        <xdr:cNvPr id="667" name="直線コネクタ 666">
          <a:extLst>
            <a:ext uri="{FF2B5EF4-FFF2-40B4-BE49-F238E27FC236}">
              <a16:creationId xmlns:a16="http://schemas.microsoft.com/office/drawing/2014/main" id="{17521734-6F32-4A80-9C57-FF614AF4FAED}"/>
            </a:ext>
          </a:extLst>
        </xdr:cNvPr>
        <xdr:cNvCxnSpPr/>
      </xdr:nvCxnSpPr>
      <xdr:spPr>
        <a:xfrm flipV="1">
          <a:off x="13144500" y="14119861"/>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38736</xdr:rowOff>
    </xdr:from>
    <xdr:to>
      <xdr:col>72</xdr:col>
      <xdr:colOff>38100</xdr:colOff>
      <xdr:row>86</xdr:row>
      <xdr:rowOff>140336</xdr:rowOff>
    </xdr:to>
    <xdr:sp macro="" textlink="">
      <xdr:nvSpPr>
        <xdr:cNvPr id="668" name="楕円 667">
          <a:extLst>
            <a:ext uri="{FF2B5EF4-FFF2-40B4-BE49-F238E27FC236}">
              <a16:creationId xmlns:a16="http://schemas.microsoft.com/office/drawing/2014/main" id="{9730219A-E109-449E-8D78-77671B7EEA2C}"/>
            </a:ext>
          </a:extLst>
        </xdr:cNvPr>
        <xdr:cNvSpPr/>
      </xdr:nvSpPr>
      <xdr:spPr>
        <a:xfrm>
          <a:off x="12299950" y="142436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127636</xdr:rowOff>
    </xdr:from>
    <xdr:to>
      <xdr:col>76</xdr:col>
      <xdr:colOff>114300</xdr:colOff>
      <xdr:row>86</xdr:row>
      <xdr:rowOff>89536</xdr:rowOff>
    </xdr:to>
    <xdr:cxnSp macro="">
      <xdr:nvCxnSpPr>
        <xdr:cNvPr id="669" name="直線コネクタ 668">
          <a:extLst>
            <a:ext uri="{FF2B5EF4-FFF2-40B4-BE49-F238E27FC236}">
              <a16:creationId xmlns:a16="http://schemas.microsoft.com/office/drawing/2014/main" id="{21B735DE-25C7-47EE-802B-F5D20FB566D1}"/>
            </a:ext>
          </a:extLst>
        </xdr:cNvPr>
        <xdr:cNvCxnSpPr/>
      </xdr:nvCxnSpPr>
      <xdr:spPr>
        <a:xfrm flipV="1">
          <a:off x="12344400" y="14167486"/>
          <a:ext cx="8001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105411</xdr:rowOff>
    </xdr:from>
    <xdr:to>
      <xdr:col>67</xdr:col>
      <xdr:colOff>101600</xdr:colOff>
      <xdr:row>86</xdr:row>
      <xdr:rowOff>35561</xdr:rowOff>
    </xdr:to>
    <xdr:sp macro="" textlink="">
      <xdr:nvSpPr>
        <xdr:cNvPr id="670" name="楕円 669">
          <a:extLst>
            <a:ext uri="{FF2B5EF4-FFF2-40B4-BE49-F238E27FC236}">
              <a16:creationId xmlns:a16="http://schemas.microsoft.com/office/drawing/2014/main" id="{D6ADA1B0-146C-4149-9CA6-774953B2D732}"/>
            </a:ext>
          </a:extLst>
        </xdr:cNvPr>
        <xdr:cNvSpPr/>
      </xdr:nvSpPr>
      <xdr:spPr>
        <a:xfrm>
          <a:off x="11487150" y="141452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156211</xdr:rowOff>
    </xdr:from>
    <xdr:to>
      <xdr:col>71</xdr:col>
      <xdr:colOff>177800</xdr:colOff>
      <xdr:row>86</xdr:row>
      <xdr:rowOff>89536</xdr:rowOff>
    </xdr:to>
    <xdr:cxnSp macro="">
      <xdr:nvCxnSpPr>
        <xdr:cNvPr id="671" name="直線コネクタ 670">
          <a:extLst>
            <a:ext uri="{FF2B5EF4-FFF2-40B4-BE49-F238E27FC236}">
              <a16:creationId xmlns:a16="http://schemas.microsoft.com/office/drawing/2014/main" id="{DA078C41-C1B0-4B54-84CA-4257CCF33C5B}"/>
            </a:ext>
          </a:extLst>
        </xdr:cNvPr>
        <xdr:cNvCxnSpPr/>
      </xdr:nvCxnSpPr>
      <xdr:spPr>
        <a:xfrm>
          <a:off x="11537950" y="14196061"/>
          <a:ext cx="806450" cy="9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220CBFD1-053A-4A47-B19B-A1393FCDE0CB}"/>
            </a:ext>
          </a:extLst>
        </xdr:cNvPr>
        <xdr:cNvSpPr txBox="1"/>
      </xdr:nvSpPr>
      <xdr:spPr>
        <a:xfrm>
          <a:off x="13742044" y="1334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59E46ECC-4F77-4E46-94D8-05351F3D4379}"/>
            </a:ext>
          </a:extLst>
        </xdr:cNvPr>
        <xdr:cNvSpPr txBox="1"/>
      </xdr:nvSpPr>
      <xdr:spPr>
        <a:xfrm>
          <a:off x="12960994" y="13452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EA3CEC88-EFC4-4902-9B38-19128243867E}"/>
            </a:ext>
          </a:extLst>
        </xdr:cNvPr>
        <xdr:cNvSpPr txBox="1"/>
      </xdr:nvSpPr>
      <xdr:spPr>
        <a:xfrm>
          <a:off x="12167244"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675" name="n_4aveValue【児童館】&#10;有形固定資産減価償却率">
          <a:extLst>
            <a:ext uri="{FF2B5EF4-FFF2-40B4-BE49-F238E27FC236}">
              <a16:creationId xmlns:a16="http://schemas.microsoft.com/office/drawing/2014/main" id="{1AFE0F13-773F-4463-8F77-316443B60B65}"/>
            </a:ext>
          </a:extLst>
        </xdr:cNvPr>
        <xdr:cNvSpPr txBox="1"/>
      </xdr:nvSpPr>
      <xdr:spPr>
        <a:xfrm>
          <a:off x="11354444" y="1312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121938</xdr:rowOff>
    </xdr:from>
    <xdr:ext cx="405111" cy="259045"/>
    <xdr:sp macro="" textlink="">
      <xdr:nvSpPr>
        <xdr:cNvPr id="676" name="n_1mainValue【児童館】&#10;有形固定資産減価償却率">
          <a:extLst>
            <a:ext uri="{FF2B5EF4-FFF2-40B4-BE49-F238E27FC236}">
              <a16:creationId xmlns:a16="http://schemas.microsoft.com/office/drawing/2014/main" id="{4E682C9F-2E8D-4B1B-8AA4-E2D9B7FB2734}"/>
            </a:ext>
          </a:extLst>
        </xdr:cNvPr>
        <xdr:cNvSpPr txBox="1"/>
      </xdr:nvSpPr>
      <xdr:spPr>
        <a:xfrm>
          <a:off x="137420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169563</xdr:rowOff>
    </xdr:from>
    <xdr:ext cx="405111" cy="259045"/>
    <xdr:sp macro="" textlink="">
      <xdr:nvSpPr>
        <xdr:cNvPr id="677" name="n_2mainValue【児童館】&#10;有形固定資産減価償却率">
          <a:extLst>
            <a:ext uri="{FF2B5EF4-FFF2-40B4-BE49-F238E27FC236}">
              <a16:creationId xmlns:a16="http://schemas.microsoft.com/office/drawing/2014/main" id="{60DE922A-A9BE-4315-80DC-82DAD18E0F29}"/>
            </a:ext>
          </a:extLst>
        </xdr:cNvPr>
        <xdr:cNvSpPr txBox="1"/>
      </xdr:nvSpPr>
      <xdr:spPr>
        <a:xfrm>
          <a:off x="12960994" y="1420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131463</xdr:rowOff>
    </xdr:from>
    <xdr:ext cx="405111" cy="259045"/>
    <xdr:sp macro="" textlink="">
      <xdr:nvSpPr>
        <xdr:cNvPr id="678" name="n_3mainValue【児童館】&#10;有形固定資産減価償却率">
          <a:extLst>
            <a:ext uri="{FF2B5EF4-FFF2-40B4-BE49-F238E27FC236}">
              <a16:creationId xmlns:a16="http://schemas.microsoft.com/office/drawing/2014/main" id="{FBFAF82E-7178-4B3D-AEE3-90BB669FBF28}"/>
            </a:ext>
          </a:extLst>
        </xdr:cNvPr>
        <xdr:cNvSpPr txBox="1"/>
      </xdr:nvSpPr>
      <xdr:spPr>
        <a:xfrm>
          <a:off x="12167244" y="1433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26688</xdr:rowOff>
    </xdr:from>
    <xdr:ext cx="405111" cy="259045"/>
    <xdr:sp macro="" textlink="">
      <xdr:nvSpPr>
        <xdr:cNvPr id="679" name="n_4mainValue【児童館】&#10;有形固定資産減価償却率">
          <a:extLst>
            <a:ext uri="{FF2B5EF4-FFF2-40B4-BE49-F238E27FC236}">
              <a16:creationId xmlns:a16="http://schemas.microsoft.com/office/drawing/2014/main" id="{E0537FBC-3F32-4E53-88F4-1C825E7DE670}"/>
            </a:ext>
          </a:extLst>
        </xdr:cNvPr>
        <xdr:cNvSpPr txBox="1"/>
      </xdr:nvSpPr>
      <xdr:spPr>
        <a:xfrm>
          <a:off x="11354444" y="1423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EEB3C41A-58FC-4F3A-949A-4C097CAD001C}"/>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95B232D-1044-49CE-BF94-A47993CB473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14FB5BFF-84FB-4AA8-8855-1A68DC99920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CD81D31-6B69-4E41-BBF6-79855D53F7E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55846755-7C84-40E1-B985-5AC71AD12D87}"/>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582574E-7E6D-4BAD-9602-3222E4D3A83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B408ED77-20A9-429D-9961-55D8EAD5AA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FF27232F-4F6F-4A4C-A6B8-9346D2DAA0E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D4DC87F1-38EE-463C-AF93-C5DCB85CCD2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AD491941-799F-4620-9DF4-1FAAB3DDC1F7}"/>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A1D85BEF-3626-44C1-B11C-FA919C71132A}"/>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AFF22DB-D381-4A9B-A17F-7964A42E1464}"/>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82F56A6-2183-492D-8A19-197C8BDF8000}"/>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56B8C9A7-997B-4282-A89A-EE9555465C95}"/>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8CD62684-3195-4EA4-962C-A4A8662FBE9B}"/>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578A2DD0-1804-41BD-923D-2E6E74973539}"/>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4B8E3811-3024-48F3-9E41-67AF127FC6A6}"/>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31694FB8-299D-4C3C-BFAD-5C3F3F0903D0}"/>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7CCD20DD-2F07-48F9-B567-474ED4CD45F4}"/>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5EF2356E-E706-47D2-9969-0E14E7733CCC}"/>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91F45319-3D0A-4AFF-A165-EAE1997A58C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A9082AA4-BE8F-4774-8BB6-E313A1AA0BD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5860E634-79E5-4B5C-B6FB-27D1B8E5075F}"/>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F79E028D-86CB-40E6-AC96-BD80E9947A30}"/>
            </a:ext>
          </a:extLst>
        </xdr:cNvPr>
        <xdr:cNvCxnSpPr/>
      </xdr:nvCxnSpPr>
      <xdr:spPr>
        <a:xfrm flipV="1">
          <a:off x="19951064" y="1290955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30D2DA32-E21A-48EB-95C3-78440DB8FCD6}"/>
            </a:ext>
          </a:extLst>
        </xdr:cNvPr>
        <xdr:cNvSpPr txBox="1"/>
      </xdr:nvSpPr>
      <xdr:spPr>
        <a:xfrm>
          <a:off x="19989800"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C5FC62ED-6778-4629-9113-523BC1BA9236}"/>
            </a:ext>
          </a:extLst>
        </xdr:cNvPr>
        <xdr:cNvCxnSpPr/>
      </xdr:nvCxnSpPr>
      <xdr:spPr>
        <a:xfrm>
          <a:off x="19881850" y="1421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B1DE9A3A-373A-40E5-8460-8BB5084FF45E}"/>
            </a:ext>
          </a:extLst>
        </xdr:cNvPr>
        <xdr:cNvSpPr txBox="1"/>
      </xdr:nvSpPr>
      <xdr:spPr>
        <a:xfrm>
          <a:off x="19989800" y="1269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246C32AE-C66D-4CB6-B6C7-60C9B2E40CF4}"/>
            </a:ext>
          </a:extLst>
        </xdr:cNvPr>
        <xdr:cNvCxnSpPr/>
      </xdr:nvCxnSpPr>
      <xdr:spPr>
        <a:xfrm>
          <a:off x="19881850" y="12909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35B0FCD0-C5A3-4FC9-A26A-9E25CD4981D0}"/>
            </a:ext>
          </a:extLst>
        </xdr:cNvPr>
        <xdr:cNvSpPr txBox="1"/>
      </xdr:nvSpPr>
      <xdr:spPr>
        <a:xfrm>
          <a:off x="19989800" y="13796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6AF9398F-0458-470E-906E-0CC532AE6B87}"/>
            </a:ext>
          </a:extLst>
        </xdr:cNvPr>
        <xdr:cNvSpPr/>
      </xdr:nvSpPr>
      <xdr:spPr>
        <a:xfrm>
          <a:off x="19900900" y="1393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48BE1DE6-3294-4840-BF62-191B20BE43BA}"/>
            </a:ext>
          </a:extLst>
        </xdr:cNvPr>
        <xdr:cNvSpPr/>
      </xdr:nvSpPr>
      <xdr:spPr>
        <a:xfrm>
          <a:off x="19157950" y="13976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25CD3DFB-C25E-44A3-B2CE-4841619C59C1}"/>
            </a:ext>
          </a:extLst>
        </xdr:cNvPr>
        <xdr:cNvSpPr/>
      </xdr:nvSpPr>
      <xdr:spPr>
        <a:xfrm>
          <a:off x="18345150" y="13989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C8ACE81F-D260-4568-B078-FAB38B17DBC5}"/>
            </a:ext>
          </a:extLst>
        </xdr:cNvPr>
        <xdr:cNvSpPr/>
      </xdr:nvSpPr>
      <xdr:spPr>
        <a:xfrm>
          <a:off x="17551400" y="13989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107950</xdr:rowOff>
    </xdr:from>
    <xdr:to>
      <xdr:col>98</xdr:col>
      <xdr:colOff>38100</xdr:colOff>
      <xdr:row>84</xdr:row>
      <xdr:rowOff>38100</xdr:rowOff>
    </xdr:to>
    <xdr:sp macro="" textlink="">
      <xdr:nvSpPr>
        <xdr:cNvPr id="713" name="フローチャート: 判断 712">
          <a:extLst>
            <a:ext uri="{FF2B5EF4-FFF2-40B4-BE49-F238E27FC236}">
              <a16:creationId xmlns:a16="http://schemas.microsoft.com/office/drawing/2014/main" id="{32E883A1-A52D-4CFE-B40F-835B0E57BBAF}"/>
            </a:ext>
          </a:extLst>
        </xdr:cNvPr>
        <xdr:cNvSpPr/>
      </xdr:nvSpPr>
      <xdr:spPr>
        <a:xfrm>
          <a:off x="16757650" y="13817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648D05A-8935-491A-8D79-1772BACC546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0016B97-ABF8-48A4-AA01-B74D26DF86D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AEC94F8-7809-4DDC-9600-1CD531B52AD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75EEF36-BE1B-44E7-9770-B250E86EDBC3}"/>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BBCBF25-A292-40BA-9ABA-CDB2D390E779}"/>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19" name="楕円 718">
          <a:extLst>
            <a:ext uri="{FF2B5EF4-FFF2-40B4-BE49-F238E27FC236}">
              <a16:creationId xmlns:a16="http://schemas.microsoft.com/office/drawing/2014/main" id="{E334B97B-E070-4AE6-B7E3-CC5E0D54F769}"/>
            </a:ext>
          </a:extLst>
        </xdr:cNvPr>
        <xdr:cNvSpPr/>
      </xdr:nvSpPr>
      <xdr:spPr>
        <a:xfrm>
          <a:off x="1990090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20" name="【児童館】&#10;一人当たり面積該当値テキスト">
          <a:extLst>
            <a:ext uri="{FF2B5EF4-FFF2-40B4-BE49-F238E27FC236}">
              <a16:creationId xmlns:a16="http://schemas.microsoft.com/office/drawing/2014/main" id="{2F6525BE-9E32-42AA-A71E-F338CE16B394}"/>
            </a:ext>
          </a:extLst>
        </xdr:cNvPr>
        <xdr:cNvSpPr txBox="1"/>
      </xdr:nvSpPr>
      <xdr:spPr>
        <a:xfrm>
          <a:off x="19989800"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21" name="楕円 720">
          <a:extLst>
            <a:ext uri="{FF2B5EF4-FFF2-40B4-BE49-F238E27FC236}">
              <a16:creationId xmlns:a16="http://schemas.microsoft.com/office/drawing/2014/main" id="{8476969B-D393-4FFE-A78D-82EE5FE5C242}"/>
            </a:ext>
          </a:extLst>
        </xdr:cNvPr>
        <xdr:cNvSpPr/>
      </xdr:nvSpPr>
      <xdr:spPr>
        <a:xfrm>
          <a:off x="19157950" y="14135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146050</xdr:rowOff>
    </xdr:to>
    <xdr:cxnSp macro="">
      <xdr:nvCxnSpPr>
        <xdr:cNvPr id="722" name="直線コネクタ 721">
          <a:extLst>
            <a:ext uri="{FF2B5EF4-FFF2-40B4-BE49-F238E27FC236}">
              <a16:creationId xmlns:a16="http://schemas.microsoft.com/office/drawing/2014/main" id="{0F927AA7-F7F7-4251-9C9A-384E976D3978}"/>
            </a:ext>
          </a:extLst>
        </xdr:cNvPr>
        <xdr:cNvCxnSpPr/>
      </xdr:nvCxnSpPr>
      <xdr:spPr>
        <a:xfrm flipV="1">
          <a:off x="19202400" y="14173200"/>
          <a:ext cx="7493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23" name="楕円 722">
          <a:extLst>
            <a:ext uri="{FF2B5EF4-FFF2-40B4-BE49-F238E27FC236}">
              <a16:creationId xmlns:a16="http://schemas.microsoft.com/office/drawing/2014/main" id="{9100F3A2-1483-44F6-B6FF-DE90BE231FBD}"/>
            </a:ext>
          </a:extLst>
        </xdr:cNvPr>
        <xdr:cNvSpPr/>
      </xdr:nvSpPr>
      <xdr:spPr>
        <a:xfrm>
          <a:off x="1834515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24" name="直線コネクタ 723">
          <a:extLst>
            <a:ext uri="{FF2B5EF4-FFF2-40B4-BE49-F238E27FC236}">
              <a16:creationId xmlns:a16="http://schemas.microsoft.com/office/drawing/2014/main" id="{F9256B11-1EF9-4C5F-B6B9-572122BAEC18}"/>
            </a:ext>
          </a:extLst>
        </xdr:cNvPr>
        <xdr:cNvCxnSpPr/>
      </xdr:nvCxnSpPr>
      <xdr:spPr>
        <a:xfrm>
          <a:off x="18395950" y="141859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725" name="楕円 724">
          <a:extLst>
            <a:ext uri="{FF2B5EF4-FFF2-40B4-BE49-F238E27FC236}">
              <a16:creationId xmlns:a16="http://schemas.microsoft.com/office/drawing/2014/main" id="{E86596E8-4DB2-49A2-AD96-C14DDDC7FBD3}"/>
            </a:ext>
          </a:extLst>
        </xdr:cNvPr>
        <xdr:cNvSpPr/>
      </xdr:nvSpPr>
      <xdr:spPr>
        <a:xfrm>
          <a:off x="1755140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726" name="直線コネクタ 725">
          <a:extLst>
            <a:ext uri="{FF2B5EF4-FFF2-40B4-BE49-F238E27FC236}">
              <a16:creationId xmlns:a16="http://schemas.microsoft.com/office/drawing/2014/main" id="{3E90818F-B6FA-4439-91BE-D0C41918916B}"/>
            </a:ext>
          </a:extLst>
        </xdr:cNvPr>
        <xdr:cNvCxnSpPr/>
      </xdr:nvCxnSpPr>
      <xdr:spPr>
        <a:xfrm>
          <a:off x="17602200" y="141859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107950</xdr:rowOff>
    </xdr:from>
    <xdr:to>
      <xdr:col>98</xdr:col>
      <xdr:colOff>38100</xdr:colOff>
      <xdr:row>80</xdr:row>
      <xdr:rowOff>38100</xdr:rowOff>
    </xdr:to>
    <xdr:sp macro="" textlink="">
      <xdr:nvSpPr>
        <xdr:cNvPr id="727" name="楕円 726">
          <a:extLst>
            <a:ext uri="{FF2B5EF4-FFF2-40B4-BE49-F238E27FC236}">
              <a16:creationId xmlns:a16="http://schemas.microsoft.com/office/drawing/2014/main" id="{27A91903-D555-46EC-AB18-149346549190}"/>
            </a:ext>
          </a:extLst>
        </xdr:cNvPr>
        <xdr:cNvSpPr/>
      </xdr:nvSpPr>
      <xdr:spPr>
        <a:xfrm>
          <a:off x="16757650" y="13157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158750</xdr:rowOff>
    </xdr:from>
    <xdr:to>
      <xdr:col>102</xdr:col>
      <xdr:colOff>114300</xdr:colOff>
      <xdr:row>85</xdr:row>
      <xdr:rowOff>146050</xdr:rowOff>
    </xdr:to>
    <xdr:cxnSp macro="">
      <xdr:nvCxnSpPr>
        <xdr:cNvPr id="728" name="直線コネクタ 727">
          <a:extLst>
            <a:ext uri="{FF2B5EF4-FFF2-40B4-BE49-F238E27FC236}">
              <a16:creationId xmlns:a16="http://schemas.microsoft.com/office/drawing/2014/main" id="{0A6A1A57-A3E2-47DE-AAC8-AD8571CFDFF7}"/>
            </a:ext>
          </a:extLst>
        </xdr:cNvPr>
        <xdr:cNvCxnSpPr/>
      </xdr:nvCxnSpPr>
      <xdr:spPr>
        <a:xfrm>
          <a:off x="16802100" y="13208000"/>
          <a:ext cx="800100" cy="97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DD209DD0-6E4F-4476-ACFC-B03AC0177A2A}"/>
            </a:ext>
          </a:extLst>
        </xdr:cNvPr>
        <xdr:cNvSpPr txBox="1"/>
      </xdr:nvSpPr>
      <xdr:spPr>
        <a:xfrm>
          <a:off x="18980227" y="1375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BDF0E69E-1758-4861-81D3-63964CDE01FD}"/>
            </a:ext>
          </a:extLst>
        </xdr:cNvPr>
        <xdr:cNvSpPr txBox="1"/>
      </xdr:nvSpPr>
      <xdr:spPr>
        <a:xfrm>
          <a:off x="181801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C5DE644E-D9F9-4802-8B22-5864B7E74570}"/>
            </a:ext>
          </a:extLst>
        </xdr:cNvPr>
        <xdr:cNvSpPr txBox="1"/>
      </xdr:nvSpPr>
      <xdr:spPr>
        <a:xfrm>
          <a:off x="1738637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29227</xdr:rowOff>
    </xdr:from>
    <xdr:ext cx="469744" cy="259045"/>
    <xdr:sp macro="" textlink="">
      <xdr:nvSpPr>
        <xdr:cNvPr id="732" name="n_4aveValue【児童館】&#10;一人当たり面積">
          <a:extLst>
            <a:ext uri="{FF2B5EF4-FFF2-40B4-BE49-F238E27FC236}">
              <a16:creationId xmlns:a16="http://schemas.microsoft.com/office/drawing/2014/main" id="{73411C4E-5FC8-4E90-B32D-E163C7D37662}"/>
            </a:ext>
          </a:extLst>
        </xdr:cNvPr>
        <xdr:cNvSpPr txBox="1"/>
      </xdr:nvSpPr>
      <xdr:spPr>
        <a:xfrm>
          <a:off x="16592627" y="139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33" name="n_1mainValue【児童館】&#10;一人当たり面積">
          <a:extLst>
            <a:ext uri="{FF2B5EF4-FFF2-40B4-BE49-F238E27FC236}">
              <a16:creationId xmlns:a16="http://schemas.microsoft.com/office/drawing/2014/main" id="{C9815706-1372-4413-8C6D-6F683ECDCFA0}"/>
            </a:ext>
          </a:extLst>
        </xdr:cNvPr>
        <xdr:cNvSpPr txBox="1"/>
      </xdr:nvSpPr>
      <xdr:spPr>
        <a:xfrm>
          <a:off x="189802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34" name="n_2mainValue【児童館】&#10;一人当たり面積">
          <a:extLst>
            <a:ext uri="{FF2B5EF4-FFF2-40B4-BE49-F238E27FC236}">
              <a16:creationId xmlns:a16="http://schemas.microsoft.com/office/drawing/2014/main" id="{825906C2-4380-495A-BF10-CFE48E1116DE}"/>
            </a:ext>
          </a:extLst>
        </xdr:cNvPr>
        <xdr:cNvSpPr txBox="1"/>
      </xdr:nvSpPr>
      <xdr:spPr>
        <a:xfrm>
          <a:off x="181801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735" name="n_3mainValue【児童館】&#10;一人当たり面積">
          <a:extLst>
            <a:ext uri="{FF2B5EF4-FFF2-40B4-BE49-F238E27FC236}">
              <a16:creationId xmlns:a16="http://schemas.microsoft.com/office/drawing/2014/main" id="{5FDDED06-E39B-45D3-8DA9-B8EBF063E599}"/>
            </a:ext>
          </a:extLst>
        </xdr:cNvPr>
        <xdr:cNvSpPr txBox="1"/>
      </xdr:nvSpPr>
      <xdr:spPr>
        <a:xfrm>
          <a:off x="1738637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54627</xdr:rowOff>
    </xdr:from>
    <xdr:ext cx="469744" cy="259045"/>
    <xdr:sp macro="" textlink="">
      <xdr:nvSpPr>
        <xdr:cNvPr id="736" name="n_4mainValue【児童館】&#10;一人当たり面積">
          <a:extLst>
            <a:ext uri="{FF2B5EF4-FFF2-40B4-BE49-F238E27FC236}">
              <a16:creationId xmlns:a16="http://schemas.microsoft.com/office/drawing/2014/main" id="{228FC084-EC34-49AC-AD59-166F6B73FD34}"/>
            </a:ext>
          </a:extLst>
        </xdr:cNvPr>
        <xdr:cNvSpPr txBox="1"/>
      </xdr:nvSpPr>
      <xdr:spPr>
        <a:xfrm>
          <a:off x="16592627" y="1293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51056F80-40F8-4041-80DD-5034334F67ED}"/>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6708A99D-9D3F-4082-8439-60CF1F47926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20300DB5-1770-4965-944E-FA59637A80FB}"/>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164F3D7A-6A91-486A-826C-A6531402CCAD}"/>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46244942-9415-40F3-8959-A902FDFC035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26E8FFEC-E8DC-4934-BA1F-52D8C73A530A}"/>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12DF1E89-6BE6-4374-8BDB-FE1D7843845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B5A341F7-F0DA-41CB-8043-DD3482E6EF0E}"/>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3C2B523-6E4C-4230-8CA1-E4562D090151}"/>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C9058F79-11FF-4DBF-B4B4-63449F138DD2}"/>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24D7A65E-BFF8-4049-A9AF-CBE5B37195D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a:extLst>
            <a:ext uri="{FF2B5EF4-FFF2-40B4-BE49-F238E27FC236}">
              <a16:creationId xmlns:a16="http://schemas.microsoft.com/office/drawing/2014/main" id="{53AD204C-6B65-409C-996D-D1EFF94AAEB1}"/>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a:extLst>
            <a:ext uri="{FF2B5EF4-FFF2-40B4-BE49-F238E27FC236}">
              <a16:creationId xmlns:a16="http://schemas.microsoft.com/office/drawing/2014/main" id="{A4145BDF-FD25-4E4F-BD07-822A83734C67}"/>
            </a:ext>
          </a:extLst>
        </xdr:cNvPr>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a:extLst>
            <a:ext uri="{FF2B5EF4-FFF2-40B4-BE49-F238E27FC236}">
              <a16:creationId xmlns:a16="http://schemas.microsoft.com/office/drawing/2014/main" id="{CFD85392-3E4D-4C64-B4FF-16D3578D1EB9}"/>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a:extLst>
            <a:ext uri="{FF2B5EF4-FFF2-40B4-BE49-F238E27FC236}">
              <a16:creationId xmlns:a16="http://schemas.microsoft.com/office/drawing/2014/main" id="{BCEDD958-CC8F-4B8E-89F3-C7879B1F7563}"/>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a:extLst>
            <a:ext uri="{FF2B5EF4-FFF2-40B4-BE49-F238E27FC236}">
              <a16:creationId xmlns:a16="http://schemas.microsoft.com/office/drawing/2014/main" id="{01782E41-85D2-4F15-A825-4BDD1898EAB8}"/>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a:extLst>
            <a:ext uri="{FF2B5EF4-FFF2-40B4-BE49-F238E27FC236}">
              <a16:creationId xmlns:a16="http://schemas.microsoft.com/office/drawing/2014/main" id="{905A197E-6E4A-4BD7-AE87-D7FA5ED758FD}"/>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a:extLst>
            <a:ext uri="{FF2B5EF4-FFF2-40B4-BE49-F238E27FC236}">
              <a16:creationId xmlns:a16="http://schemas.microsoft.com/office/drawing/2014/main" id="{F9CCF2B5-09FF-48CA-B12E-730D85710DF1}"/>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a:extLst>
            <a:ext uri="{FF2B5EF4-FFF2-40B4-BE49-F238E27FC236}">
              <a16:creationId xmlns:a16="http://schemas.microsoft.com/office/drawing/2014/main" id="{6871A1B7-D525-495A-9B2D-C88A6B62B37A}"/>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F52EC4E2-7AB5-4B5A-8083-042AAB2DEFAA}"/>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a:extLst>
            <a:ext uri="{FF2B5EF4-FFF2-40B4-BE49-F238E27FC236}">
              <a16:creationId xmlns:a16="http://schemas.microsoft.com/office/drawing/2014/main" id="{75480315-E35F-4C08-B762-76E115BC1F36}"/>
            </a:ext>
          </a:extLst>
        </xdr:cNvPr>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B9A241FA-C212-4BCC-A861-8AC4344F251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759" name="直線コネクタ 758">
          <a:extLst>
            <a:ext uri="{FF2B5EF4-FFF2-40B4-BE49-F238E27FC236}">
              <a16:creationId xmlns:a16="http://schemas.microsoft.com/office/drawing/2014/main" id="{B1323807-C86C-438D-94C2-4E37D5E92BF7}"/>
            </a:ext>
          </a:extLst>
        </xdr:cNvPr>
        <xdr:cNvCxnSpPr/>
      </xdr:nvCxnSpPr>
      <xdr:spPr>
        <a:xfrm flipV="1">
          <a:off x="14699614" y="166679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760" name="【公民館】&#10;有形固定資産減価償却率最小値テキスト">
          <a:extLst>
            <a:ext uri="{FF2B5EF4-FFF2-40B4-BE49-F238E27FC236}">
              <a16:creationId xmlns:a16="http://schemas.microsoft.com/office/drawing/2014/main" id="{EA179B8C-67AE-405C-BF89-AFFB0E21EF4F}"/>
            </a:ext>
          </a:extLst>
        </xdr:cNvPr>
        <xdr:cNvSpPr txBox="1"/>
      </xdr:nvSpPr>
      <xdr:spPr>
        <a:xfrm>
          <a:off x="14738350" y="1799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761" name="直線コネクタ 760">
          <a:extLst>
            <a:ext uri="{FF2B5EF4-FFF2-40B4-BE49-F238E27FC236}">
              <a16:creationId xmlns:a16="http://schemas.microsoft.com/office/drawing/2014/main" id="{EC792B28-EB5C-4495-A367-61905CC4C6D4}"/>
            </a:ext>
          </a:extLst>
        </xdr:cNvPr>
        <xdr:cNvCxnSpPr/>
      </xdr:nvCxnSpPr>
      <xdr:spPr>
        <a:xfrm>
          <a:off x="14611350" y="179938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762" name="【公民館】&#10;有形固定資産減価償却率最大値テキスト">
          <a:extLst>
            <a:ext uri="{FF2B5EF4-FFF2-40B4-BE49-F238E27FC236}">
              <a16:creationId xmlns:a16="http://schemas.microsoft.com/office/drawing/2014/main" id="{4C22FFD9-5688-4406-B6EA-A06BFE0F9A1E}"/>
            </a:ext>
          </a:extLst>
        </xdr:cNvPr>
        <xdr:cNvSpPr txBox="1"/>
      </xdr:nvSpPr>
      <xdr:spPr>
        <a:xfrm>
          <a:off x="14738350" y="1644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763" name="直線コネクタ 762">
          <a:extLst>
            <a:ext uri="{FF2B5EF4-FFF2-40B4-BE49-F238E27FC236}">
              <a16:creationId xmlns:a16="http://schemas.microsoft.com/office/drawing/2014/main" id="{F2899866-DCAC-4FD5-A675-0ABF5F1F53B7}"/>
            </a:ext>
          </a:extLst>
        </xdr:cNvPr>
        <xdr:cNvCxnSpPr/>
      </xdr:nvCxnSpPr>
      <xdr:spPr>
        <a:xfrm>
          <a:off x="14611350" y="16667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764" name="【公民館】&#10;有形固定資産減価償却率平均値テキスト">
          <a:extLst>
            <a:ext uri="{FF2B5EF4-FFF2-40B4-BE49-F238E27FC236}">
              <a16:creationId xmlns:a16="http://schemas.microsoft.com/office/drawing/2014/main" id="{E0C1E87C-9325-4B8A-8C50-AB8E9D085569}"/>
            </a:ext>
          </a:extLst>
        </xdr:cNvPr>
        <xdr:cNvSpPr txBox="1"/>
      </xdr:nvSpPr>
      <xdr:spPr>
        <a:xfrm>
          <a:off x="14738350" y="17081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765" name="フローチャート: 判断 764">
          <a:extLst>
            <a:ext uri="{FF2B5EF4-FFF2-40B4-BE49-F238E27FC236}">
              <a16:creationId xmlns:a16="http://schemas.microsoft.com/office/drawing/2014/main" id="{4632D4A1-94C0-4EF0-BE21-6BC53CBBC8ED}"/>
            </a:ext>
          </a:extLst>
        </xdr:cNvPr>
        <xdr:cNvSpPr/>
      </xdr:nvSpPr>
      <xdr:spPr>
        <a:xfrm>
          <a:off x="14649450" y="1722983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766" name="フローチャート: 判断 765">
          <a:extLst>
            <a:ext uri="{FF2B5EF4-FFF2-40B4-BE49-F238E27FC236}">
              <a16:creationId xmlns:a16="http://schemas.microsoft.com/office/drawing/2014/main" id="{859FDDF8-4675-446D-9FF8-385931D063C5}"/>
            </a:ext>
          </a:extLst>
        </xdr:cNvPr>
        <xdr:cNvSpPr/>
      </xdr:nvSpPr>
      <xdr:spPr>
        <a:xfrm>
          <a:off x="13887450" y="17172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767" name="フローチャート: 判断 766">
          <a:extLst>
            <a:ext uri="{FF2B5EF4-FFF2-40B4-BE49-F238E27FC236}">
              <a16:creationId xmlns:a16="http://schemas.microsoft.com/office/drawing/2014/main" id="{3CCD4620-A788-41B2-AB72-C431BBC76DB6}"/>
            </a:ext>
          </a:extLst>
        </xdr:cNvPr>
        <xdr:cNvSpPr/>
      </xdr:nvSpPr>
      <xdr:spPr>
        <a:xfrm>
          <a:off x="13093700" y="1716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768" name="フローチャート: 判断 767">
          <a:extLst>
            <a:ext uri="{FF2B5EF4-FFF2-40B4-BE49-F238E27FC236}">
              <a16:creationId xmlns:a16="http://schemas.microsoft.com/office/drawing/2014/main" id="{1FD9EA8E-C039-4D5D-8E05-C5133C3FF0EC}"/>
            </a:ext>
          </a:extLst>
        </xdr:cNvPr>
        <xdr:cNvSpPr/>
      </xdr:nvSpPr>
      <xdr:spPr>
        <a:xfrm>
          <a:off x="12299950" y="171338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121413</xdr:rowOff>
    </xdr:from>
    <xdr:to>
      <xdr:col>67</xdr:col>
      <xdr:colOff>101600</xdr:colOff>
      <xdr:row>104</xdr:row>
      <xdr:rowOff>51563</xdr:rowOff>
    </xdr:to>
    <xdr:sp macro="" textlink="">
      <xdr:nvSpPr>
        <xdr:cNvPr id="769" name="フローチャート: 判断 768">
          <a:extLst>
            <a:ext uri="{FF2B5EF4-FFF2-40B4-BE49-F238E27FC236}">
              <a16:creationId xmlns:a16="http://schemas.microsoft.com/office/drawing/2014/main" id="{3CDE239C-9B70-4BA7-BEDB-FAB6D3E8D61C}"/>
            </a:ext>
          </a:extLst>
        </xdr:cNvPr>
        <xdr:cNvSpPr/>
      </xdr:nvSpPr>
      <xdr:spPr>
        <a:xfrm>
          <a:off x="11487150" y="1720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7F72D3E-C7CA-4656-88C5-D50EF962DC7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0E3772C-34C3-4B81-B438-2FBDFF608C7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074777D-6378-4070-89D7-160256BDB15B}"/>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161AF90-BF46-457D-B39E-DD3E80C7F2B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4326BD2-C69C-44F0-AD3A-AE64CAA8CF1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43687</xdr:rowOff>
    </xdr:from>
    <xdr:to>
      <xdr:col>85</xdr:col>
      <xdr:colOff>177800</xdr:colOff>
      <xdr:row>105</xdr:row>
      <xdr:rowOff>145287</xdr:rowOff>
    </xdr:to>
    <xdr:sp macro="" textlink="">
      <xdr:nvSpPr>
        <xdr:cNvPr id="775" name="楕円 774">
          <a:extLst>
            <a:ext uri="{FF2B5EF4-FFF2-40B4-BE49-F238E27FC236}">
              <a16:creationId xmlns:a16="http://schemas.microsoft.com/office/drawing/2014/main" id="{E0D123C4-500A-451F-8E97-11C81E8BDA21}"/>
            </a:ext>
          </a:extLst>
        </xdr:cNvPr>
        <xdr:cNvSpPr/>
      </xdr:nvSpPr>
      <xdr:spPr>
        <a:xfrm>
          <a:off x="14649450" y="174744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22114</xdr:rowOff>
    </xdr:from>
    <xdr:ext cx="405111" cy="259045"/>
    <xdr:sp macro="" textlink="">
      <xdr:nvSpPr>
        <xdr:cNvPr id="776" name="【公民館】&#10;有形固定資産減価償却率該当値テキスト">
          <a:extLst>
            <a:ext uri="{FF2B5EF4-FFF2-40B4-BE49-F238E27FC236}">
              <a16:creationId xmlns:a16="http://schemas.microsoft.com/office/drawing/2014/main" id="{BD49A920-E4E0-4012-8FDB-A939EE300874}"/>
            </a:ext>
          </a:extLst>
        </xdr:cNvPr>
        <xdr:cNvSpPr txBox="1"/>
      </xdr:nvSpPr>
      <xdr:spPr>
        <a:xfrm>
          <a:off x="14738350" y="1745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254</xdr:rowOff>
    </xdr:from>
    <xdr:to>
      <xdr:col>81</xdr:col>
      <xdr:colOff>101600</xdr:colOff>
      <xdr:row>105</xdr:row>
      <xdr:rowOff>101854</xdr:rowOff>
    </xdr:to>
    <xdr:sp macro="" textlink="">
      <xdr:nvSpPr>
        <xdr:cNvPr id="777" name="楕円 776">
          <a:extLst>
            <a:ext uri="{FF2B5EF4-FFF2-40B4-BE49-F238E27FC236}">
              <a16:creationId xmlns:a16="http://schemas.microsoft.com/office/drawing/2014/main" id="{50ABE701-DE5A-477F-961E-6D8A6D443ED0}"/>
            </a:ext>
          </a:extLst>
        </xdr:cNvPr>
        <xdr:cNvSpPr/>
      </xdr:nvSpPr>
      <xdr:spPr>
        <a:xfrm>
          <a:off x="1388745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51054</xdr:rowOff>
    </xdr:from>
    <xdr:to>
      <xdr:col>85</xdr:col>
      <xdr:colOff>127000</xdr:colOff>
      <xdr:row>105</xdr:row>
      <xdr:rowOff>94487</xdr:rowOff>
    </xdr:to>
    <xdr:cxnSp macro="">
      <xdr:nvCxnSpPr>
        <xdr:cNvPr id="778" name="直線コネクタ 777">
          <a:extLst>
            <a:ext uri="{FF2B5EF4-FFF2-40B4-BE49-F238E27FC236}">
              <a16:creationId xmlns:a16="http://schemas.microsoft.com/office/drawing/2014/main" id="{F9CD6B48-37A0-4613-8FD9-0C4B8D69B79B}"/>
            </a:ext>
          </a:extLst>
        </xdr:cNvPr>
        <xdr:cNvCxnSpPr/>
      </xdr:nvCxnSpPr>
      <xdr:spPr>
        <a:xfrm>
          <a:off x="13938250" y="17481804"/>
          <a:ext cx="762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125985</xdr:rowOff>
    </xdr:from>
    <xdr:to>
      <xdr:col>76</xdr:col>
      <xdr:colOff>165100</xdr:colOff>
      <xdr:row>105</xdr:row>
      <xdr:rowOff>56135</xdr:rowOff>
    </xdr:to>
    <xdr:sp macro="" textlink="">
      <xdr:nvSpPr>
        <xdr:cNvPr id="779" name="楕円 778">
          <a:extLst>
            <a:ext uri="{FF2B5EF4-FFF2-40B4-BE49-F238E27FC236}">
              <a16:creationId xmlns:a16="http://schemas.microsoft.com/office/drawing/2014/main" id="{7C938C4E-0EDB-46C1-A147-528E9DE86800}"/>
            </a:ext>
          </a:extLst>
        </xdr:cNvPr>
        <xdr:cNvSpPr/>
      </xdr:nvSpPr>
      <xdr:spPr>
        <a:xfrm>
          <a:off x="13093700" y="1738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5335</xdr:rowOff>
    </xdr:from>
    <xdr:to>
      <xdr:col>81</xdr:col>
      <xdr:colOff>50800</xdr:colOff>
      <xdr:row>105</xdr:row>
      <xdr:rowOff>51054</xdr:rowOff>
    </xdr:to>
    <xdr:cxnSp macro="">
      <xdr:nvCxnSpPr>
        <xdr:cNvPr id="780" name="直線コネクタ 779">
          <a:extLst>
            <a:ext uri="{FF2B5EF4-FFF2-40B4-BE49-F238E27FC236}">
              <a16:creationId xmlns:a16="http://schemas.microsoft.com/office/drawing/2014/main" id="{CF7ABB10-AF75-4415-BEAB-CF8B3A26B37F}"/>
            </a:ext>
          </a:extLst>
        </xdr:cNvPr>
        <xdr:cNvCxnSpPr/>
      </xdr:nvCxnSpPr>
      <xdr:spPr>
        <a:xfrm>
          <a:off x="13144500" y="17436085"/>
          <a:ext cx="7937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137413</xdr:rowOff>
    </xdr:from>
    <xdr:to>
      <xdr:col>72</xdr:col>
      <xdr:colOff>38100</xdr:colOff>
      <xdr:row>105</xdr:row>
      <xdr:rowOff>67563</xdr:rowOff>
    </xdr:to>
    <xdr:sp macro="" textlink="">
      <xdr:nvSpPr>
        <xdr:cNvPr id="781" name="楕円 780">
          <a:extLst>
            <a:ext uri="{FF2B5EF4-FFF2-40B4-BE49-F238E27FC236}">
              <a16:creationId xmlns:a16="http://schemas.microsoft.com/office/drawing/2014/main" id="{F322B070-71CD-4D7A-A8B0-128D482D67FD}"/>
            </a:ext>
          </a:extLst>
        </xdr:cNvPr>
        <xdr:cNvSpPr/>
      </xdr:nvSpPr>
      <xdr:spPr>
        <a:xfrm>
          <a:off x="12299950" y="173967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5335</xdr:rowOff>
    </xdr:from>
    <xdr:to>
      <xdr:col>76</xdr:col>
      <xdr:colOff>114300</xdr:colOff>
      <xdr:row>105</xdr:row>
      <xdr:rowOff>16763</xdr:rowOff>
    </xdr:to>
    <xdr:cxnSp macro="">
      <xdr:nvCxnSpPr>
        <xdr:cNvPr id="782" name="直線コネクタ 781">
          <a:extLst>
            <a:ext uri="{FF2B5EF4-FFF2-40B4-BE49-F238E27FC236}">
              <a16:creationId xmlns:a16="http://schemas.microsoft.com/office/drawing/2014/main" id="{D3FD7DF7-0E3C-4E1D-BCCE-A338DF6618DE}"/>
            </a:ext>
          </a:extLst>
        </xdr:cNvPr>
        <xdr:cNvCxnSpPr/>
      </xdr:nvCxnSpPr>
      <xdr:spPr>
        <a:xfrm flipV="1">
          <a:off x="12344400" y="17436085"/>
          <a:ext cx="8001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105411</xdr:rowOff>
    </xdr:from>
    <xdr:to>
      <xdr:col>67</xdr:col>
      <xdr:colOff>101600</xdr:colOff>
      <xdr:row>105</xdr:row>
      <xdr:rowOff>35561</xdr:rowOff>
    </xdr:to>
    <xdr:sp macro="" textlink="">
      <xdr:nvSpPr>
        <xdr:cNvPr id="783" name="楕円 782">
          <a:extLst>
            <a:ext uri="{FF2B5EF4-FFF2-40B4-BE49-F238E27FC236}">
              <a16:creationId xmlns:a16="http://schemas.microsoft.com/office/drawing/2014/main" id="{39BF10C4-8554-495B-812F-729A1B50B19C}"/>
            </a:ext>
          </a:extLst>
        </xdr:cNvPr>
        <xdr:cNvSpPr/>
      </xdr:nvSpPr>
      <xdr:spPr>
        <a:xfrm>
          <a:off x="11487150" y="173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156211</xdr:rowOff>
    </xdr:from>
    <xdr:to>
      <xdr:col>71</xdr:col>
      <xdr:colOff>177800</xdr:colOff>
      <xdr:row>105</xdr:row>
      <xdr:rowOff>16763</xdr:rowOff>
    </xdr:to>
    <xdr:cxnSp macro="">
      <xdr:nvCxnSpPr>
        <xdr:cNvPr id="784" name="直線コネクタ 783">
          <a:extLst>
            <a:ext uri="{FF2B5EF4-FFF2-40B4-BE49-F238E27FC236}">
              <a16:creationId xmlns:a16="http://schemas.microsoft.com/office/drawing/2014/main" id="{427CAB8E-9236-4D0E-824B-D245965856BA}"/>
            </a:ext>
          </a:extLst>
        </xdr:cNvPr>
        <xdr:cNvCxnSpPr/>
      </xdr:nvCxnSpPr>
      <xdr:spPr>
        <a:xfrm>
          <a:off x="11537950" y="17415511"/>
          <a:ext cx="80645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785" name="n_1aveValue【公民館】&#10;有形固定資産減価償却率">
          <a:extLst>
            <a:ext uri="{FF2B5EF4-FFF2-40B4-BE49-F238E27FC236}">
              <a16:creationId xmlns:a16="http://schemas.microsoft.com/office/drawing/2014/main" id="{A6E85694-ABF7-43D2-8473-0D13C81431FC}"/>
            </a:ext>
          </a:extLst>
        </xdr:cNvPr>
        <xdr:cNvSpPr txBox="1"/>
      </xdr:nvSpPr>
      <xdr:spPr>
        <a:xfrm>
          <a:off x="13742044" y="1694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786" name="n_2aveValue【公民館】&#10;有形固定資産減価償却率">
          <a:extLst>
            <a:ext uri="{FF2B5EF4-FFF2-40B4-BE49-F238E27FC236}">
              <a16:creationId xmlns:a16="http://schemas.microsoft.com/office/drawing/2014/main" id="{57D60F13-682F-48D4-A5C5-1349FD6B9966}"/>
            </a:ext>
          </a:extLst>
        </xdr:cNvPr>
        <xdr:cNvSpPr txBox="1"/>
      </xdr:nvSpPr>
      <xdr:spPr>
        <a:xfrm>
          <a:off x="12960994" y="1694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787" name="n_3aveValue【公民館】&#10;有形固定資産減価償却率">
          <a:extLst>
            <a:ext uri="{FF2B5EF4-FFF2-40B4-BE49-F238E27FC236}">
              <a16:creationId xmlns:a16="http://schemas.microsoft.com/office/drawing/2014/main" id="{7F01AF29-0607-4BE1-B21E-485895ECECDA}"/>
            </a:ext>
          </a:extLst>
        </xdr:cNvPr>
        <xdr:cNvSpPr txBox="1"/>
      </xdr:nvSpPr>
      <xdr:spPr>
        <a:xfrm>
          <a:off x="12167244" y="1690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68090</xdr:rowOff>
    </xdr:from>
    <xdr:ext cx="405111" cy="259045"/>
    <xdr:sp macro="" textlink="">
      <xdr:nvSpPr>
        <xdr:cNvPr id="788" name="n_4aveValue【公民館】&#10;有形固定資産減価償却率">
          <a:extLst>
            <a:ext uri="{FF2B5EF4-FFF2-40B4-BE49-F238E27FC236}">
              <a16:creationId xmlns:a16="http://schemas.microsoft.com/office/drawing/2014/main" id="{B7DE1D92-7514-4839-9B0A-45F0A68B0B70}"/>
            </a:ext>
          </a:extLst>
        </xdr:cNvPr>
        <xdr:cNvSpPr txBox="1"/>
      </xdr:nvSpPr>
      <xdr:spPr>
        <a:xfrm>
          <a:off x="11354444" y="1698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92981</xdr:rowOff>
    </xdr:from>
    <xdr:ext cx="405111" cy="259045"/>
    <xdr:sp macro="" textlink="">
      <xdr:nvSpPr>
        <xdr:cNvPr id="789" name="n_1mainValue【公民館】&#10;有形固定資産減価償却率">
          <a:extLst>
            <a:ext uri="{FF2B5EF4-FFF2-40B4-BE49-F238E27FC236}">
              <a16:creationId xmlns:a16="http://schemas.microsoft.com/office/drawing/2014/main" id="{29B7A5B2-EE0C-4763-87E0-926F59430376}"/>
            </a:ext>
          </a:extLst>
        </xdr:cNvPr>
        <xdr:cNvSpPr txBox="1"/>
      </xdr:nvSpPr>
      <xdr:spPr>
        <a:xfrm>
          <a:off x="13742044" y="175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47262</xdr:rowOff>
    </xdr:from>
    <xdr:ext cx="405111" cy="259045"/>
    <xdr:sp macro="" textlink="">
      <xdr:nvSpPr>
        <xdr:cNvPr id="790" name="n_2mainValue【公民館】&#10;有形固定資産減価償却率">
          <a:extLst>
            <a:ext uri="{FF2B5EF4-FFF2-40B4-BE49-F238E27FC236}">
              <a16:creationId xmlns:a16="http://schemas.microsoft.com/office/drawing/2014/main" id="{9A6157DA-AD11-4781-B08D-B5BB1D8CEE20}"/>
            </a:ext>
          </a:extLst>
        </xdr:cNvPr>
        <xdr:cNvSpPr txBox="1"/>
      </xdr:nvSpPr>
      <xdr:spPr>
        <a:xfrm>
          <a:off x="12960994" y="1747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58690</xdr:rowOff>
    </xdr:from>
    <xdr:ext cx="405111" cy="259045"/>
    <xdr:sp macro="" textlink="">
      <xdr:nvSpPr>
        <xdr:cNvPr id="791" name="n_3mainValue【公民館】&#10;有形固定資産減価償却率">
          <a:extLst>
            <a:ext uri="{FF2B5EF4-FFF2-40B4-BE49-F238E27FC236}">
              <a16:creationId xmlns:a16="http://schemas.microsoft.com/office/drawing/2014/main" id="{48408756-9848-4A69-83C3-708F5D6B6CE4}"/>
            </a:ext>
          </a:extLst>
        </xdr:cNvPr>
        <xdr:cNvSpPr txBox="1"/>
      </xdr:nvSpPr>
      <xdr:spPr>
        <a:xfrm>
          <a:off x="12167244" y="1748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26688</xdr:rowOff>
    </xdr:from>
    <xdr:ext cx="405111" cy="259045"/>
    <xdr:sp macro="" textlink="">
      <xdr:nvSpPr>
        <xdr:cNvPr id="792" name="n_4mainValue【公民館】&#10;有形固定資産減価償却率">
          <a:extLst>
            <a:ext uri="{FF2B5EF4-FFF2-40B4-BE49-F238E27FC236}">
              <a16:creationId xmlns:a16="http://schemas.microsoft.com/office/drawing/2014/main" id="{39073A61-840F-4240-A899-E656B845AB7F}"/>
            </a:ext>
          </a:extLst>
        </xdr:cNvPr>
        <xdr:cNvSpPr txBox="1"/>
      </xdr:nvSpPr>
      <xdr:spPr>
        <a:xfrm>
          <a:off x="11354444" y="1745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59F815E5-F8BF-4B16-9FC0-F887690D346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D91D5E6C-E51F-4E3B-9D93-EF8659BC309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F78886F7-4125-456E-B82F-B105035A6C6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826FDDF2-7F48-4EE6-8617-42D4EBAB73FE}"/>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2635953-A09F-4492-9DA5-8B73CC633827}"/>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C4D90275-CDF0-4D0C-8193-9487B833226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87277F4A-47A0-42CE-93D2-9A8BE314408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65270DAA-46C0-476F-9093-70FBCD95E08B}"/>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D39D1C50-70DB-484A-968F-793CC1736CF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B18F64C5-E645-4934-A13D-7E50B784AF9B}"/>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0615AC54-4419-42D5-B44E-B845CF6BAE0F}"/>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4A3EB82F-0A0D-492A-A429-F4A1411C6FFE}"/>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D13063FC-B538-4030-8EA1-911EEEA51519}"/>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45A4AFF1-D7D2-4403-B1EC-FCF445BCBE87}"/>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286B5981-C216-4C74-BCB0-6116DDC90FE2}"/>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C3466A1B-1A61-4DA3-9A52-E5955DEB354A}"/>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DAA985D1-AA7B-4953-B092-148E9A6B8F34}"/>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354DD569-E891-4C2C-B397-C44FD6D46BC7}"/>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BF898EB-E81A-46A4-AF47-D071967043D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23A571-C5AD-46B6-8A8E-3640CE9639C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7068F40F-1D3D-415E-96F1-BE849A66594E}"/>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4" name="直線コネクタ 813">
          <a:extLst>
            <a:ext uri="{FF2B5EF4-FFF2-40B4-BE49-F238E27FC236}">
              <a16:creationId xmlns:a16="http://schemas.microsoft.com/office/drawing/2014/main" id="{99E37565-7E89-4218-A0D5-D35FFFBB09A0}"/>
            </a:ext>
          </a:extLst>
        </xdr:cNvPr>
        <xdr:cNvCxnSpPr/>
      </xdr:nvCxnSpPr>
      <xdr:spPr>
        <a:xfrm flipV="1">
          <a:off x="19951064" y="167777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5" name="【公民館】&#10;一人当たり面積最小値テキスト">
          <a:extLst>
            <a:ext uri="{FF2B5EF4-FFF2-40B4-BE49-F238E27FC236}">
              <a16:creationId xmlns:a16="http://schemas.microsoft.com/office/drawing/2014/main" id="{CEA202A7-5D50-4C79-BBB4-824F258B5679}"/>
            </a:ext>
          </a:extLst>
        </xdr:cNvPr>
        <xdr:cNvSpPr txBox="1"/>
      </xdr:nvSpPr>
      <xdr:spPr>
        <a:xfrm>
          <a:off x="19989800" y="1800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6" name="直線コネクタ 815">
          <a:extLst>
            <a:ext uri="{FF2B5EF4-FFF2-40B4-BE49-F238E27FC236}">
              <a16:creationId xmlns:a16="http://schemas.microsoft.com/office/drawing/2014/main" id="{AD67712C-CBCC-415F-87E1-E6370482BA39}"/>
            </a:ext>
          </a:extLst>
        </xdr:cNvPr>
        <xdr:cNvCxnSpPr/>
      </xdr:nvCxnSpPr>
      <xdr:spPr>
        <a:xfrm>
          <a:off x="19881850" y="18005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7" name="【公民館】&#10;一人当たり面積最大値テキスト">
          <a:extLst>
            <a:ext uri="{FF2B5EF4-FFF2-40B4-BE49-F238E27FC236}">
              <a16:creationId xmlns:a16="http://schemas.microsoft.com/office/drawing/2014/main" id="{2DEACB14-EFA2-4E7A-8459-10927B353B9C}"/>
            </a:ext>
          </a:extLst>
        </xdr:cNvPr>
        <xdr:cNvSpPr txBox="1"/>
      </xdr:nvSpPr>
      <xdr:spPr>
        <a:xfrm>
          <a:off x="19989800" y="165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18" name="直線コネクタ 817">
          <a:extLst>
            <a:ext uri="{FF2B5EF4-FFF2-40B4-BE49-F238E27FC236}">
              <a16:creationId xmlns:a16="http://schemas.microsoft.com/office/drawing/2014/main" id="{02C9EB52-4379-4E6D-96AD-AED6E2B2883A}"/>
            </a:ext>
          </a:extLst>
        </xdr:cNvPr>
        <xdr:cNvCxnSpPr/>
      </xdr:nvCxnSpPr>
      <xdr:spPr>
        <a:xfrm>
          <a:off x="19881850" y="16777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819" name="【公民館】&#10;一人当たり面積平均値テキスト">
          <a:extLst>
            <a:ext uri="{FF2B5EF4-FFF2-40B4-BE49-F238E27FC236}">
              <a16:creationId xmlns:a16="http://schemas.microsoft.com/office/drawing/2014/main" id="{44F9D158-A976-4CB7-9522-E18A4E5A4B09}"/>
            </a:ext>
          </a:extLst>
        </xdr:cNvPr>
        <xdr:cNvSpPr txBox="1"/>
      </xdr:nvSpPr>
      <xdr:spPr>
        <a:xfrm>
          <a:off x="19989800" y="1731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0" name="フローチャート: 判断 819">
          <a:extLst>
            <a:ext uri="{FF2B5EF4-FFF2-40B4-BE49-F238E27FC236}">
              <a16:creationId xmlns:a16="http://schemas.microsoft.com/office/drawing/2014/main" id="{4BEFEC9B-51B6-4D86-97F0-DC419412AC9F}"/>
            </a:ext>
          </a:extLst>
        </xdr:cNvPr>
        <xdr:cNvSpPr/>
      </xdr:nvSpPr>
      <xdr:spPr>
        <a:xfrm>
          <a:off x="19900900" y="1746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1" name="フローチャート: 判断 820">
          <a:extLst>
            <a:ext uri="{FF2B5EF4-FFF2-40B4-BE49-F238E27FC236}">
              <a16:creationId xmlns:a16="http://schemas.microsoft.com/office/drawing/2014/main" id="{F186FFBF-DA39-4CC6-AB51-A722BE056250}"/>
            </a:ext>
          </a:extLst>
        </xdr:cNvPr>
        <xdr:cNvSpPr/>
      </xdr:nvSpPr>
      <xdr:spPr>
        <a:xfrm>
          <a:off x="19157950" y="174172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2" name="フローチャート: 判断 821">
          <a:extLst>
            <a:ext uri="{FF2B5EF4-FFF2-40B4-BE49-F238E27FC236}">
              <a16:creationId xmlns:a16="http://schemas.microsoft.com/office/drawing/2014/main" id="{7A7F0453-8C42-463E-8FCB-548685D86708}"/>
            </a:ext>
          </a:extLst>
        </xdr:cNvPr>
        <xdr:cNvSpPr/>
      </xdr:nvSpPr>
      <xdr:spPr>
        <a:xfrm>
          <a:off x="18345150" y="174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3" name="フローチャート: 判断 822">
          <a:extLst>
            <a:ext uri="{FF2B5EF4-FFF2-40B4-BE49-F238E27FC236}">
              <a16:creationId xmlns:a16="http://schemas.microsoft.com/office/drawing/2014/main" id="{D3E523B7-7D57-43C2-B151-68A3AA0D1EAF}"/>
            </a:ext>
          </a:extLst>
        </xdr:cNvPr>
        <xdr:cNvSpPr/>
      </xdr:nvSpPr>
      <xdr:spPr>
        <a:xfrm>
          <a:off x="17551400" y="1743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24" name="フローチャート: 判断 823">
          <a:extLst>
            <a:ext uri="{FF2B5EF4-FFF2-40B4-BE49-F238E27FC236}">
              <a16:creationId xmlns:a16="http://schemas.microsoft.com/office/drawing/2014/main" id="{054395F9-12F6-42F4-BCE5-17AEA41729E9}"/>
            </a:ext>
          </a:extLst>
        </xdr:cNvPr>
        <xdr:cNvSpPr/>
      </xdr:nvSpPr>
      <xdr:spPr>
        <a:xfrm>
          <a:off x="16757650" y="175635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A20727A5-362B-4587-8F70-232943D3A99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FD7B48E-E285-49FA-A28C-DFB62143F444}"/>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BED2F449-64D2-4826-B586-86CAEC241A7A}"/>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ACB2680-0FEF-4B9D-BE9C-12DADF95E11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0E8E5A5-2AAB-4123-B3A8-E2DBDC1B1BE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61976</xdr:rowOff>
    </xdr:from>
    <xdr:to>
      <xdr:col>116</xdr:col>
      <xdr:colOff>114300</xdr:colOff>
      <xdr:row>105</xdr:row>
      <xdr:rowOff>163576</xdr:rowOff>
    </xdr:to>
    <xdr:sp macro="" textlink="">
      <xdr:nvSpPr>
        <xdr:cNvPr id="830" name="楕円 829">
          <a:extLst>
            <a:ext uri="{FF2B5EF4-FFF2-40B4-BE49-F238E27FC236}">
              <a16:creationId xmlns:a16="http://schemas.microsoft.com/office/drawing/2014/main" id="{10EBAD31-9833-450A-92CC-0A8EF48F81CA}"/>
            </a:ext>
          </a:extLst>
        </xdr:cNvPr>
        <xdr:cNvSpPr/>
      </xdr:nvSpPr>
      <xdr:spPr>
        <a:xfrm>
          <a:off x="19900900" y="1749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40403</xdr:rowOff>
    </xdr:from>
    <xdr:ext cx="469744" cy="259045"/>
    <xdr:sp macro="" textlink="">
      <xdr:nvSpPr>
        <xdr:cNvPr id="831" name="【公民館】&#10;一人当たり面積該当値テキスト">
          <a:extLst>
            <a:ext uri="{FF2B5EF4-FFF2-40B4-BE49-F238E27FC236}">
              <a16:creationId xmlns:a16="http://schemas.microsoft.com/office/drawing/2014/main" id="{965FD6EB-89C8-482E-A05F-3B82A5D47021}"/>
            </a:ext>
          </a:extLst>
        </xdr:cNvPr>
        <xdr:cNvSpPr txBox="1"/>
      </xdr:nvSpPr>
      <xdr:spPr>
        <a:xfrm>
          <a:off x="19989800" y="1747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71120</xdr:rowOff>
    </xdr:from>
    <xdr:to>
      <xdr:col>112</xdr:col>
      <xdr:colOff>38100</xdr:colOff>
      <xdr:row>106</xdr:row>
      <xdr:rowOff>1270</xdr:rowOff>
    </xdr:to>
    <xdr:sp macro="" textlink="">
      <xdr:nvSpPr>
        <xdr:cNvPr id="832" name="楕円 831">
          <a:extLst>
            <a:ext uri="{FF2B5EF4-FFF2-40B4-BE49-F238E27FC236}">
              <a16:creationId xmlns:a16="http://schemas.microsoft.com/office/drawing/2014/main" id="{ADE7F004-09FC-42DD-875C-50676DB3ED57}"/>
            </a:ext>
          </a:extLst>
        </xdr:cNvPr>
        <xdr:cNvSpPr/>
      </xdr:nvSpPr>
      <xdr:spPr>
        <a:xfrm>
          <a:off x="19157950" y="175018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112776</xdr:rowOff>
    </xdr:from>
    <xdr:to>
      <xdr:col>116</xdr:col>
      <xdr:colOff>63500</xdr:colOff>
      <xdr:row>105</xdr:row>
      <xdr:rowOff>121920</xdr:rowOff>
    </xdr:to>
    <xdr:cxnSp macro="">
      <xdr:nvCxnSpPr>
        <xdr:cNvPr id="833" name="直線コネクタ 832">
          <a:extLst>
            <a:ext uri="{FF2B5EF4-FFF2-40B4-BE49-F238E27FC236}">
              <a16:creationId xmlns:a16="http://schemas.microsoft.com/office/drawing/2014/main" id="{F1FF7C69-EB15-45FA-B96D-5E7CB15228FF}"/>
            </a:ext>
          </a:extLst>
        </xdr:cNvPr>
        <xdr:cNvCxnSpPr/>
      </xdr:nvCxnSpPr>
      <xdr:spPr>
        <a:xfrm flipV="1">
          <a:off x="19202400" y="17543526"/>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75692</xdr:rowOff>
    </xdr:from>
    <xdr:to>
      <xdr:col>107</xdr:col>
      <xdr:colOff>101600</xdr:colOff>
      <xdr:row>106</xdr:row>
      <xdr:rowOff>5842</xdr:rowOff>
    </xdr:to>
    <xdr:sp macro="" textlink="">
      <xdr:nvSpPr>
        <xdr:cNvPr id="834" name="楕円 833">
          <a:extLst>
            <a:ext uri="{FF2B5EF4-FFF2-40B4-BE49-F238E27FC236}">
              <a16:creationId xmlns:a16="http://schemas.microsoft.com/office/drawing/2014/main" id="{A83B980B-D9E3-4168-93AB-2DBDD46D0A2B}"/>
            </a:ext>
          </a:extLst>
        </xdr:cNvPr>
        <xdr:cNvSpPr/>
      </xdr:nvSpPr>
      <xdr:spPr>
        <a:xfrm>
          <a:off x="18345150" y="175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121920</xdr:rowOff>
    </xdr:from>
    <xdr:to>
      <xdr:col>111</xdr:col>
      <xdr:colOff>177800</xdr:colOff>
      <xdr:row>105</xdr:row>
      <xdr:rowOff>126492</xdr:rowOff>
    </xdr:to>
    <xdr:cxnSp macro="">
      <xdr:nvCxnSpPr>
        <xdr:cNvPr id="835" name="直線コネクタ 834">
          <a:extLst>
            <a:ext uri="{FF2B5EF4-FFF2-40B4-BE49-F238E27FC236}">
              <a16:creationId xmlns:a16="http://schemas.microsoft.com/office/drawing/2014/main" id="{70F4727A-B5EB-4B1F-8757-37E59966B64F}"/>
            </a:ext>
          </a:extLst>
        </xdr:cNvPr>
        <xdr:cNvCxnSpPr/>
      </xdr:nvCxnSpPr>
      <xdr:spPr>
        <a:xfrm flipV="1">
          <a:off x="18395950" y="1755267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836" name="楕円 835">
          <a:extLst>
            <a:ext uri="{FF2B5EF4-FFF2-40B4-BE49-F238E27FC236}">
              <a16:creationId xmlns:a16="http://schemas.microsoft.com/office/drawing/2014/main" id="{B75DB0C9-33D2-4CE3-8A70-9DC49D72CE9F}"/>
            </a:ext>
          </a:extLst>
        </xdr:cNvPr>
        <xdr:cNvSpPr/>
      </xdr:nvSpPr>
      <xdr:spPr>
        <a:xfrm>
          <a:off x="17551400" y="1746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83058</xdr:rowOff>
    </xdr:from>
    <xdr:to>
      <xdr:col>107</xdr:col>
      <xdr:colOff>50800</xdr:colOff>
      <xdr:row>105</xdr:row>
      <xdr:rowOff>126492</xdr:rowOff>
    </xdr:to>
    <xdr:cxnSp macro="">
      <xdr:nvCxnSpPr>
        <xdr:cNvPr id="837" name="直線コネクタ 836">
          <a:extLst>
            <a:ext uri="{FF2B5EF4-FFF2-40B4-BE49-F238E27FC236}">
              <a16:creationId xmlns:a16="http://schemas.microsoft.com/office/drawing/2014/main" id="{64E18833-9CBB-4BD7-B0CA-6CCDD623FDBC}"/>
            </a:ext>
          </a:extLst>
        </xdr:cNvPr>
        <xdr:cNvCxnSpPr/>
      </xdr:nvCxnSpPr>
      <xdr:spPr>
        <a:xfrm>
          <a:off x="17602200" y="17513808"/>
          <a:ext cx="7937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105411</xdr:rowOff>
    </xdr:from>
    <xdr:to>
      <xdr:col>98</xdr:col>
      <xdr:colOff>38100</xdr:colOff>
      <xdr:row>106</xdr:row>
      <xdr:rowOff>35561</xdr:rowOff>
    </xdr:to>
    <xdr:sp macro="" textlink="">
      <xdr:nvSpPr>
        <xdr:cNvPr id="838" name="楕円 837">
          <a:extLst>
            <a:ext uri="{FF2B5EF4-FFF2-40B4-BE49-F238E27FC236}">
              <a16:creationId xmlns:a16="http://schemas.microsoft.com/office/drawing/2014/main" id="{F68B633B-8BE0-45DA-8A6B-B29EC6E38978}"/>
            </a:ext>
          </a:extLst>
        </xdr:cNvPr>
        <xdr:cNvSpPr/>
      </xdr:nvSpPr>
      <xdr:spPr>
        <a:xfrm>
          <a:off x="16757650" y="175361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83058</xdr:rowOff>
    </xdr:from>
    <xdr:to>
      <xdr:col>102</xdr:col>
      <xdr:colOff>114300</xdr:colOff>
      <xdr:row>105</xdr:row>
      <xdr:rowOff>156211</xdr:rowOff>
    </xdr:to>
    <xdr:cxnSp macro="">
      <xdr:nvCxnSpPr>
        <xdr:cNvPr id="839" name="直線コネクタ 838">
          <a:extLst>
            <a:ext uri="{FF2B5EF4-FFF2-40B4-BE49-F238E27FC236}">
              <a16:creationId xmlns:a16="http://schemas.microsoft.com/office/drawing/2014/main" id="{EEC193D1-A7E2-467E-88BD-DA6593715CE5}"/>
            </a:ext>
          </a:extLst>
        </xdr:cNvPr>
        <xdr:cNvCxnSpPr/>
      </xdr:nvCxnSpPr>
      <xdr:spPr>
        <a:xfrm flipV="1">
          <a:off x="16802100" y="17513808"/>
          <a:ext cx="8001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840" name="n_1aveValue【公民館】&#10;一人当たり面積">
          <a:extLst>
            <a:ext uri="{FF2B5EF4-FFF2-40B4-BE49-F238E27FC236}">
              <a16:creationId xmlns:a16="http://schemas.microsoft.com/office/drawing/2014/main" id="{E151929C-65A8-41DB-B5E9-F14609E84F89}"/>
            </a:ext>
          </a:extLst>
        </xdr:cNvPr>
        <xdr:cNvSpPr txBox="1"/>
      </xdr:nvSpPr>
      <xdr:spPr>
        <a:xfrm>
          <a:off x="18980227" y="1719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41" name="n_2aveValue【公民館】&#10;一人当たり面積">
          <a:extLst>
            <a:ext uri="{FF2B5EF4-FFF2-40B4-BE49-F238E27FC236}">
              <a16:creationId xmlns:a16="http://schemas.microsoft.com/office/drawing/2014/main" id="{83508314-3E7B-4209-9ACC-6E999B712D8B}"/>
            </a:ext>
          </a:extLst>
        </xdr:cNvPr>
        <xdr:cNvSpPr txBox="1"/>
      </xdr:nvSpPr>
      <xdr:spPr>
        <a:xfrm>
          <a:off x="18180127" y="1719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842" name="n_3aveValue【公民館】&#10;一人当たり面積">
          <a:extLst>
            <a:ext uri="{FF2B5EF4-FFF2-40B4-BE49-F238E27FC236}">
              <a16:creationId xmlns:a16="http://schemas.microsoft.com/office/drawing/2014/main" id="{AF1587CC-1FF7-4109-9C15-58F0B48FF1E3}"/>
            </a:ext>
          </a:extLst>
        </xdr:cNvPr>
        <xdr:cNvSpPr txBox="1"/>
      </xdr:nvSpPr>
      <xdr:spPr>
        <a:xfrm>
          <a:off x="17386377" y="1721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3" name="n_4aveValue【公民館】&#10;一人当たり面積">
          <a:extLst>
            <a:ext uri="{FF2B5EF4-FFF2-40B4-BE49-F238E27FC236}">
              <a16:creationId xmlns:a16="http://schemas.microsoft.com/office/drawing/2014/main" id="{01F7A545-97A4-4969-9B89-C0DE145B35C5}"/>
            </a:ext>
          </a:extLst>
        </xdr:cNvPr>
        <xdr:cNvSpPr txBox="1"/>
      </xdr:nvSpPr>
      <xdr:spPr>
        <a:xfrm>
          <a:off x="16592627" y="1765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163847</xdr:rowOff>
    </xdr:from>
    <xdr:ext cx="469744" cy="259045"/>
    <xdr:sp macro="" textlink="">
      <xdr:nvSpPr>
        <xdr:cNvPr id="844" name="n_1mainValue【公民館】&#10;一人当たり面積">
          <a:extLst>
            <a:ext uri="{FF2B5EF4-FFF2-40B4-BE49-F238E27FC236}">
              <a16:creationId xmlns:a16="http://schemas.microsoft.com/office/drawing/2014/main" id="{CAB0F518-F3F6-4D9B-8D75-0F0C2CF7F819}"/>
            </a:ext>
          </a:extLst>
        </xdr:cNvPr>
        <xdr:cNvSpPr txBox="1"/>
      </xdr:nvSpPr>
      <xdr:spPr>
        <a:xfrm>
          <a:off x="18980227" y="1759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168419</xdr:rowOff>
    </xdr:from>
    <xdr:ext cx="469744" cy="259045"/>
    <xdr:sp macro="" textlink="">
      <xdr:nvSpPr>
        <xdr:cNvPr id="845" name="n_2mainValue【公民館】&#10;一人当たり面積">
          <a:extLst>
            <a:ext uri="{FF2B5EF4-FFF2-40B4-BE49-F238E27FC236}">
              <a16:creationId xmlns:a16="http://schemas.microsoft.com/office/drawing/2014/main" id="{753B7FE5-045E-4564-93E2-555BB71F41E1}"/>
            </a:ext>
          </a:extLst>
        </xdr:cNvPr>
        <xdr:cNvSpPr txBox="1"/>
      </xdr:nvSpPr>
      <xdr:spPr>
        <a:xfrm>
          <a:off x="18180127" y="1759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124985</xdr:rowOff>
    </xdr:from>
    <xdr:ext cx="469744" cy="259045"/>
    <xdr:sp macro="" textlink="">
      <xdr:nvSpPr>
        <xdr:cNvPr id="846" name="n_3mainValue【公民館】&#10;一人当たり面積">
          <a:extLst>
            <a:ext uri="{FF2B5EF4-FFF2-40B4-BE49-F238E27FC236}">
              <a16:creationId xmlns:a16="http://schemas.microsoft.com/office/drawing/2014/main" id="{3AFF90B4-C1A9-4E38-945C-0BCF9FD42EB8}"/>
            </a:ext>
          </a:extLst>
        </xdr:cNvPr>
        <xdr:cNvSpPr txBox="1"/>
      </xdr:nvSpPr>
      <xdr:spPr>
        <a:xfrm>
          <a:off x="17386377" y="1755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52088</xdr:rowOff>
    </xdr:from>
    <xdr:ext cx="469744" cy="259045"/>
    <xdr:sp macro="" textlink="">
      <xdr:nvSpPr>
        <xdr:cNvPr id="847" name="n_4mainValue【公民館】&#10;一人当たり面積">
          <a:extLst>
            <a:ext uri="{FF2B5EF4-FFF2-40B4-BE49-F238E27FC236}">
              <a16:creationId xmlns:a16="http://schemas.microsoft.com/office/drawing/2014/main" id="{FDD1F021-B7EF-406B-BF14-ED3435582801}"/>
            </a:ext>
          </a:extLst>
        </xdr:cNvPr>
        <xdr:cNvSpPr txBox="1"/>
      </xdr:nvSpPr>
      <xdr:spPr>
        <a:xfrm>
          <a:off x="16592627" y="1731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2B042C2E-C04C-4470-BBA8-E5D8724179F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84BCB21-28BB-4A8A-A660-179A1A0FDFD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5D63E411-D140-4F97-B015-14190523815E}"/>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年度において類似団体と比較して特に有形固定資産減価償却率が高くなっている施設は保育所、児童館、</a:t>
          </a:r>
          <a:r>
            <a:rPr kumimoji="1" lang="ja-JP" altLang="en-US" sz="1300">
              <a:solidFill>
                <a:srgbClr val="FF0000"/>
              </a:solidFill>
              <a:latin typeface="ＭＳ Ｐゴシック" panose="020B0600070205080204" pitchFamily="50" charset="-128"/>
              <a:ea typeface="ＭＳ Ｐゴシック" panose="020B0600070205080204" pitchFamily="50" charset="-128"/>
            </a:rPr>
            <a:t>公民館</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保育所については令和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年度に耐用年数の大半を経過した旧保育所を除却したことで令和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年度の有形固定資産償却率が減少したが、令和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77.8</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ポイント）と高い比率となっている。個別施設計画に基づき保育の拠点施設として適切な維持管理を行っていく。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公民館についても、令和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78.3</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ポイント）と高い比率になっている。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児童館については、各地区の人口減少を踏まえ、令和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年度末で</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館ある施設を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館に集約したことで令和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年度から一人当たりの面積が減少している。廃止した施設について個別施設計画に基づく整備を予定している。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児童館については各地区の人口減少の推移を踏まえ、令和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年度末で</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館ある施設を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館に集約したことで令和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年度から一人当たりの面積が減少している。廃止した施設について、個別施設計画に基づく整備を予定している。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7C92C9-13FD-4C2B-8410-639EB6A51F1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2B861B-1FD8-4850-95D3-04A766B1DAD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F51F2C-8829-4C04-B60F-E7286D534FA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3705A3-754D-4026-8293-3B5F5001CBCE}"/>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FEEE44B-9666-4569-9613-FF5E879D618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E465BB-EA58-4BB9-A2F8-9D80ADA3302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CFB34A-3954-45E8-8BA2-A419FF8D57A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90CD0B-8682-432E-94B1-9672BDF8388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2FDD97-1C15-4CC6-8E25-E342E59C072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0FF2A7D-0C8B-44CD-A068-CF926C61B4D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26,469
26,177
147.53
21,449,910
20,826,976
378,625
8,597,586
15,242,660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BC5792-22D7-4167-9B3E-CCDC54E951E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27B9C3-4AB0-4C8C-9D57-A0CF7729284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BD59B5-5D02-42B8-80F0-B4FF2E723F9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2D0595-BBB9-427D-AFDB-B7424618208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34743F-577A-4A8D-856A-381C353B482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AC01B7-195D-4897-9C70-5707D8FD2DAC}"/>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035B3E7-7122-4C81-B1CF-9208CF1E727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594B34-83A9-479A-B1FD-4153241C13D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0EF0CE-FB9A-4E67-8816-E8F4C78972AF}"/>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83FFA3-43A3-475F-AA04-9F0D7F27F0F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8B2913-E487-4AC0-B6EC-4364CBE481EE}"/>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C2C3A2-4089-4137-9FA0-744A26036EF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55F348-2917-4F5F-AD97-DDC2543AB32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DAD2DE-F3B5-4473-9D2B-91E0F7B39C8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B799F8-BF15-4B15-AFA5-D81079C3C6F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42AC02-C391-4792-BB76-318638B2121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2D8B55-2134-4AB7-B572-22FAD197876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62E3B4-1249-4112-B62B-61C55AE0BF3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F3C301-3CF5-4CB3-9DF3-EEDBB5B272E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473789-831A-4F1A-928D-1A1111B2087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63B555-4DFE-44FE-8F34-34770C00E2A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DFDA85-BAC6-4261-9B19-D00FA31FC16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CD0369-23D3-405A-8235-61356288956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571AE3-5AB7-477B-9E53-D99736B3F3BA}"/>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8A3D0C-3190-422B-9AF8-769259241CF3}"/>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55E33D-62F6-4DE8-88B4-7D7156603772}"/>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83181B1-F619-4103-BAE0-B1E1765EE7B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BF7BA2-9AA9-4E42-BE78-1D19CDB1B18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02D2EE-F801-40FB-9561-B2D362AB41C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38C0F8-F358-4173-82E2-571D5311528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949946A-51FF-4DFE-9584-E3E2D0671BFD}"/>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13602C-7667-443B-8CCC-C625FE166C8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E6B744A-9010-41AD-958F-A100F259A599}"/>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694FABD-6331-4813-9E31-E66226448487}"/>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D10BD21-4515-4245-8640-4CBD951CCEBF}"/>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9BFE0EC-5519-4AB9-90D0-53433C7E014F}"/>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B765D8B-298F-4ADE-A576-0547F5A5EEB3}"/>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41FB1E0-3576-4FB1-B0DD-1D6C7BC4F3B0}"/>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191B9A6-0258-4DC3-813F-470651F176E7}"/>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0345480-6BE8-4243-AF9E-0B1E28A64EC6}"/>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5B0812-59A4-41E8-9A09-7188B49B1867}"/>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C82D962-6D51-415B-94E2-14A011B8820A}"/>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F8F9A3-D96A-43C2-B4AF-8DCF9E582CCA}"/>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DA4E734-2544-463A-87F2-891A66ECCB46}"/>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4B27458-D601-4110-96AE-352466F917E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CD71B90-A5DC-497F-8462-A2FC83731C9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75286496-1AA1-4D4F-8949-66CB7C33EF7B}"/>
            </a:ext>
          </a:extLst>
        </xdr:cNvPr>
        <xdr:cNvCxnSpPr/>
      </xdr:nvCxnSpPr>
      <xdr:spPr>
        <a:xfrm flipV="1">
          <a:off x="4177665" y="5674723"/>
          <a:ext cx="0" cy="135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5141D8AF-BB02-4879-97E8-250AA345CD1B}"/>
            </a:ext>
          </a:extLst>
        </xdr:cNvPr>
        <xdr:cNvSpPr txBox="1"/>
      </xdr:nvSpPr>
      <xdr:spPr>
        <a:xfrm>
          <a:off x="4216400" y="7033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DC2FE87A-B7BF-4897-853C-DCBC45DC304F}"/>
            </a:ext>
          </a:extLst>
        </xdr:cNvPr>
        <xdr:cNvCxnSpPr/>
      </xdr:nvCxnSpPr>
      <xdr:spPr>
        <a:xfrm>
          <a:off x="4108450" y="70298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6C4CA614-0DC1-4043-BD6A-8432E61B2FBA}"/>
            </a:ext>
          </a:extLst>
        </xdr:cNvPr>
        <xdr:cNvSpPr txBox="1"/>
      </xdr:nvSpPr>
      <xdr:spPr>
        <a:xfrm>
          <a:off x="4216400" y="54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65AC80DC-08E9-42B1-B07B-0AAF4BA53EB6}"/>
            </a:ext>
          </a:extLst>
        </xdr:cNvPr>
        <xdr:cNvCxnSpPr/>
      </xdr:nvCxnSpPr>
      <xdr:spPr>
        <a:xfrm>
          <a:off x="4108450" y="56747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CEAF9AFA-DC09-4B38-9561-586788224AB5}"/>
            </a:ext>
          </a:extLst>
        </xdr:cNvPr>
        <xdr:cNvSpPr txBox="1"/>
      </xdr:nvSpPr>
      <xdr:spPr>
        <a:xfrm>
          <a:off x="4216400" y="63117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297E610D-7749-4F74-8A2D-8164882B4766}"/>
            </a:ext>
          </a:extLst>
        </xdr:cNvPr>
        <xdr:cNvSpPr/>
      </xdr:nvSpPr>
      <xdr:spPr>
        <a:xfrm>
          <a:off x="4127500" y="633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DF88E7D0-DD7D-4250-80C4-A20501B499BE}"/>
            </a:ext>
          </a:extLst>
        </xdr:cNvPr>
        <xdr:cNvSpPr/>
      </xdr:nvSpPr>
      <xdr:spPr>
        <a:xfrm>
          <a:off x="3384550" y="63071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A17ADB90-AD17-42A0-A7E6-1B6567AA8946}"/>
            </a:ext>
          </a:extLst>
        </xdr:cNvPr>
        <xdr:cNvSpPr/>
      </xdr:nvSpPr>
      <xdr:spPr>
        <a:xfrm>
          <a:off x="2571750" y="6241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20EB526C-22A8-460F-89C2-A5021414AA74}"/>
            </a:ext>
          </a:extLst>
        </xdr:cNvPr>
        <xdr:cNvSpPr/>
      </xdr:nvSpPr>
      <xdr:spPr>
        <a:xfrm>
          <a:off x="1778000" y="62612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D4E1AC27-4937-442B-BC86-B1907924D58B}"/>
            </a:ext>
          </a:extLst>
        </xdr:cNvPr>
        <xdr:cNvSpPr/>
      </xdr:nvSpPr>
      <xdr:spPr>
        <a:xfrm>
          <a:off x="984250" y="6195967"/>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8183002-E19C-4F4D-A141-C4A4B52360C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AF2477-8248-4B02-8856-C2A7CE061C3F}"/>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52585E-52B0-4B75-8112-EB56FE1E3BE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A145B3-9747-45D8-9151-E68323F5D7A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DE11F9F-1DD6-4311-A63F-A8FB5D8C2ACA}"/>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74386</xdr:rowOff>
    </xdr:from>
    <xdr:to>
      <xdr:col>24</xdr:col>
      <xdr:colOff>114300</xdr:colOff>
      <xdr:row>36</xdr:row>
      <xdr:rowOff>4536</xdr:rowOff>
    </xdr:to>
    <xdr:sp macro="" textlink="">
      <xdr:nvSpPr>
        <xdr:cNvPr id="74" name="楕円 73">
          <a:extLst>
            <a:ext uri="{FF2B5EF4-FFF2-40B4-BE49-F238E27FC236}">
              <a16:creationId xmlns:a16="http://schemas.microsoft.com/office/drawing/2014/main" id="{93AF8BDC-F8BC-4A2F-AE66-99A43A6DA8DB}"/>
            </a:ext>
          </a:extLst>
        </xdr:cNvPr>
        <xdr:cNvSpPr/>
      </xdr:nvSpPr>
      <xdr:spPr>
        <a:xfrm>
          <a:off x="4127500" y="5859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97263</xdr:rowOff>
    </xdr:from>
    <xdr:ext cx="405111" cy="259045"/>
    <xdr:sp macro="" textlink="">
      <xdr:nvSpPr>
        <xdr:cNvPr id="75" name="【図書館】&#10;有形固定資産減価償却率該当値テキスト">
          <a:extLst>
            <a:ext uri="{FF2B5EF4-FFF2-40B4-BE49-F238E27FC236}">
              <a16:creationId xmlns:a16="http://schemas.microsoft.com/office/drawing/2014/main" id="{C6F3692A-4CBE-4AF3-945F-FE34B3D7F96C}"/>
            </a:ext>
          </a:extLst>
        </xdr:cNvPr>
        <xdr:cNvSpPr txBox="1"/>
      </xdr:nvSpPr>
      <xdr:spPr>
        <a:xfrm>
          <a:off x="4216400" y="571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31931</xdr:rowOff>
    </xdr:from>
    <xdr:to>
      <xdr:col>20</xdr:col>
      <xdr:colOff>38100</xdr:colOff>
      <xdr:row>35</xdr:row>
      <xdr:rowOff>133531</xdr:rowOff>
    </xdr:to>
    <xdr:sp macro="" textlink="">
      <xdr:nvSpPr>
        <xdr:cNvPr id="76" name="楕円 75">
          <a:extLst>
            <a:ext uri="{FF2B5EF4-FFF2-40B4-BE49-F238E27FC236}">
              <a16:creationId xmlns:a16="http://schemas.microsoft.com/office/drawing/2014/main" id="{685AF122-2966-470C-AD7C-5C5756C25A0D}"/>
            </a:ext>
          </a:extLst>
        </xdr:cNvPr>
        <xdr:cNvSpPr/>
      </xdr:nvSpPr>
      <xdr:spPr>
        <a:xfrm>
          <a:off x="3384550" y="58167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82731</xdr:rowOff>
    </xdr:from>
    <xdr:to>
      <xdr:col>24</xdr:col>
      <xdr:colOff>63500</xdr:colOff>
      <xdr:row>35</xdr:row>
      <xdr:rowOff>125186</xdr:rowOff>
    </xdr:to>
    <xdr:cxnSp macro="">
      <xdr:nvCxnSpPr>
        <xdr:cNvPr id="77" name="直線コネクタ 76">
          <a:extLst>
            <a:ext uri="{FF2B5EF4-FFF2-40B4-BE49-F238E27FC236}">
              <a16:creationId xmlns:a16="http://schemas.microsoft.com/office/drawing/2014/main" id="{3582CD5A-A9FB-4661-9DE8-D51CF1A4CD30}"/>
            </a:ext>
          </a:extLst>
        </xdr:cNvPr>
        <xdr:cNvCxnSpPr/>
      </xdr:nvCxnSpPr>
      <xdr:spPr>
        <a:xfrm>
          <a:off x="3429000" y="5867581"/>
          <a:ext cx="7493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162560</xdr:rowOff>
    </xdr:from>
    <xdr:to>
      <xdr:col>15</xdr:col>
      <xdr:colOff>101600</xdr:colOff>
      <xdr:row>35</xdr:row>
      <xdr:rowOff>92710</xdr:rowOff>
    </xdr:to>
    <xdr:sp macro="" textlink="">
      <xdr:nvSpPr>
        <xdr:cNvPr id="78" name="楕円 77">
          <a:extLst>
            <a:ext uri="{FF2B5EF4-FFF2-40B4-BE49-F238E27FC236}">
              <a16:creationId xmlns:a16="http://schemas.microsoft.com/office/drawing/2014/main" id="{C95F14E7-9A4B-4EC3-8E7A-8022C06EA5F0}"/>
            </a:ext>
          </a:extLst>
        </xdr:cNvPr>
        <xdr:cNvSpPr/>
      </xdr:nvSpPr>
      <xdr:spPr>
        <a:xfrm>
          <a:off x="2571750" y="57823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41910</xdr:rowOff>
    </xdr:from>
    <xdr:to>
      <xdr:col>19</xdr:col>
      <xdr:colOff>177800</xdr:colOff>
      <xdr:row>35</xdr:row>
      <xdr:rowOff>82731</xdr:rowOff>
    </xdr:to>
    <xdr:cxnSp macro="">
      <xdr:nvCxnSpPr>
        <xdr:cNvPr id="79" name="直線コネクタ 78">
          <a:extLst>
            <a:ext uri="{FF2B5EF4-FFF2-40B4-BE49-F238E27FC236}">
              <a16:creationId xmlns:a16="http://schemas.microsoft.com/office/drawing/2014/main" id="{3BECBB64-B00F-421B-9CEF-5C8F97E86920}"/>
            </a:ext>
          </a:extLst>
        </xdr:cNvPr>
        <xdr:cNvCxnSpPr/>
      </xdr:nvCxnSpPr>
      <xdr:spPr>
        <a:xfrm>
          <a:off x="2622550" y="5826760"/>
          <a:ext cx="8064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121739</xdr:rowOff>
    </xdr:from>
    <xdr:to>
      <xdr:col>10</xdr:col>
      <xdr:colOff>165100</xdr:colOff>
      <xdr:row>35</xdr:row>
      <xdr:rowOff>51889</xdr:rowOff>
    </xdr:to>
    <xdr:sp macro="" textlink="">
      <xdr:nvSpPr>
        <xdr:cNvPr id="80" name="楕円 79">
          <a:extLst>
            <a:ext uri="{FF2B5EF4-FFF2-40B4-BE49-F238E27FC236}">
              <a16:creationId xmlns:a16="http://schemas.microsoft.com/office/drawing/2014/main" id="{6B9CF86A-A8B0-4093-B65D-3F38D55EE4CC}"/>
            </a:ext>
          </a:extLst>
        </xdr:cNvPr>
        <xdr:cNvSpPr/>
      </xdr:nvSpPr>
      <xdr:spPr>
        <a:xfrm>
          <a:off x="1778000" y="57414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1089</xdr:rowOff>
    </xdr:from>
    <xdr:to>
      <xdr:col>15</xdr:col>
      <xdr:colOff>50800</xdr:colOff>
      <xdr:row>35</xdr:row>
      <xdr:rowOff>41910</xdr:rowOff>
    </xdr:to>
    <xdr:cxnSp macro="">
      <xdr:nvCxnSpPr>
        <xdr:cNvPr id="81" name="直線コネクタ 80">
          <a:extLst>
            <a:ext uri="{FF2B5EF4-FFF2-40B4-BE49-F238E27FC236}">
              <a16:creationId xmlns:a16="http://schemas.microsoft.com/office/drawing/2014/main" id="{F074C613-28DF-4855-9D61-778B4C59F6AB}"/>
            </a:ext>
          </a:extLst>
        </xdr:cNvPr>
        <xdr:cNvCxnSpPr/>
      </xdr:nvCxnSpPr>
      <xdr:spPr>
        <a:xfrm>
          <a:off x="1828800" y="5785939"/>
          <a:ext cx="7937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80917</xdr:rowOff>
    </xdr:from>
    <xdr:to>
      <xdr:col>6</xdr:col>
      <xdr:colOff>38100</xdr:colOff>
      <xdr:row>35</xdr:row>
      <xdr:rowOff>11067</xdr:rowOff>
    </xdr:to>
    <xdr:sp macro="" textlink="">
      <xdr:nvSpPr>
        <xdr:cNvPr id="82" name="楕円 81">
          <a:extLst>
            <a:ext uri="{FF2B5EF4-FFF2-40B4-BE49-F238E27FC236}">
              <a16:creationId xmlns:a16="http://schemas.microsoft.com/office/drawing/2014/main" id="{68A3B371-3A30-434E-BFA3-E236787CE17C}"/>
            </a:ext>
          </a:extLst>
        </xdr:cNvPr>
        <xdr:cNvSpPr/>
      </xdr:nvSpPr>
      <xdr:spPr>
        <a:xfrm>
          <a:off x="984250" y="57006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131717</xdr:rowOff>
    </xdr:from>
    <xdr:to>
      <xdr:col>10</xdr:col>
      <xdr:colOff>114300</xdr:colOff>
      <xdr:row>35</xdr:row>
      <xdr:rowOff>1089</xdr:rowOff>
    </xdr:to>
    <xdr:cxnSp macro="">
      <xdr:nvCxnSpPr>
        <xdr:cNvPr id="83" name="直線コネクタ 82">
          <a:extLst>
            <a:ext uri="{FF2B5EF4-FFF2-40B4-BE49-F238E27FC236}">
              <a16:creationId xmlns:a16="http://schemas.microsoft.com/office/drawing/2014/main" id="{CC4E7FAF-E96C-4A75-BBE4-541732C3A3C8}"/>
            </a:ext>
          </a:extLst>
        </xdr:cNvPr>
        <xdr:cNvCxnSpPr/>
      </xdr:nvCxnSpPr>
      <xdr:spPr>
        <a:xfrm>
          <a:off x="1028700" y="5751467"/>
          <a:ext cx="8001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CF63FDA1-BCB7-4D38-8DEE-C4B824C91628}"/>
            </a:ext>
          </a:extLst>
        </xdr:cNvPr>
        <xdr:cNvSpPr txBox="1"/>
      </xdr:nvSpPr>
      <xdr:spPr>
        <a:xfrm>
          <a:off x="3239144" y="6399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5249487E-0306-407C-B82A-34C763F20C34}"/>
            </a:ext>
          </a:extLst>
        </xdr:cNvPr>
        <xdr:cNvSpPr txBox="1"/>
      </xdr:nvSpPr>
      <xdr:spPr>
        <a:xfrm>
          <a:off x="2439044" y="6328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E74D1C4C-C69E-47F7-9BC0-B92D5474CCD2}"/>
            </a:ext>
          </a:extLst>
        </xdr:cNvPr>
        <xdr:cNvSpPr txBox="1"/>
      </xdr:nvSpPr>
      <xdr:spPr>
        <a:xfrm>
          <a:off x="1645294" y="6347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145374CB-7500-47FB-9301-BDE112260E6D}"/>
            </a:ext>
          </a:extLst>
        </xdr:cNvPr>
        <xdr:cNvSpPr txBox="1"/>
      </xdr:nvSpPr>
      <xdr:spPr>
        <a:xfrm>
          <a:off x="851544" y="6282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150058</xdr:rowOff>
    </xdr:from>
    <xdr:ext cx="405111" cy="259045"/>
    <xdr:sp macro="" textlink="">
      <xdr:nvSpPr>
        <xdr:cNvPr id="88" name="n_1mainValue【図書館】&#10;有形固定資産減価償却率">
          <a:extLst>
            <a:ext uri="{FF2B5EF4-FFF2-40B4-BE49-F238E27FC236}">
              <a16:creationId xmlns:a16="http://schemas.microsoft.com/office/drawing/2014/main" id="{16B4C67E-8A23-46B2-8D1C-DBD308E817EB}"/>
            </a:ext>
          </a:extLst>
        </xdr:cNvPr>
        <xdr:cNvSpPr txBox="1"/>
      </xdr:nvSpPr>
      <xdr:spPr>
        <a:xfrm>
          <a:off x="3239144" y="5604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109237</xdr:rowOff>
    </xdr:from>
    <xdr:ext cx="405111" cy="259045"/>
    <xdr:sp macro="" textlink="">
      <xdr:nvSpPr>
        <xdr:cNvPr id="89" name="n_2mainValue【図書館】&#10;有形固定資産減価償却率">
          <a:extLst>
            <a:ext uri="{FF2B5EF4-FFF2-40B4-BE49-F238E27FC236}">
              <a16:creationId xmlns:a16="http://schemas.microsoft.com/office/drawing/2014/main" id="{878C1B2F-7DA2-454A-9A1D-CBA2827133A5}"/>
            </a:ext>
          </a:extLst>
        </xdr:cNvPr>
        <xdr:cNvSpPr txBox="1"/>
      </xdr:nvSpPr>
      <xdr:spPr>
        <a:xfrm>
          <a:off x="2439044"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B17B6277-12F0-4C25-AD14-A4CEA52CB16C}"/>
            </a:ext>
          </a:extLst>
        </xdr:cNvPr>
        <xdr:cNvSpPr txBox="1"/>
      </xdr:nvSpPr>
      <xdr:spPr>
        <a:xfrm>
          <a:off x="1645294" y="552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27594</xdr:rowOff>
    </xdr:from>
    <xdr:ext cx="405111" cy="259045"/>
    <xdr:sp macro="" textlink="">
      <xdr:nvSpPr>
        <xdr:cNvPr id="91" name="n_4mainValue【図書館】&#10;有形固定資産減価償却率">
          <a:extLst>
            <a:ext uri="{FF2B5EF4-FFF2-40B4-BE49-F238E27FC236}">
              <a16:creationId xmlns:a16="http://schemas.microsoft.com/office/drawing/2014/main" id="{BE58FC35-268E-4CEC-A609-DD544ED475CD}"/>
            </a:ext>
          </a:extLst>
        </xdr:cNvPr>
        <xdr:cNvSpPr txBox="1"/>
      </xdr:nvSpPr>
      <xdr:spPr>
        <a:xfrm>
          <a:off x="851544" y="548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B6CAF73-C8C6-425F-A8AF-E5E5059D7CE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ED8E2CB-8355-4796-AEBD-4B7EFEC8FC6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8F1A771-99E7-4C0D-BA1A-8D1A9066041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103D250-5706-4C6C-9710-3979327DB33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917D8CF-7D2E-4336-A085-30BFCCFDF6E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97C31EC-600C-4EC0-90B6-50CB2A49DAC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3BAB0F8-74AE-4476-B42D-94B64AA9E31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F9E21DE-BAFD-41AB-86B9-8AC25954B99F}"/>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99E3480-EBCD-42E1-8DAE-436059C093A4}"/>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A880DE4-7829-47A0-9E91-7AC613D8AA5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40F33AD-0C77-4A11-904E-749BB3F3CE2F}"/>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8F1DA9F-A382-4290-9819-748993756671}"/>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F6B1A7F-E0AB-4B07-80F8-C5C3C303F668}"/>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A840140-2D52-4BFC-A8FA-2DCC8CC2DF2E}"/>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3444AE2-8829-4091-B3C5-30B1D6AA2B62}"/>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21C7E4E-A77F-4B63-9CA0-786A6C81EC22}"/>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A4A037F-098A-40B0-9299-ECF63215B1A0}"/>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9D85413-BED6-4C95-8F53-EC6112FF2E9D}"/>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6247DD7-18CC-4B97-BF72-67BB08D88C3F}"/>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10F5D43-7705-4109-B594-F737F2130C55}"/>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20EAF1E-DC16-43A7-B769-4380D820D673}"/>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5CD4BF64-0E27-47A7-ADFB-5A390EF71F29}"/>
            </a:ext>
          </a:extLst>
        </xdr:cNvPr>
        <xdr:cNvCxnSpPr/>
      </xdr:nvCxnSpPr>
      <xdr:spPr>
        <a:xfrm flipV="1">
          <a:off x="9429115" y="5714238"/>
          <a:ext cx="0" cy="1103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240C1751-BC38-4463-BA7B-16C6130F55DC}"/>
            </a:ext>
          </a:extLst>
        </xdr:cNvPr>
        <xdr:cNvSpPr txBox="1"/>
      </xdr:nvSpPr>
      <xdr:spPr>
        <a:xfrm>
          <a:off x="9467850" y="682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CF196C97-553F-43B7-8AD0-2D0E4C4E0AAA}"/>
            </a:ext>
          </a:extLst>
        </xdr:cNvPr>
        <xdr:cNvCxnSpPr/>
      </xdr:nvCxnSpPr>
      <xdr:spPr>
        <a:xfrm>
          <a:off x="9359900" y="6817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EB029E0E-33E1-4A10-AAB7-7A3D115BB7B1}"/>
            </a:ext>
          </a:extLst>
        </xdr:cNvPr>
        <xdr:cNvSpPr txBox="1"/>
      </xdr:nvSpPr>
      <xdr:spPr>
        <a:xfrm>
          <a:off x="9467850" y="549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DDFEA0E2-590D-4A73-8DE2-CA08755D5D77}"/>
            </a:ext>
          </a:extLst>
        </xdr:cNvPr>
        <xdr:cNvCxnSpPr/>
      </xdr:nvCxnSpPr>
      <xdr:spPr>
        <a:xfrm>
          <a:off x="9359900" y="57142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F7316C11-8A6D-4E2B-B48F-4E51ACE8E46D}"/>
            </a:ext>
          </a:extLst>
        </xdr:cNvPr>
        <xdr:cNvSpPr txBox="1"/>
      </xdr:nvSpPr>
      <xdr:spPr>
        <a:xfrm>
          <a:off x="9467850" y="6456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50640487-3169-4DBF-8B11-ACAD055E65CB}"/>
            </a:ext>
          </a:extLst>
        </xdr:cNvPr>
        <xdr:cNvSpPr/>
      </xdr:nvSpPr>
      <xdr:spPr>
        <a:xfrm>
          <a:off x="9398000" y="66055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ACA53875-DABD-4811-AE3B-1451A71CF06C}"/>
            </a:ext>
          </a:extLst>
        </xdr:cNvPr>
        <xdr:cNvSpPr/>
      </xdr:nvSpPr>
      <xdr:spPr>
        <a:xfrm>
          <a:off x="8636000" y="66100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D55B4527-F0E0-44F2-A4F0-32B3609D4AC3}"/>
            </a:ext>
          </a:extLst>
        </xdr:cNvPr>
        <xdr:cNvSpPr/>
      </xdr:nvSpPr>
      <xdr:spPr>
        <a:xfrm>
          <a:off x="7842250" y="66266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57300034-C4FF-4F3B-B177-26F32158DE61}"/>
            </a:ext>
          </a:extLst>
        </xdr:cNvPr>
        <xdr:cNvSpPr/>
      </xdr:nvSpPr>
      <xdr:spPr>
        <a:xfrm>
          <a:off x="7029450" y="663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146558</xdr:rowOff>
    </xdr:from>
    <xdr:to>
      <xdr:col>36</xdr:col>
      <xdr:colOff>165100</xdr:colOff>
      <xdr:row>40</xdr:row>
      <xdr:rowOff>76708</xdr:rowOff>
    </xdr:to>
    <xdr:sp macro="" textlink="">
      <xdr:nvSpPr>
        <xdr:cNvPr id="123" name="フローチャート: 判断 122">
          <a:extLst>
            <a:ext uri="{FF2B5EF4-FFF2-40B4-BE49-F238E27FC236}">
              <a16:creationId xmlns:a16="http://schemas.microsoft.com/office/drawing/2014/main" id="{CE0C62D8-4E9E-4437-A970-5527C3EDC46E}"/>
            </a:ext>
          </a:extLst>
        </xdr:cNvPr>
        <xdr:cNvSpPr/>
      </xdr:nvSpPr>
      <xdr:spPr>
        <a:xfrm>
          <a:off x="6235700" y="6591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33743F1-DA36-4F6A-86F3-1036150282D8}"/>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89F2D8-0C95-491E-8D98-907DF9A65FE6}"/>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975C4B4-0554-4645-AEB5-4CC479313E4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7AD47D-3A1B-4757-9208-C9EF2A944F7D}"/>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5B34E2-BCC0-4434-A70A-678D0D0B8A79}"/>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61976</xdr:rowOff>
    </xdr:from>
    <xdr:to>
      <xdr:col>55</xdr:col>
      <xdr:colOff>50800</xdr:colOff>
      <xdr:row>40</xdr:row>
      <xdr:rowOff>163576</xdr:rowOff>
    </xdr:to>
    <xdr:sp macro="" textlink="">
      <xdr:nvSpPr>
        <xdr:cNvPr id="129" name="楕円 128">
          <a:extLst>
            <a:ext uri="{FF2B5EF4-FFF2-40B4-BE49-F238E27FC236}">
              <a16:creationId xmlns:a16="http://schemas.microsoft.com/office/drawing/2014/main" id="{6D68393D-9785-4050-A27B-A531B8CF323B}"/>
            </a:ext>
          </a:extLst>
        </xdr:cNvPr>
        <xdr:cNvSpPr/>
      </xdr:nvSpPr>
      <xdr:spPr>
        <a:xfrm>
          <a:off x="9398000" y="66723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148353</xdr:rowOff>
    </xdr:from>
    <xdr:ext cx="469744" cy="259045"/>
    <xdr:sp macro="" textlink="">
      <xdr:nvSpPr>
        <xdr:cNvPr id="130" name="【図書館】&#10;一人当たり面積該当値テキスト">
          <a:extLst>
            <a:ext uri="{FF2B5EF4-FFF2-40B4-BE49-F238E27FC236}">
              <a16:creationId xmlns:a16="http://schemas.microsoft.com/office/drawing/2014/main" id="{EA02D79E-02EA-422E-B1CC-EF3EB6868D8A}"/>
            </a:ext>
          </a:extLst>
        </xdr:cNvPr>
        <xdr:cNvSpPr txBox="1"/>
      </xdr:nvSpPr>
      <xdr:spPr>
        <a:xfrm>
          <a:off x="9467850" y="659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66548</xdr:rowOff>
    </xdr:from>
    <xdr:to>
      <xdr:col>50</xdr:col>
      <xdr:colOff>165100</xdr:colOff>
      <xdr:row>40</xdr:row>
      <xdr:rowOff>168148</xdr:rowOff>
    </xdr:to>
    <xdr:sp macro="" textlink="">
      <xdr:nvSpPr>
        <xdr:cNvPr id="131" name="楕円 130">
          <a:extLst>
            <a:ext uri="{FF2B5EF4-FFF2-40B4-BE49-F238E27FC236}">
              <a16:creationId xmlns:a16="http://schemas.microsoft.com/office/drawing/2014/main" id="{6D0B7015-1F73-4C56-8DB8-66A2E98E8AE7}"/>
            </a:ext>
          </a:extLst>
        </xdr:cNvPr>
        <xdr:cNvSpPr/>
      </xdr:nvSpPr>
      <xdr:spPr>
        <a:xfrm>
          <a:off x="8636000" y="66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112776</xdr:rowOff>
    </xdr:from>
    <xdr:to>
      <xdr:col>55</xdr:col>
      <xdr:colOff>0</xdr:colOff>
      <xdr:row>40</xdr:row>
      <xdr:rowOff>117348</xdr:rowOff>
    </xdr:to>
    <xdr:cxnSp macro="">
      <xdr:nvCxnSpPr>
        <xdr:cNvPr id="132" name="直線コネクタ 131">
          <a:extLst>
            <a:ext uri="{FF2B5EF4-FFF2-40B4-BE49-F238E27FC236}">
              <a16:creationId xmlns:a16="http://schemas.microsoft.com/office/drawing/2014/main" id="{858365E0-DB76-467A-BA2E-96A31C906E04}"/>
            </a:ext>
          </a:extLst>
        </xdr:cNvPr>
        <xdr:cNvCxnSpPr/>
      </xdr:nvCxnSpPr>
      <xdr:spPr>
        <a:xfrm flipV="1">
          <a:off x="8686800" y="6723126"/>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66548</xdr:rowOff>
    </xdr:from>
    <xdr:to>
      <xdr:col>46</xdr:col>
      <xdr:colOff>38100</xdr:colOff>
      <xdr:row>40</xdr:row>
      <xdr:rowOff>168148</xdr:rowOff>
    </xdr:to>
    <xdr:sp macro="" textlink="">
      <xdr:nvSpPr>
        <xdr:cNvPr id="133" name="楕円 132">
          <a:extLst>
            <a:ext uri="{FF2B5EF4-FFF2-40B4-BE49-F238E27FC236}">
              <a16:creationId xmlns:a16="http://schemas.microsoft.com/office/drawing/2014/main" id="{F9651B65-C364-4704-9587-2FF0C1F5D95E}"/>
            </a:ext>
          </a:extLst>
        </xdr:cNvPr>
        <xdr:cNvSpPr/>
      </xdr:nvSpPr>
      <xdr:spPr>
        <a:xfrm>
          <a:off x="7842250" y="667689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117348</xdr:rowOff>
    </xdr:from>
    <xdr:to>
      <xdr:col>50</xdr:col>
      <xdr:colOff>114300</xdr:colOff>
      <xdr:row>40</xdr:row>
      <xdr:rowOff>117348</xdr:rowOff>
    </xdr:to>
    <xdr:cxnSp macro="">
      <xdr:nvCxnSpPr>
        <xdr:cNvPr id="134" name="直線コネクタ 133">
          <a:extLst>
            <a:ext uri="{FF2B5EF4-FFF2-40B4-BE49-F238E27FC236}">
              <a16:creationId xmlns:a16="http://schemas.microsoft.com/office/drawing/2014/main" id="{1853F17B-627E-4A6A-AF6F-DB016F2259DC}"/>
            </a:ext>
          </a:extLst>
        </xdr:cNvPr>
        <xdr:cNvCxnSpPr/>
      </xdr:nvCxnSpPr>
      <xdr:spPr>
        <a:xfrm>
          <a:off x="7886700" y="67276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5" name="楕円 134">
          <a:extLst>
            <a:ext uri="{FF2B5EF4-FFF2-40B4-BE49-F238E27FC236}">
              <a16:creationId xmlns:a16="http://schemas.microsoft.com/office/drawing/2014/main" id="{6424D995-B9FA-499A-ACDC-B0EEFD08AB92}"/>
            </a:ext>
          </a:extLst>
        </xdr:cNvPr>
        <xdr:cNvSpPr/>
      </xdr:nvSpPr>
      <xdr:spPr>
        <a:xfrm>
          <a:off x="7029450" y="6681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117348</xdr:rowOff>
    </xdr:from>
    <xdr:to>
      <xdr:col>45</xdr:col>
      <xdr:colOff>177800</xdr:colOff>
      <xdr:row>40</xdr:row>
      <xdr:rowOff>121920</xdr:rowOff>
    </xdr:to>
    <xdr:cxnSp macro="">
      <xdr:nvCxnSpPr>
        <xdr:cNvPr id="136" name="直線コネクタ 135">
          <a:extLst>
            <a:ext uri="{FF2B5EF4-FFF2-40B4-BE49-F238E27FC236}">
              <a16:creationId xmlns:a16="http://schemas.microsoft.com/office/drawing/2014/main" id="{1566F5E9-D11A-4D6B-A04B-31A5A9ECD43D}"/>
            </a:ext>
          </a:extLst>
        </xdr:cNvPr>
        <xdr:cNvCxnSpPr/>
      </xdr:nvCxnSpPr>
      <xdr:spPr>
        <a:xfrm flipV="1">
          <a:off x="7080250" y="672769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75692</xdr:rowOff>
    </xdr:from>
    <xdr:to>
      <xdr:col>36</xdr:col>
      <xdr:colOff>165100</xdr:colOff>
      <xdr:row>41</xdr:row>
      <xdr:rowOff>5842</xdr:rowOff>
    </xdr:to>
    <xdr:sp macro="" textlink="">
      <xdr:nvSpPr>
        <xdr:cNvPr id="137" name="楕円 136">
          <a:extLst>
            <a:ext uri="{FF2B5EF4-FFF2-40B4-BE49-F238E27FC236}">
              <a16:creationId xmlns:a16="http://schemas.microsoft.com/office/drawing/2014/main" id="{6A24185D-6C47-4F10-878E-EEFD51F48220}"/>
            </a:ext>
          </a:extLst>
        </xdr:cNvPr>
        <xdr:cNvSpPr/>
      </xdr:nvSpPr>
      <xdr:spPr>
        <a:xfrm>
          <a:off x="6235700" y="66860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126492</xdr:rowOff>
    </xdr:to>
    <xdr:cxnSp macro="">
      <xdr:nvCxnSpPr>
        <xdr:cNvPr id="138" name="直線コネクタ 137">
          <a:extLst>
            <a:ext uri="{FF2B5EF4-FFF2-40B4-BE49-F238E27FC236}">
              <a16:creationId xmlns:a16="http://schemas.microsoft.com/office/drawing/2014/main" id="{6FBA9AF4-1972-4937-9754-BAFE092435AA}"/>
            </a:ext>
          </a:extLst>
        </xdr:cNvPr>
        <xdr:cNvCxnSpPr/>
      </xdr:nvCxnSpPr>
      <xdr:spPr>
        <a:xfrm flipV="1">
          <a:off x="6286500" y="673227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07132C28-DE39-4252-8C42-F65C44194181}"/>
            </a:ext>
          </a:extLst>
        </xdr:cNvPr>
        <xdr:cNvSpPr txBox="1"/>
      </xdr:nvSpPr>
      <xdr:spPr>
        <a:xfrm>
          <a:off x="8458277" y="639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87CC0389-C2DE-4E24-836D-210EE351868A}"/>
            </a:ext>
          </a:extLst>
        </xdr:cNvPr>
        <xdr:cNvSpPr txBox="1"/>
      </xdr:nvSpPr>
      <xdr:spPr>
        <a:xfrm>
          <a:off x="7677227" y="641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3652D924-4673-405E-8CAE-309B2784B64E}"/>
            </a:ext>
          </a:extLst>
        </xdr:cNvPr>
        <xdr:cNvSpPr txBox="1"/>
      </xdr:nvSpPr>
      <xdr:spPr>
        <a:xfrm>
          <a:off x="6864427" y="641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93235</xdr:rowOff>
    </xdr:from>
    <xdr:ext cx="469744" cy="259045"/>
    <xdr:sp macro="" textlink="">
      <xdr:nvSpPr>
        <xdr:cNvPr id="142" name="n_4aveValue【図書館】&#10;一人当たり面積">
          <a:extLst>
            <a:ext uri="{FF2B5EF4-FFF2-40B4-BE49-F238E27FC236}">
              <a16:creationId xmlns:a16="http://schemas.microsoft.com/office/drawing/2014/main" id="{0180375A-1AFF-491A-9C19-6CF8E7916337}"/>
            </a:ext>
          </a:extLst>
        </xdr:cNvPr>
        <xdr:cNvSpPr txBox="1"/>
      </xdr:nvSpPr>
      <xdr:spPr>
        <a:xfrm>
          <a:off x="6070677" y="637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159275</xdr:rowOff>
    </xdr:from>
    <xdr:ext cx="469744" cy="259045"/>
    <xdr:sp macro="" textlink="">
      <xdr:nvSpPr>
        <xdr:cNvPr id="143" name="n_1mainValue【図書館】&#10;一人当たり面積">
          <a:extLst>
            <a:ext uri="{FF2B5EF4-FFF2-40B4-BE49-F238E27FC236}">
              <a16:creationId xmlns:a16="http://schemas.microsoft.com/office/drawing/2014/main" id="{BD259962-ADFB-4E56-A3DA-36A793101327}"/>
            </a:ext>
          </a:extLst>
        </xdr:cNvPr>
        <xdr:cNvSpPr txBox="1"/>
      </xdr:nvSpPr>
      <xdr:spPr>
        <a:xfrm>
          <a:off x="8458277" y="676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159275</xdr:rowOff>
    </xdr:from>
    <xdr:ext cx="469744" cy="259045"/>
    <xdr:sp macro="" textlink="">
      <xdr:nvSpPr>
        <xdr:cNvPr id="144" name="n_2mainValue【図書館】&#10;一人当たり面積">
          <a:extLst>
            <a:ext uri="{FF2B5EF4-FFF2-40B4-BE49-F238E27FC236}">
              <a16:creationId xmlns:a16="http://schemas.microsoft.com/office/drawing/2014/main" id="{CC69A9F7-8AB5-4F0A-8C42-1860FB99A22A}"/>
            </a:ext>
          </a:extLst>
        </xdr:cNvPr>
        <xdr:cNvSpPr txBox="1"/>
      </xdr:nvSpPr>
      <xdr:spPr>
        <a:xfrm>
          <a:off x="7677227" y="676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5" name="n_3mainValue【図書館】&#10;一人当たり面積">
          <a:extLst>
            <a:ext uri="{FF2B5EF4-FFF2-40B4-BE49-F238E27FC236}">
              <a16:creationId xmlns:a16="http://schemas.microsoft.com/office/drawing/2014/main" id="{46E5075D-8BBC-494C-A00E-58978D63DE79}"/>
            </a:ext>
          </a:extLst>
        </xdr:cNvPr>
        <xdr:cNvSpPr txBox="1"/>
      </xdr:nvSpPr>
      <xdr:spPr>
        <a:xfrm>
          <a:off x="6864427"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168419</xdr:rowOff>
    </xdr:from>
    <xdr:ext cx="469744" cy="259045"/>
    <xdr:sp macro="" textlink="">
      <xdr:nvSpPr>
        <xdr:cNvPr id="146" name="n_4mainValue【図書館】&#10;一人当たり面積">
          <a:extLst>
            <a:ext uri="{FF2B5EF4-FFF2-40B4-BE49-F238E27FC236}">
              <a16:creationId xmlns:a16="http://schemas.microsoft.com/office/drawing/2014/main" id="{9B1FDF53-75A7-4F58-84DB-8FC92FD7887C}"/>
            </a:ext>
          </a:extLst>
        </xdr:cNvPr>
        <xdr:cNvSpPr txBox="1"/>
      </xdr:nvSpPr>
      <xdr:spPr>
        <a:xfrm>
          <a:off x="6070677" y="677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B415039-4515-45EB-850B-5B1ED95064B1}"/>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80FE6BA-F93B-40DC-8D4B-5BD97A6C06B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37ED881-E79B-4879-BC77-E49A13D0A6D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8D96FF0-2ACA-4BA9-ABF3-10A468148AF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9F5DF0B-1C21-4EBE-8FB2-8FBBF744FDA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D73C7B1-DFE2-458B-BEF6-6AA9160F04F5}"/>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0B7A4ED-9A2D-4D18-9E49-304B27E46FC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B9A335B-4204-4A3D-BFB6-31766994965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2BB8E27-6206-4926-B144-43E270F863D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423E298-40E9-4470-9894-53F533E0DCD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92B54EF-B650-4C21-B5E7-CBA1A6B06A53}"/>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91002E1-FC57-4A9C-A5E7-998BB9D221E7}"/>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A4FA700-54A3-4939-A7C0-1AC3F853C593}"/>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BFAF6AF-A0C1-4773-8D8C-63410789A86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0F99198-D317-4697-B195-5C1D752E8A8C}"/>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37186C2E-32CF-4474-8E7D-AAA4C6B8A586}"/>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64713BE8-7794-4B7A-A045-07F683B2D2A1}"/>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D8C49F8-92A2-4583-838A-E8BA1130E5C4}"/>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5005859-8F6A-4289-825B-79405920E922}"/>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15DE174-F7A4-44E7-9511-5738F21F9341}"/>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D581588-AB41-4BE7-8B15-2700B27E2920}"/>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1472D82-9CDE-4F50-A8A6-9155DDEE47F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B83218C-81D1-4571-8422-361D12F2808F}"/>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6D23362-BAFE-474D-8F44-768298D9D5C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2B7FC28F-1DC7-4A82-B3E7-B71294E47689}"/>
            </a:ext>
          </a:extLst>
        </xdr:cNvPr>
        <xdr:cNvCxnSpPr/>
      </xdr:nvCxnSpPr>
      <xdr:spPr>
        <a:xfrm flipV="1">
          <a:off x="4177665" y="910399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F3D2D8E6-3268-4959-A394-97250C3B371F}"/>
            </a:ext>
          </a:extLst>
        </xdr:cNvPr>
        <xdr:cNvSpPr txBox="1"/>
      </xdr:nvSpPr>
      <xdr:spPr>
        <a:xfrm>
          <a:off x="4216400"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33174F72-3795-4170-89B4-8E10A3186EA3}"/>
            </a:ext>
          </a:extLst>
        </xdr:cNvPr>
        <xdr:cNvCxnSpPr/>
      </xdr:nvCxnSpPr>
      <xdr:spPr>
        <a:xfrm>
          <a:off x="4108450" y="106089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AB43320-15CE-4950-A5C0-86C612C5008F}"/>
            </a:ext>
          </a:extLst>
        </xdr:cNvPr>
        <xdr:cNvSpPr txBox="1"/>
      </xdr:nvSpPr>
      <xdr:spPr>
        <a:xfrm>
          <a:off x="4216400" y="889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2FA8F8DF-554B-4B7F-9A60-AA60AC6A07E6}"/>
            </a:ext>
          </a:extLst>
        </xdr:cNvPr>
        <xdr:cNvCxnSpPr/>
      </xdr:nvCxnSpPr>
      <xdr:spPr>
        <a:xfrm>
          <a:off x="4108450" y="9103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CD0154E-CF5E-467C-99E6-C0BDAD1BB531}"/>
            </a:ext>
          </a:extLst>
        </xdr:cNvPr>
        <xdr:cNvSpPr txBox="1"/>
      </xdr:nvSpPr>
      <xdr:spPr>
        <a:xfrm>
          <a:off x="4216400" y="9742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C77384E7-A481-448F-834E-A8AD868BED43}"/>
            </a:ext>
          </a:extLst>
        </xdr:cNvPr>
        <xdr:cNvSpPr/>
      </xdr:nvSpPr>
      <xdr:spPr>
        <a:xfrm>
          <a:off x="4127500" y="9885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EFC7FC27-735E-4178-912E-2DF02DF01BD9}"/>
            </a:ext>
          </a:extLst>
        </xdr:cNvPr>
        <xdr:cNvSpPr/>
      </xdr:nvSpPr>
      <xdr:spPr>
        <a:xfrm>
          <a:off x="3384550" y="98888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6A395CC2-C8B7-49BC-B32E-18360DD0A80A}"/>
            </a:ext>
          </a:extLst>
        </xdr:cNvPr>
        <xdr:cNvSpPr/>
      </xdr:nvSpPr>
      <xdr:spPr>
        <a:xfrm>
          <a:off x="2571750" y="9825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B626F76E-53B6-4081-B8C8-E93C0DAFD165}"/>
            </a:ext>
          </a:extLst>
        </xdr:cNvPr>
        <xdr:cNvSpPr/>
      </xdr:nvSpPr>
      <xdr:spPr>
        <a:xfrm>
          <a:off x="1778000" y="992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1" name="フローチャート: 判断 180">
          <a:extLst>
            <a:ext uri="{FF2B5EF4-FFF2-40B4-BE49-F238E27FC236}">
              <a16:creationId xmlns:a16="http://schemas.microsoft.com/office/drawing/2014/main" id="{23B261FA-C01E-4594-9C08-6F3715C94C5B}"/>
            </a:ext>
          </a:extLst>
        </xdr:cNvPr>
        <xdr:cNvSpPr/>
      </xdr:nvSpPr>
      <xdr:spPr>
        <a:xfrm>
          <a:off x="984250" y="996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12E68AC-89BF-4902-BA72-C4DAE6522183}"/>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16841D3-CA10-4733-97AB-6A67BBD45621}"/>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489AF8-022A-42B1-9B2D-A36F6466AE9D}"/>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AA3DF43-95BF-4714-BF2C-3617CC26E784}"/>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60B413E-2E45-4869-9C0D-1A57A554A6EE}"/>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88265</xdr:rowOff>
    </xdr:from>
    <xdr:to>
      <xdr:col>24</xdr:col>
      <xdr:colOff>114300</xdr:colOff>
      <xdr:row>62</xdr:row>
      <xdr:rowOff>18415</xdr:rowOff>
    </xdr:to>
    <xdr:sp macro="" textlink="">
      <xdr:nvSpPr>
        <xdr:cNvPr id="187" name="楕円 186">
          <a:extLst>
            <a:ext uri="{FF2B5EF4-FFF2-40B4-BE49-F238E27FC236}">
              <a16:creationId xmlns:a16="http://schemas.microsoft.com/office/drawing/2014/main" id="{F1285701-F1E6-4403-AAB1-6A91B122799C}"/>
            </a:ext>
          </a:extLst>
        </xdr:cNvPr>
        <xdr:cNvSpPr/>
      </xdr:nvSpPr>
      <xdr:spPr>
        <a:xfrm>
          <a:off x="4127500" y="10165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66692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7AECC15-7932-40C7-A93F-46D65FE20FFD}"/>
            </a:ext>
          </a:extLst>
        </xdr:cNvPr>
        <xdr:cNvSpPr txBox="1"/>
      </xdr:nvSpPr>
      <xdr:spPr>
        <a:xfrm>
          <a:off x="4216400" y="1014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34925</xdr:rowOff>
    </xdr:from>
    <xdr:to>
      <xdr:col>20</xdr:col>
      <xdr:colOff>38100</xdr:colOff>
      <xdr:row>61</xdr:row>
      <xdr:rowOff>136525</xdr:rowOff>
    </xdr:to>
    <xdr:sp macro="" textlink="">
      <xdr:nvSpPr>
        <xdr:cNvPr id="189" name="楕円 188">
          <a:extLst>
            <a:ext uri="{FF2B5EF4-FFF2-40B4-BE49-F238E27FC236}">
              <a16:creationId xmlns:a16="http://schemas.microsoft.com/office/drawing/2014/main" id="{694C74F0-A971-4D2E-ABE4-3F9741BF3490}"/>
            </a:ext>
          </a:extLst>
        </xdr:cNvPr>
        <xdr:cNvSpPr/>
      </xdr:nvSpPr>
      <xdr:spPr>
        <a:xfrm>
          <a:off x="3384550" y="101123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85725</xdr:rowOff>
    </xdr:from>
    <xdr:to>
      <xdr:col>24</xdr:col>
      <xdr:colOff>63500</xdr:colOff>
      <xdr:row>61</xdr:row>
      <xdr:rowOff>139065</xdr:rowOff>
    </xdr:to>
    <xdr:cxnSp macro="">
      <xdr:nvCxnSpPr>
        <xdr:cNvPr id="190" name="直線コネクタ 189">
          <a:extLst>
            <a:ext uri="{FF2B5EF4-FFF2-40B4-BE49-F238E27FC236}">
              <a16:creationId xmlns:a16="http://schemas.microsoft.com/office/drawing/2014/main" id="{3D2EBE24-35E9-4924-B730-AEEFEF96E86D}"/>
            </a:ext>
          </a:extLst>
        </xdr:cNvPr>
        <xdr:cNvCxnSpPr/>
      </xdr:nvCxnSpPr>
      <xdr:spPr>
        <a:xfrm>
          <a:off x="3429000" y="10163175"/>
          <a:ext cx="7493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153035</xdr:rowOff>
    </xdr:from>
    <xdr:to>
      <xdr:col>15</xdr:col>
      <xdr:colOff>101600</xdr:colOff>
      <xdr:row>61</xdr:row>
      <xdr:rowOff>83185</xdr:rowOff>
    </xdr:to>
    <xdr:sp macro="" textlink="">
      <xdr:nvSpPr>
        <xdr:cNvPr id="191" name="楕円 190">
          <a:extLst>
            <a:ext uri="{FF2B5EF4-FFF2-40B4-BE49-F238E27FC236}">
              <a16:creationId xmlns:a16="http://schemas.microsoft.com/office/drawing/2014/main" id="{FEA4B87A-EDE9-48A7-8011-9C35D70AFDBA}"/>
            </a:ext>
          </a:extLst>
        </xdr:cNvPr>
        <xdr:cNvSpPr/>
      </xdr:nvSpPr>
      <xdr:spPr>
        <a:xfrm>
          <a:off x="2571750" y="100653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32385</xdr:rowOff>
    </xdr:from>
    <xdr:to>
      <xdr:col>19</xdr:col>
      <xdr:colOff>177800</xdr:colOff>
      <xdr:row>61</xdr:row>
      <xdr:rowOff>85725</xdr:rowOff>
    </xdr:to>
    <xdr:cxnSp macro="">
      <xdr:nvCxnSpPr>
        <xdr:cNvPr id="192" name="直線コネクタ 191">
          <a:extLst>
            <a:ext uri="{FF2B5EF4-FFF2-40B4-BE49-F238E27FC236}">
              <a16:creationId xmlns:a16="http://schemas.microsoft.com/office/drawing/2014/main" id="{D9D32204-4E9C-4B08-942C-9FD6005A7027}"/>
            </a:ext>
          </a:extLst>
        </xdr:cNvPr>
        <xdr:cNvCxnSpPr/>
      </xdr:nvCxnSpPr>
      <xdr:spPr>
        <a:xfrm>
          <a:off x="2622550" y="10109835"/>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101600</xdr:rowOff>
    </xdr:from>
    <xdr:to>
      <xdr:col>10</xdr:col>
      <xdr:colOff>165100</xdr:colOff>
      <xdr:row>61</xdr:row>
      <xdr:rowOff>31750</xdr:rowOff>
    </xdr:to>
    <xdr:sp macro="" textlink="">
      <xdr:nvSpPr>
        <xdr:cNvPr id="193" name="楕円 192">
          <a:extLst>
            <a:ext uri="{FF2B5EF4-FFF2-40B4-BE49-F238E27FC236}">
              <a16:creationId xmlns:a16="http://schemas.microsoft.com/office/drawing/2014/main" id="{40185019-4031-406B-90AA-08C1FF5237CE}"/>
            </a:ext>
          </a:extLst>
        </xdr:cNvPr>
        <xdr:cNvSpPr/>
      </xdr:nvSpPr>
      <xdr:spPr>
        <a:xfrm>
          <a:off x="1778000" y="10013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152400</xdr:rowOff>
    </xdr:from>
    <xdr:to>
      <xdr:col>15</xdr:col>
      <xdr:colOff>50800</xdr:colOff>
      <xdr:row>61</xdr:row>
      <xdr:rowOff>32385</xdr:rowOff>
    </xdr:to>
    <xdr:cxnSp macro="">
      <xdr:nvCxnSpPr>
        <xdr:cNvPr id="194" name="直線コネクタ 193">
          <a:extLst>
            <a:ext uri="{FF2B5EF4-FFF2-40B4-BE49-F238E27FC236}">
              <a16:creationId xmlns:a16="http://schemas.microsoft.com/office/drawing/2014/main" id="{4303C5CF-601C-4C3A-A519-D6E13F8518DD}"/>
            </a:ext>
          </a:extLst>
        </xdr:cNvPr>
        <xdr:cNvCxnSpPr/>
      </xdr:nvCxnSpPr>
      <xdr:spPr>
        <a:xfrm>
          <a:off x="1828800" y="10064750"/>
          <a:ext cx="79375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1AC6C8FC-227C-4FA9-8F3A-5D1822E7BA1E}"/>
            </a:ext>
          </a:extLst>
        </xdr:cNvPr>
        <xdr:cNvSpPr/>
      </xdr:nvSpPr>
      <xdr:spPr>
        <a:xfrm>
          <a:off x="984250" y="9975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152400</xdr:rowOff>
    </xdr:to>
    <xdr:cxnSp macro="">
      <xdr:nvCxnSpPr>
        <xdr:cNvPr id="196" name="直線コネクタ 195">
          <a:extLst>
            <a:ext uri="{FF2B5EF4-FFF2-40B4-BE49-F238E27FC236}">
              <a16:creationId xmlns:a16="http://schemas.microsoft.com/office/drawing/2014/main" id="{D2A5D267-B9EE-4F6B-B7C4-778BB403A50E}"/>
            </a:ext>
          </a:extLst>
        </xdr:cNvPr>
        <xdr:cNvCxnSpPr/>
      </xdr:nvCxnSpPr>
      <xdr:spPr>
        <a:xfrm>
          <a:off x="1028700" y="100266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98FEE021-C90D-49D8-B79B-FD4D7DBFEBF6}"/>
            </a:ext>
          </a:extLst>
        </xdr:cNvPr>
        <xdr:cNvSpPr txBox="1"/>
      </xdr:nvSpPr>
      <xdr:spPr>
        <a:xfrm>
          <a:off x="32391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5EAF7F0F-7FF8-4CF7-871C-CC5AA1A0CF7C}"/>
            </a:ext>
          </a:extLst>
        </xdr:cNvPr>
        <xdr:cNvSpPr txBox="1"/>
      </xdr:nvSpPr>
      <xdr:spPr>
        <a:xfrm>
          <a:off x="24390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539E3111-FAF6-4092-BA53-924150DE60BC}"/>
            </a:ext>
          </a:extLst>
        </xdr:cNvPr>
        <xdr:cNvSpPr txBox="1"/>
      </xdr:nvSpPr>
      <xdr:spPr>
        <a:xfrm>
          <a:off x="1645294" y="971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0" name="n_4aveValue【体育館・プール】&#10;有形固定資産減価償却率">
          <a:extLst>
            <a:ext uri="{FF2B5EF4-FFF2-40B4-BE49-F238E27FC236}">
              <a16:creationId xmlns:a16="http://schemas.microsoft.com/office/drawing/2014/main" id="{1917B450-8A21-4320-A165-CFA964A40FC3}"/>
            </a:ext>
          </a:extLst>
        </xdr:cNvPr>
        <xdr:cNvSpPr txBox="1"/>
      </xdr:nvSpPr>
      <xdr:spPr>
        <a:xfrm>
          <a:off x="85154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127652</xdr:rowOff>
    </xdr:from>
    <xdr:ext cx="405111" cy="259045"/>
    <xdr:sp macro="" textlink="">
      <xdr:nvSpPr>
        <xdr:cNvPr id="201" name="n_1mainValue【体育館・プール】&#10;有形固定資産減価償却率">
          <a:extLst>
            <a:ext uri="{FF2B5EF4-FFF2-40B4-BE49-F238E27FC236}">
              <a16:creationId xmlns:a16="http://schemas.microsoft.com/office/drawing/2014/main" id="{B0842D0B-3396-4BEC-960D-A71F82D72E26}"/>
            </a:ext>
          </a:extLst>
        </xdr:cNvPr>
        <xdr:cNvSpPr txBox="1"/>
      </xdr:nvSpPr>
      <xdr:spPr>
        <a:xfrm>
          <a:off x="32391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74312</xdr:rowOff>
    </xdr:from>
    <xdr:ext cx="405111" cy="259045"/>
    <xdr:sp macro="" textlink="">
      <xdr:nvSpPr>
        <xdr:cNvPr id="202" name="n_2mainValue【体育館・プール】&#10;有形固定資産減価償却率">
          <a:extLst>
            <a:ext uri="{FF2B5EF4-FFF2-40B4-BE49-F238E27FC236}">
              <a16:creationId xmlns:a16="http://schemas.microsoft.com/office/drawing/2014/main" id="{3D923300-8E7A-45BD-A418-1874D5D7D6E6}"/>
            </a:ext>
          </a:extLst>
        </xdr:cNvPr>
        <xdr:cNvSpPr txBox="1"/>
      </xdr:nvSpPr>
      <xdr:spPr>
        <a:xfrm>
          <a:off x="24390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22877</xdr:rowOff>
    </xdr:from>
    <xdr:ext cx="405111" cy="259045"/>
    <xdr:sp macro="" textlink="">
      <xdr:nvSpPr>
        <xdr:cNvPr id="203" name="n_3mainValue【体育館・プール】&#10;有形固定資産減価償却率">
          <a:extLst>
            <a:ext uri="{FF2B5EF4-FFF2-40B4-BE49-F238E27FC236}">
              <a16:creationId xmlns:a16="http://schemas.microsoft.com/office/drawing/2014/main" id="{49D35B9F-FBD2-43C0-BE0E-5D9806C24C5A}"/>
            </a:ext>
          </a:extLst>
        </xdr:cNvPr>
        <xdr:cNvSpPr txBox="1"/>
      </xdr:nvSpPr>
      <xdr:spPr>
        <a:xfrm>
          <a:off x="164529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4" name="n_4mainValue【体育館・プール】&#10;有形固定資産減価償却率">
          <a:extLst>
            <a:ext uri="{FF2B5EF4-FFF2-40B4-BE49-F238E27FC236}">
              <a16:creationId xmlns:a16="http://schemas.microsoft.com/office/drawing/2014/main" id="{E4C4F7B6-47BB-4F66-B96A-DF5BD4E3078E}"/>
            </a:ext>
          </a:extLst>
        </xdr:cNvPr>
        <xdr:cNvSpPr txBox="1"/>
      </xdr:nvSpPr>
      <xdr:spPr>
        <a:xfrm>
          <a:off x="8515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63DEE7A-6EC7-4B17-BD95-ED495301A59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0B95332-9F48-46BE-9FCC-3A8B5F15ABF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03537F6-77D9-46F3-8AEB-D851E7D1D57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59539FE-1140-4A57-9DC2-4668B278EA5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C09638A-5BB9-4092-B919-E2666A33BAE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C4E4ED1-C023-4C2E-BDF1-5E6A1CBD66E7}"/>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EC89EED-6E25-45FE-9912-1123481D6A7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488EE68-91C0-4BF5-818C-AF1E2DE7FD7B}"/>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F96B841-49B6-4237-ACA6-DF3A36211ABD}"/>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93290A9-F886-44B7-85C8-F4CF74F4B872}"/>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71EF61F-83EE-4402-9604-177F71B6D8CA}"/>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24E0C417-5199-4F43-9B02-F62873A08C99}"/>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3DDE252-B469-4AFB-83E1-8D8088AEF86E}"/>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D84CF95A-40D5-4810-B89E-31F74B01BCA0}"/>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96D9D19-F855-43C9-8E17-9C3ECCEBC56B}"/>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64631A53-153C-470F-90E2-721A22E65579}"/>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0DE47D1-50E2-452C-A472-EFE48A6B9D69}"/>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3F035DC0-2812-4553-9836-45DE10D23954}"/>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98B0CF55-FE14-4C1D-9057-5CBF2758B15A}"/>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A5AA6C77-FF80-4952-8616-E39BC6941460}"/>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60F1AF19-17F9-4D9C-9F45-1719EC4C3393}"/>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7232C2F-ACAD-46E8-B76E-8D252B44CDCB}"/>
            </a:ext>
          </a:extLst>
        </xdr:cNvPr>
        <xdr:cNvSpPr txBox="1"/>
      </xdr:nvSpPr>
      <xdr:spPr>
        <a:xfrm>
          <a:off x="552722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ECA312F-1AAE-4918-A1DD-887F33D9B70B}"/>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2D7519C-7630-4CF4-8A7A-AB38D5AEF1C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6322131-BC64-405D-91F5-6512BAE16EA7}"/>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77448D5A-2853-4116-A87B-28CD68A24310}"/>
            </a:ext>
          </a:extLst>
        </xdr:cNvPr>
        <xdr:cNvCxnSpPr/>
      </xdr:nvCxnSpPr>
      <xdr:spPr>
        <a:xfrm flipV="1">
          <a:off x="9429115" y="9235440"/>
          <a:ext cx="0" cy="127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04883977-1421-4D77-A9B2-57330F366E7C}"/>
            </a:ext>
          </a:extLst>
        </xdr:cNvPr>
        <xdr:cNvSpPr txBox="1"/>
      </xdr:nvSpPr>
      <xdr:spPr>
        <a:xfrm>
          <a:off x="9467850" y="1051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9472963C-8594-40C3-A23F-1726B7E72BD0}"/>
            </a:ext>
          </a:extLst>
        </xdr:cNvPr>
        <xdr:cNvCxnSpPr/>
      </xdr:nvCxnSpPr>
      <xdr:spPr>
        <a:xfrm>
          <a:off x="9359900" y="105121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E1A9D087-6713-403D-9EF6-8FE7F597E673}"/>
            </a:ext>
          </a:extLst>
        </xdr:cNvPr>
        <xdr:cNvSpPr txBox="1"/>
      </xdr:nvSpPr>
      <xdr:spPr>
        <a:xfrm>
          <a:off x="9467850" y="901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EBF5E72A-3703-4E16-BF5F-F235EA730895}"/>
            </a:ext>
          </a:extLst>
        </xdr:cNvPr>
        <xdr:cNvCxnSpPr/>
      </xdr:nvCxnSpPr>
      <xdr:spPr>
        <a:xfrm>
          <a:off x="9359900" y="92354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2C3203BA-740C-4680-A96E-CE57ED621145}"/>
            </a:ext>
          </a:extLst>
        </xdr:cNvPr>
        <xdr:cNvSpPr txBox="1"/>
      </xdr:nvSpPr>
      <xdr:spPr>
        <a:xfrm>
          <a:off x="9467850" y="98858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0569BF08-9C0C-4B65-9D9B-A7D0F00157B1}"/>
            </a:ext>
          </a:extLst>
        </xdr:cNvPr>
        <xdr:cNvSpPr/>
      </xdr:nvSpPr>
      <xdr:spPr>
        <a:xfrm>
          <a:off x="9398000" y="100281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152E1A8E-1856-4F7D-B62B-FEBAD5F17A23}"/>
            </a:ext>
          </a:extLst>
        </xdr:cNvPr>
        <xdr:cNvSpPr/>
      </xdr:nvSpPr>
      <xdr:spPr>
        <a:xfrm>
          <a:off x="8636000" y="10033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4013F2D5-9381-4E44-858D-E281A3AD488B}"/>
            </a:ext>
          </a:extLst>
        </xdr:cNvPr>
        <xdr:cNvSpPr/>
      </xdr:nvSpPr>
      <xdr:spPr>
        <a:xfrm>
          <a:off x="7842250" y="100574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C18C0D87-257C-4157-92F4-7D333091FC46}"/>
            </a:ext>
          </a:extLst>
        </xdr:cNvPr>
        <xdr:cNvSpPr/>
      </xdr:nvSpPr>
      <xdr:spPr>
        <a:xfrm>
          <a:off x="7029450" y="100672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102688</xdr:rowOff>
    </xdr:from>
    <xdr:to>
      <xdr:col>36</xdr:col>
      <xdr:colOff>165100</xdr:colOff>
      <xdr:row>62</xdr:row>
      <xdr:rowOff>32838</xdr:rowOff>
    </xdr:to>
    <xdr:sp macro="" textlink="">
      <xdr:nvSpPr>
        <xdr:cNvPr id="240" name="フローチャート: 判断 239">
          <a:extLst>
            <a:ext uri="{FF2B5EF4-FFF2-40B4-BE49-F238E27FC236}">
              <a16:creationId xmlns:a16="http://schemas.microsoft.com/office/drawing/2014/main" id="{4C68FE03-2793-4911-B1A5-FDE130EBE77D}"/>
            </a:ext>
          </a:extLst>
        </xdr:cNvPr>
        <xdr:cNvSpPr/>
      </xdr:nvSpPr>
      <xdr:spPr>
        <a:xfrm>
          <a:off x="6235700" y="101801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C93A29A-0B1D-4B07-BE42-7DE5F37E0F9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A4AEDE3-FA96-4FC3-9275-2E98CA1A9D9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FC1718-340F-4FDC-B240-000915A6ED57}"/>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675793C-C2F8-49AD-8CCA-DF074C53A458}"/>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A114C09-F2E1-4C84-834F-D71DA27D124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47172</xdr:rowOff>
    </xdr:from>
    <xdr:to>
      <xdr:col>55</xdr:col>
      <xdr:colOff>50800</xdr:colOff>
      <xdr:row>61</xdr:row>
      <xdr:rowOff>148772</xdr:rowOff>
    </xdr:to>
    <xdr:sp macro="" textlink="">
      <xdr:nvSpPr>
        <xdr:cNvPr id="246" name="楕円 245">
          <a:extLst>
            <a:ext uri="{FF2B5EF4-FFF2-40B4-BE49-F238E27FC236}">
              <a16:creationId xmlns:a16="http://schemas.microsoft.com/office/drawing/2014/main" id="{61B7AA07-A78E-4273-A134-3EC4223D5B94}"/>
            </a:ext>
          </a:extLst>
        </xdr:cNvPr>
        <xdr:cNvSpPr/>
      </xdr:nvSpPr>
      <xdr:spPr>
        <a:xfrm>
          <a:off x="9398000" y="101246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25599</xdr:rowOff>
    </xdr:from>
    <xdr:ext cx="469744" cy="259045"/>
    <xdr:sp macro="" textlink="">
      <xdr:nvSpPr>
        <xdr:cNvPr id="247" name="【体育館・プール】&#10;一人当たり面積該当値テキスト">
          <a:extLst>
            <a:ext uri="{FF2B5EF4-FFF2-40B4-BE49-F238E27FC236}">
              <a16:creationId xmlns:a16="http://schemas.microsoft.com/office/drawing/2014/main" id="{4EDFA6D6-A5F3-4465-B212-F92C3CAA7E73}"/>
            </a:ext>
          </a:extLst>
        </xdr:cNvPr>
        <xdr:cNvSpPr txBox="1"/>
      </xdr:nvSpPr>
      <xdr:spPr>
        <a:xfrm>
          <a:off x="9467850" y="1010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56969</xdr:rowOff>
    </xdr:from>
    <xdr:to>
      <xdr:col>50</xdr:col>
      <xdr:colOff>165100</xdr:colOff>
      <xdr:row>61</xdr:row>
      <xdr:rowOff>158569</xdr:rowOff>
    </xdr:to>
    <xdr:sp macro="" textlink="">
      <xdr:nvSpPr>
        <xdr:cNvPr id="248" name="楕円 247">
          <a:extLst>
            <a:ext uri="{FF2B5EF4-FFF2-40B4-BE49-F238E27FC236}">
              <a16:creationId xmlns:a16="http://schemas.microsoft.com/office/drawing/2014/main" id="{41BDAB13-A9C4-4BC7-96AA-A55A75B20056}"/>
            </a:ext>
          </a:extLst>
        </xdr:cNvPr>
        <xdr:cNvSpPr/>
      </xdr:nvSpPr>
      <xdr:spPr>
        <a:xfrm>
          <a:off x="8636000" y="1013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97972</xdr:rowOff>
    </xdr:from>
    <xdr:to>
      <xdr:col>55</xdr:col>
      <xdr:colOff>0</xdr:colOff>
      <xdr:row>61</xdr:row>
      <xdr:rowOff>107769</xdr:rowOff>
    </xdr:to>
    <xdr:cxnSp macro="">
      <xdr:nvCxnSpPr>
        <xdr:cNvPr id="249" name="直線コネクタ 248">
          <a:extLst>
            <a:ext uri="{FF2B5EF4-FFF2-40B4-BE49-F238E27FC236}">
              <a16:creationId xmlns:a16="http://schemas.microsoft.com/office/drawing/2014/main" id="{EE663B21-2A9A-47A9-865B-FEA04D3C92F7}"/>
            </a:ext>
          </a:extLst>
        </xdr:cNvPr>
        <xdr:cNvCxnSpPr/>
      </xdr:nvCxnSpPr>
      <xdr:spPr>
        <a:xfrm flipV="1">
          <a:off x="8686800" y="10175422"/>
          <a:ext cx="7429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63500</xdr:rowOff>
    </xdr:from>
    <xdr:to>
      <xdr:col>46</xdr:col>
      <xdr:colOff>38100</xdr:colOff>
      <xdr:row>61</xdr:row>
      <xdr:rowOff>165100</xdr:rowOff>
    </xdr:to>
    <xdr:sp macro="" textlink="">
      <xdr:nvSpPr>
        <xdr:cNvPr id="250" name="楕円 249">
          <a:extLst>
            <a:ext uri="{FF2B5EF4-FFF2-40B4-BE49-F238E27FC236}">
              <a16:creationId xmlns:a16="http://schemas.microsoft.com/office/drawing/2014/main" id="{D39752BD-BC92-4E3A-9638-E88C64863EB1}"/>
            </a:ext>
          </a:extLst>
        </xdr:cNvPr>
        <xdr:cNvSpPr/>
      </xdr:nvSpPr>
      <xdr:spPr>
        <a:xfrm>
          <a:off x="7842250" y="10140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107769</xdr:rowOff>
    </xdr:from>
    <xdr:to>
      <xdr:col>50</xdr:col>
      <xdr:colOff>114300</xdr:colOff>
      <xdr:row>61</xdr:row>
      <xdr:rowOff>114300</xdr:rowOff>
    </xdr:to>
    <xdr:cxnSp macro="">
      <xdr:nvCxnSpPr>
        <xdr:cNvPr id="251" name="直線コネクタ 250">
          <a:extLst>
            <a:ext uri="{FF2B5EF4-FFF2-40B4-BE49-F238E27FC236}">
              <a16:creationId xmlns:a16="http://schemas.microsoft.com/office/drawing/2014/main" id="{4B585AB2-766F-42AE-9174-4BCADCE5A776}"/>
            </a:ext>
          </a:extLst>
        </xdr:cNvPr>
        <xdr:cNvCxnSpPr/>
      </xdr:nvCxnSpPr>
      <xdr:spPr>
        <a:xfrm flipV="1">
          <a:off x="7886700" y="10185219"/>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73297</xdr:rowOff>
    </xdr:from>
    <xdr:to>
      <xdr:col>41</xdr:col>
      <xdr:colOff>101600</xdr:colOff>
      <xdr:row>62</xdr:row>
      <xdr:rowOff>3447</xdr:rowOff>
    </xdr:to>
    <xdr:sp macro="" textlink="">
      <xdr:nvSpPr>
        <xdr:cNvPr id="252" name="楕円 251">
          <a:extLst>
            <a:ext uri="{FF2B5EF4-FFF2-40B4-BE49-F238E27FC236}">
              <a16:creationId xmlns:a16="http://schemas.microsoft.com/office/drawing/2014/main" id="{D79565B4-705E-44A6-905A-C5D520171EC3}"/>
            </a:ext>
          </a:extLst>
        </xdr:cNvPr>
        <xdr:cNvSpPr/>
      </xdr:nvSpPr>
      <xdr:spPr>
        <a:xfrm>
          <a:off x="7029450" y="10150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114300</xdr:rowOff>
    </xdr:from>
    <xdr:to>
      <xdr:col>45</xdr:col>
      <xdr:colOff>177800</xdr:colOff>
      <xdr:row>61</xdr:row>
      <xdr:rowOff>124097</xdr:rowOff>
    </xdr:to>
    <xdr:cxnSp macro="">
      <xdr:nvCxnSpPr>
        <xdr:cNvPr id="253" name="直線コネクタ 252">
          <a:extLst>
            <a:ext uri="{FF2B5EF4-FFF2-40B4-BE49-F238E27FC236}">
              <a16:creationId xmlns:a16="http://schemas.microsoft.com/office/drawing/2014/main" id="{3D7ACEA7-47D9-4F60-BC88-E129E3762F7D}"/>
            </a:ext>
          </a:extLst>
        </xdr:cNvPr>
        <xdr:cNvCxnSpPr/>
      </xdr:nvCxnSpPr>
      <xdr:spPr>
        <a:xfrm flipV="1">
          <a:off x="7080250" y="10191750"/>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81462</xdr:rowOff>
    </xdr:from>
    <xdr:to>
      <xdr:col>36</xdr:col>
      <xdr:colOff>165100</xdr:colOff>
      <xdr:row>62</xdr:row>
      <xdr:rowOff>11612</xdr:rowOff>
    </xdr:to>
    <xdr:sp macro="" textlink="">
      <xdr:nvSpPr>
        <xdr:cNvPr id="254" name="楕円 253">
          <a:extLst>
            <a:ext uri="{FF2B5EF4-FFF2-40B4-BE49-F238E27FC236}">
              <a16:creationId xmlns:a16="http://schemas.microsoft.com/office/drawing/2014/main" id="{D84AD924-BE8D-416D-9719-AE9070D56458}"/>
            </a:ext>
          </a:extLst>
        </xdr:cNvPr>
        <xdr:cNvSpPr/>
      </xdr:nvSpPr>
      <xdr:spPr>
        <a:xfrm>
          <a:off x="6235700" y="101589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124097</xdr:rowOff>
    </xdr:from>
    <xdr:to>
      <xdr:col>41</xdr:col>
      <xdr:colOff>50800</xdr:colOff>
      <xdr:row>61</xdr:row>
      <xdr:rowOff>132262</xdr:rowOff>
    </xdr:to>
    <xdr:cxnSp macro="">
      <xdr:nvCxnSpPr>
        <xdr:cNvPr id="255" name="直線コネクタ 254">
          <a:extLst>
            <a:ext uri="{FF2B5EF4-FFF2-40B4-BE49-F238E27FC236}">
              <a16:creationId xmlns:a16="http://schemas.microsoft.com/office/drawing/2014/main" id="{2F9CED90-139C-4FD8-A34F-06C3A9EB24EC}"/>
            </a:ext>
          </a:extLst>
        </xdr:cNvPr>
        <xdr:cNvCxnSpPr/>
      </xdr:nvCxnSpPr>
      <xdr:spPr>
        <a:xfrm flipV="1">
          <a:off x="6286500" y="10201547"/>
          <a:ext cx="79375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5ADF48BC-B8DB-4256-826A-4CA2F251CBA6}"/>
            </a:ext>
          </a:extLst>
        </xdr:cNvPr>
        <xdr:cNvSpPr txBox="1"/>
      </xdr:nvSpPr>
      <xdr:spPr>
        <a:xfrm>
          <a:off x="8458277" y="981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93021F53-2EAA-4714-9E95-D7C55B49799A}"/>
            </a:ext>
          </a:extLst>
        </xdr:cNvPr>
        <xdr:cNvSpPr txBox="1"/>
      </xdr:nvSpPr>
      <xdr:spPr>
        <a:xfrm>
          <a:off x="7677227" y="983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82A67A3F-A5B1-4FFB-BA23-99BCFD069B02}"/>
            </a:ext>
          </a:extLst>
        </xdr:cNvPr>
        <xdr:cNvSpPr txBox="1"/>
      </xdr:nvSpPr>
      <xdr:spPr>
        <a:xfrm>
          <a:off x="6864427"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23965</xdr:rowOff>
    </xdr:from>
    <xdr:ext cx="469744" cy="259045"/>
    <xdr:sp macro="" textlink="">
      <xdr:nvSpPr>
        <xdr:cNvPr id="259" name="n_4aveValue【体育館・プール】&#10;一人当たり面積">
          <a:extLst>
            <a:ext uri="{FF2B5EF4-FFF2-40B4-BE49-F238E27FC236}">
              <a16:creationId xmlns:a16="http://schemas.microsoft.com/office/drawing/2014/main" id="{D8A6A1DE-9797-4DAE-B61B-2BA3D5E6C3D8}"/>
            </a:ext>
          </a:extLst>
        </xdr:cNvPr>
        <xdr:cNvSpPr txBox="1"/>
      </xdr:nvSpPr>
      <xdr:spPr>
        <a:xfrm>
          <a:off x="6070677" y="1026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149696</xdr:rowOff>
    </xdr:from>
    <xdr:ext cx="469744" cy="259045"/>
    <xdr:sp macro="" textlink="">
      <xdr:nvSpPr>
        <xdr:cNvPr id="260" name="n_1mainValue【体育館・プール】&#10;一人当たり面積">
          <a:extLst>
            <a:ext uri="{FF2B5EF4-FFF2-40B4-BE49-F238E27FC236}">
              <a16:creationId xmlns:a16="http://schemas.microsoft.com/office/drawing/2014/main" id="{CC3A1B9D-6764-406F-B70C-CD8834F0B71D}"/>
            </a:ext>
          </a:extLst>
        </xdr:cNvPr>
        <xdr:cNvSpPr txBox="1"/>
      </xdr:nvSpPr>
      <xdr:spPr>
        <a:xfrm>
          <a:off x="8458277" y="1022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156227</xdr:rowOff>
    </xdr:from>
    <xdr:ext cx="469744" cy="259045"/>
    <xdr:sp macro="" textlink="">
      <xdr:nvSpPr>
        <xdr:cNvPr id="261" name="n_2mainValue【体育館・プール】&#10;一人当たり面積">
          <a:extLst>
            <a:ext uri="{FF2B5EF4-FFF2-40B4-BE49-F238E27FC236}">
              <a16:creationId xmlns:a16="http://schemas.microsoft.com/office/drawing/2014/main" id="{7833EAA0-02D1-41CF-A259-FB7BB5206035}"/>
            </a:ext>
          </a:extLst>
        </xdr:cNvPr>
        <xdr:cNvSpPr txBox="1"/>
      </xdr:nvSpPr>
      <xdr:spPr>
        <a:xfrm>
          <a:off x="767722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166024</xdr:rowOff>
    </xdr:from>
    <xdr:ext cx="469744" cy="259045"/>
    <xdr:sp macro="" textlink="">
      <xdr:nvSpPr>
        <xdr:cNvPr id="262" name="n_3mainValue【体育館・プール】&#10;一人当たり面積">
          <a:extLst>
            <a:ext uri="{FF2B5EF4-FFF2-40B4-BE49-F238E27FC236}">
              <a16:creationId xmlns:a16="http://schemas.microsoft.com/office/drawing/2014/main" id="{4EC6D000-9A44-47CD-9C05-0ECFB2D2AD24}"/>
            </a:ext>
          </a:extLst>
        </xdr:cNvPr>
        <xdr:cNvSpPr txBox="1"/>
      </xdr:nvSpPr>
      <xdr:spPr>
        <a:xfrm>
          <a:off x="6864427" y="1024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28139</xdr:rowOff>
    </xdr:from>
    <xdr:ext cx="469744" cy="259045"/>
    <xdr:sp macro="" textlink="">
      <xdr:nvSpPr>
        <xdr:cNvPr id="263" name="n_4mainValue【体育館・プール】&#10;一人当たり面積">
          <a:extLst>
            <a:ext uri="{FF2B5EF4-FFF2-40B4-BE49-F238E27FC236}">
              <a16:creationId xmlns:a16="http://schemas.microsoft.com/office/drawing/2014/main" id="{29A3D1D8-9A83-4B89-BFE6-FFE239E03329}"/>
            </a:ext>
          </a:extLst>
        </xdr:cNvPr>
        <xdr:cNvSpPr txBox="1"/>
      </xdr:nvSpPr>
      <xdr:spPr>
        <a:xfrm>
          <a:off x="6070677" y="994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8424A21-A2F4-47E3-90B3-0C36488A080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B7F8AC5-6987-4B53-BA90-6A0B15F069D6}"/>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5F41437-F27D-49F9-AA2B-4A1513713D4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F79A229-9828-4660-BF85-03154687B332}"/>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B3612B1-5BA9-4D43-8E4F-BA5871D5AD4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75354F7-5446-45D1-ADB7-823066695E9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4CC61BC-2ED9-4CD5-817D-D12E19636BB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3F63B48-D315-4ADC-92F9-55FC2A6479B9}"/>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A81F230-ADB3-4C22-9009-AF94D074633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32CB5F3-8584-44ED-9F3D-0F3E09E0FBD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2AEA3F7-7493-499A-AFB2-CC355563E6C9}"/>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959CB63-1A2D-45E6-8314-42215CC3B278}"/>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1DFD89FB-0F23-43F4-882D-A11FE66AD473}"/>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F9F9901F-7CD7-4952-A1F5-A364397A0C30}"/>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1649974-4A65-4FEE-A09C-E73BB2373A09}"/>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3E7D0189-9DF9-4826-A13B-8836389B08DD}"/>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34858EE-13A9-4FFE-8528-63507A28B0AE}"/>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2BE6CD52-7A8F-4419-A286-69E3E66B40B6}"/>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2CA6F46A-54A8-40B8-A41D-29819564092E}"/>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4C30C43C-9D0C-43B5-AED8-234BF89499AD}"/>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5C3C57E7-3F27-4253-AEF8-3E2119B99DAE}"/>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CAE68C79-D3D3-4ECD-A994-3DED774FE0D1}"/>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C7F4A60A-7558-40CE-BF61-5C83E631D0A9}"/>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A866ABC-89BC-46B4-AC22-F6D4574CFF9D}"/>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1B1D72A7-7351-4EFB-BADD-3098A6076512}"/>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ACD8DCBB-81DE-42AE-B555-1B7142901A97}"/>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EAEB8D11-8F43-4599-BD47-8C003DA5C7C1}"/>
            </a:ext>
          </a:extLst>
        </xdr:cNvPr>
        <xdr:cNvCxnSpPr/>
      </xdr:nvCxnSpPr>
      <xdr:spPr>
        <a:xfrm flipV="1">
          <a:off x="4177665" y="12853488"/>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82E98FA3-C0E9-4193-B176-9F68363C191A}"/>
            </a:ext>
          </a:extLst>
        </xdr:cNvPr>
        <xdr:cNvSpPr txBox="1"/>
      </xdr:nvSpPr>
      <xdr:spPr>
        <a:xfrm>
          <a:off x="4216400" y="14312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07FAE0FB-63B7-4B7F-ABF1-EB66872AD401}"/>
            </a:ext>
          </a:extLst>
        </xdr:cNvPr>
        <xdr:cNvCxnSpPr/>
      </xdr:nvCxnSpPr>
      <xdr:spPr>
        <a:xfrm>
          <a:off x="4108450" y="14308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DAD60B79-900D-4CC3-8C66-79EC41A2DEDE}"/>
            </a:ext>
          </a:extLst>
        </xdr:cNvPr>
        <xdr:cNvSpPr txBox="1"/>
      </xdr:nvSpPr>
      <xdr:spPr>
        <a:xfrm>
          <a:off x="4216400" y="12635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C4FA4F91-4A29-4484-A6A1-4F2943397EA0}"/>
            </a:ext>
          </a:extLst>
        </xdr:cNvPr>
        <xdr:cNvCxnSpPr/>
      </xdr:nvCxnSpPr>
      <xdr:spPr>
        <a:xfrm>
          <a:off x="41084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DEA6A7DD-D8AB-4243-87D1-08827EAB6097}"/>
            </a:ext>
          </a:extLst>
        </xdr:cNvPr>
        <xdr:cNvSpPr txBox="1"/>
      </xdr:nvSpPr>
      <xdr:spPr>
        <a:xfrm>
          <a:off x="4216400" y="13226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1F2B7E1A-F89F-4E3C-963A-12DF3654DB7F}"/>
            </a:ext>
          </a:extLst>
        </xdr:cNvPr>
        <xdr:cNvSpPr/>
      </xdr:nvSpPr>
      <xdr:spPr>
        <a:xfrm>
          <a:off x="4127500" y="133747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BA64B420-D9FC-4DFC-AE7E-CBFF8FB1016F}"/>
            </a:ext>
          </a:extLst>
        </xdr:cNvPr>
        <xdr:cNvSpPr/>
      </xdr:nvSpPr>
      <xdr:spPr>
        <a:xfrm>
          <a:off x="3384550" y="133322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128444E1-3881-461C-866B-A6D4C1F60E57}"/>
            </a:ext>
          </a:extLst>
        </xdr:cNvPr>
        <xdr:cNvSpPr/>
      </xdr:nvSpPr>
      <xdr:spPr>
        <a:xfrm>
          <a:off x="2571750" y="132898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3F593355-10E5-4EEA-8167-D51ECE219875}"/>
            </a:ext>
          </a:extLst>
        </xdr:cNvPr>
        <xdr:cNvSpPr/>
      </xdr:nvSpPr>
      <xdr:spPr>
        <a:xfrm>
          <a:off x="1778000" y="1321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88537</xdr:rowOff>
    </xdr:from>
    <xdr:to>
      <xdr:col>6</xdr:col>
      <xdr:colOff>38100</xdr:colOff>
      <xdr:row>79</xdr:row>
      <xdr:rowOff>18687</xdr:rowOff>
    </xdr:to>
    <xdr:sp macro="" textlink="">
      <xdr:nvSpPr>
        <xdr:cNvPr id="300" name="フローチャート: 判断 299">
          <a:extLst>
            <a:ext uri="{FF2B5EF4-FFF2-40B4-BE49-F238E27FC236}">
              <a16:creationId xmlns:a16="http://schemas.microsoft.com/office/drawing/2014/main" id="{DC6C0C17-FDC1-411D-948D-06DD182B1DC2}"/>
            </a:ext>
          </a:extLst>
        </xdr:cNvPr>
        <xdr:cNvSpPr/>
      </xdr:nvSpPr>
      <xdr:spPr>
        <a:xfrm>
          <a:off x="984250" y="129726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8EB99B-F8AA-4C07-BE38-A03B1F2FDAF1}"/>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ADEBDE-A8D6-4355-9B01-52866721310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498C290-5F96-4E74-A516-9FCA5EB04D2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9489C7F-7499-421A-8F9A-0AA5ECD12B8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144A489-D60E-45C1-BF5A-CE73FF1F6DA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52614</xdr:rowOff>
    </xdr:from>
    <xdr:to>
      <xdr:col>24</xdr:col>
      <xdr:colOff>114300</xdr:colOff>
      <xdr:row>86</xdr:row>
      <xdr:rowOff>154214</xdr:rowOff>
    </xdr:to>
    <xdr:sp macro="" textlink="">
      <xdr:nvSpPr>
        <xdr:cNvPr id="306" name="楕円 305">
          <a:extLst>
            <a:ext uri="{FF2B5EF4-FFF2-40B4-BE49-F238E27FC236}">
              <a16:creationId xmlns:a16="http://schemas.microsoft.com/office/drawing/2014/main" id="{BCE06D67-85D2-4EF3-A8A8-4A09DEBFF9AB}"/>
            </a:ext>
          </a:extLst>
        </xdr:cNvPr>
        <xdr:cNvSpPr/>
      </xdr:nvSpPr>
      <xdr:spPr>
        <a:xfrm>
          <a:off x="4127500" y="1425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138991</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A06D87AC-83C1-4F9A-B76E-21AC97699351}"/>
            </a:ext>
          </a:extLst>
        </xdr:cNvPr>
        <xdr:cNvSpPr txBox="1"/>
      </xdr:nvSpPr>
      <xdr:spPr>
        <a:xfrm>
          <a:off x="4216400" y="1417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42818</xdr:rowOff>
    </xdr:from>
    <xdr:to>
      <xdr:col>20</xdr:col>
      <xdr:colOff>38100</xdr:colOff>
      <xdr:row>86</xdr:row>
      <xdr:rowOff>144418</xdr:rowOff>
    </xdr:to>
    <xdr:sp macro="" textlink="">
      <xdr:nvSpPr>
        <xdr:cNvPr id="308" name="楕円 307">
          <a:extLst>
            <a:ext uri="{FF2B5EF4-FFF2-40B4-BE49-F238E27FC236}">
              <a16:creationId xmlns:a16="http://schemas.microsoft.com/office/drawing/2014/main" id="{3B599F0B-2DD8-4094-921E-A342E3F754D8}"/>
            </a:ext>
          </a:extLst>
        </xdr:cNvPr>
        <xdr:cNvSpPr/>
      </xdr:nvSpPr>
      <xdr:spPr>
        <a:xfrm>
          <a:off x="3384550" y="142477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93618</xdr:rowOff>
    </xdr:from>
    <xdr:to>
      <xdr:col>24</xdr:col>
      <xdr:colOff>63500</xdr:colOff>
      <xdr:row>86</xdr:row>
      <xdr:rowOff>103414</xdr:rowOff>
    </xdr:to>
    <xdr:cxnSp macro="">
      <xdr:nvCxnSpPr>
        <xdr:cNvPr id="309" name="直線コネクタ 308">
          <a:extLst>
            <a:ext uri="{FF2B5EF4-FFF2-40B4-BE49-F238E27FC236}">
              <a16:creationId xmlns:a16="http://schemas.microsoft.com/office/drawing/2014/main" id="{7CB50010-28F2-4847-AC0C-05C0A4EE8BD9}"/>
            </a:ext>
          </a:extLst>
        </xdr:cNvPr>
        <xdr:cNvCxnSpPr/>
      </xdr:nvCxnSpPr>
      <xdr:spPr>
        <a:xfrm>
          <a:off x="3429000" y="14298568"/>
          <a:ext cx="7493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33020</xdr:rowOff>
    </xdr:from>
    <xdr:to>
      <xdr:col>15</xdr:col>
      <xdr:colOff>101600</xdr:colOff>
      <xdr:row>86</xdr:row>
      <xdr:rowOff>134620</xdr:rowOff>
    </xdr:to>
    <xdr:sp macro="" textlink="">
      <xdr:nvSpPr>
        <xdr:cNvPr id="310" name="楕円 309">
          <a:extLst>
            <a:ext uri="{FF2B5EF4-FFF2-40B4-BE49-F238E27FC236}">
              <a16:creationId xmlns:a16="http://schemas.microsoft.com/office/drawing/2014/main" id="{C643D9A2-B779-4478-A81A-D299F3E9BB35}"/>
            </a:ext>
          </a:extLst>
        </xdr:cNvPr>
        <xdr:cNvSpPr/>
      </xdr:nvSpPr>
      <xdr:spPr>
        <a:xfrm>
          <a:off x="2571750" y="142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83820</xdr:rowOff>
    </xdr:from>
    <xdr:to>
      <xdr:col>19</xdr:col>
      <xdr:colOff>177800</xdr:colOff>
      <xdr:row>86</xdr:row>
      <xdr:rowOff>93618</xdr:rowOff>
    </xdr:to>
    <xdr:cxnSp macro="">
      <xdr:nvCxnSpPr>
        <xdr:cNvPr id="311" name="直線コネクタ 310">
          <a:extLst>
            <a:ext uri="{FF2B5EF4-FFF2-40B4-BE49-F238E27FC236}">
              <a16:creationId xmlns:a16="http://schemas.microsoft.com/office/drawing/2014/main" id="{6FB1107B-A423-4A77-B75F-84FC8ED24590}"/>
            </a:ext>
          </a:extLst>
        </xdr:cNvPr>
        <xdr:cNvCxnSpPr/>
      </xdr:nvCxnSpPr>
      <xdr:spPr>
        <a:xfrm>
          <a:off x="2622550" y="14288770"/>
          <a:ext cx="80645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23223</xdr:rowOff>
    </xdr:from>
    <xdr:to>
      <xdr:col>10</xdr:col>
      <xdr:colOff>165100</xdr:colOff>
      <xdr:row>86</xdr:row>
      <xdr:rowOff>124823</xdr:rowOff>
    </xdr:to>
    <xdr:sp macro="" textlink="">
      <xdr:nvSpPr>
        <xdr:cNvPr id="312" name="楕円 311">
          <a:extLst>
            <a:ext uri="{FF2B5EF4-FFF2-40B4-BE49-F238E27FC236}">
              <a16:creationId xmlns:a16="http://schemas.microsoft.com/office/drawing/2014/main" id="{27593EB5-20C4-43AF-AFDB-8F85797444EF}"/>
            </a:ext>
          </a:extLst>
        </xdr:cNvPr>
        <xdr:cNvSpPr/>
      </xdr:nvSpPr>
      <xdr:spPr>
        <a:xfrm>
          <a:off x="1778000" y="1422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74023</xdr:rowOff>
    </xdr:from>
    <xdr:to>
      <xdr:col>15</xdr:col>
      <xdr:colOff>50800</xdr:colOff>
      <xdr:row>86</xdr:row>
      <xdr:rowOff>83820</xdr:rowOff>
    </xdr:to>
    <xdr:cxnSp macro="">
      <xdr:nvCxnSpPr>
        <xdr:cNvPr id="313" name="直線コネクタ 312">
          <a:extLst>
            <a:ext uri="{FF2B5EF4-FFF2-40B4-BE49-F238E27FC236}">
              <a16:creationId xmlns:a16="http://schemas.microsoft.com/office/drawing/2014/main" id="{12545AE1-12C8-4D67-A655-5A30E51AA5EC}"/>
            </a:ext>
          </a:extLst>
        </xdr:cNvPr>
        <xdr:cNvCxnSpPr/>
      </xdr:nvCxnSpPr>
      <xdr:spPr>
        <a:xfrm>
          <a:off x="1828800" y="14278973"/>
          <a:ext cx="7937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16692</xdr:rowOff>
    </xdr:from>
    <xdr:to>
      <xdr:col>6</xdr:col>
      <xdr:colOff>38100</xdr:colOff>
      <xdr:row>86</xdr:row>
      <xdr:rowOff>118292</xdr:rowOff>
    </xdr:to>
    <xdr:sp macro="" textlink="">
      <xdr:nvSpPr>
        <xdr:cNvPr id="314" name="楕円 313">
          <a:extLst>
            <a:ext uri="{FF2B5EF4-FFF2-40B4-BE49-F238E27FC236}">
              <a16:creationId xmlns:a16="http://schemas.microsoft.com/office/drawing/2014/main" id="{19A9FABA-B18D-4107-8375-E9F42951CEBE}"/>
            </a:ext>
          </a:extLst>
        </xdr:cNvPr>
        <xdr:cNvSpPr/>
      </xdr:nvSpPr>
      <xdr:spPr>
        <a:xfrm>
          <a:off x="984250" y="142216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67492</xdr:rowOff>
    </xdr:from>
    <xdr:to>
      <xdr:col>10</xdr:col>
      <xdr:colOff>114300</xdr:colOff>
      <xdr:row>86</xdr:row>
      <xdr:rowOff>74023</xdr:rowOff>
    </xdr:to>
    <xdr:cxnSp macro="">
      <xdr:nvCxnSpPr>
        <xdr:cNvPr id="315" name="直線コネクタ 314">
          <a:extLst>
            <a:ext uri="{FF2B5EF4-FFF2-40B4-BE49-F238E27FC236}">
              <a16:creationId xmlns:a16="http://schemas.microsoft.com/office/drawing/2014/main" id="{A5587C5E-803D-4AF7-A27C-CAB30F38863D}"/>
            </a:ext>
          </a:extLst>
        </xdr:cNvPr>
        <xdr:cNvCxnSpPr/>
      </xdr:nvCxnSpPr>
      <xdr:spPr>
        <a:xfrm>
          <a:off x="1028700" y="14272442"/>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9FD74D7B-3C95-4E52-8516-8774BBCBDB38}"/>
            </a:ext>
          </a:extLst>
        </xdr:cNvPr>
        <xdr:cNvSpPr txBox="1"/>
      </xdr:nvSpPr>
      <xdr:spPr>
        <a:xfrm>
          <a:off x="3239144" y="1311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CEBF3C02-3386-4921-A070-04E89CEF5E8E}"/>
            </a:ext>
          </a:extLst>
        </xdr:cNvPr>
        <xdr:cNvSpPr txBox="1"/>
      </xdr:nvSpPr>
      <xdr:spPr>
        <a:xfrm>
          <a:off x="2439044" y="1307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A68CF17D-0A56-4B6F-A9E7-1E29642F1B53}"/>
            </a:ext>
          </a:extLst>
        </xdr:cNvPr>
        <xdr:cNvSpPr txBox="1"/>
      </xdr:nvSpPr>
      <xdr:spPr>
        <a:xfrm>
          <a:off x="1645294" y="1300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35214</xdr:rowOff>
    </xdr:from>
    <xdr:ext cx="405111" cy="259045"/>
    <xdr:sp macro="" textlink="">
      <xdr:nvSpPr>
        <xdr:cNvPr id="319" name="n_4aveValue【福祉施設】&#10;有形固定資産減価償却率">
          <a:extLst>
            <a:ext uri="{FF2B5EF4-FFF2-40B4-BE49-F238E27FC236}">
              <a16:creationId xmlns:a16="http://schemas.microsoft.com/office/drawing/2014/main" id="{8B658088-C9E2-4288-9E69-F1019E3DEB66}"/>
            </a:ext>
          </a:extLst>
        </xdr:cNvPr>
        <xdr:cNvSpPr txBox="1"/>
      </xdr:nvSpPr>
      <xdr:spPr>
        <a:xfrm>
          <a:off x="851544" y="12754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135545</xdr:rowOff>
    </xdr:from>
    <xdr:ext cx="405111" cy="259045"/>
    <xdr:sp macro="" textlink="">
      <xdr:nvSpPr>
        <xdr:cNvPr id="320" name="n_1mainValue【福祉施設】&#10;有形固定資産減価償却率">
          <a:extLst>
            <a:ext uri="{FF2B5EF4-FFF2-40B4-BE49-F238E27FC236}">
              <a16:creationId xmlns:a16="http://schemas.microsoft.com/office/drawing/2014/main" id="{D681A8D7-A86C-40B4-AA3F-781E63D8D0A6}"/>
            </a:ext>
          </a:extLst>
        </xdr:cNvPr>
        <xdr:cNvSpPr txBox="1"/>
      </xdr:nvSpPr>
      <xdr:spPr>
        <a:xfrm>
          <a:off x="3239144" y="1434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125747</xdr:rowOff>
    </xdr:from>
    <xdr:ext cx="405111" cy="259045"/>
    <xdr:sp macro="" textlink="">
      <xdr:nvSpPr>
        <xdr:cNvPr id="321" name="n_2mainValue【福祉施設】&#10;有形固定資産減価償却率">
          <a:extLst>
            <a:ext uri="{FF2B5EF4-FFF2-40B4-BE49-F238E27FC236}">
              <a16:creationId xmlns:a16="http://schemas.microsoft.com/office/drawing/2014/main" id="{70E9EC66-6E87-4992-839C-A4214D5B9095}"/>
            </a:ext>
          </a:extLst>
        </xdr:cNvPr>
        <xdr:cNvSpPr txBox="1"/>
      </xdr:nvSpPr>
      <xdr:spPr>
        <a:xfrm>
          <a:off x="2439044" y="1433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115950</xdr:rowOff>
    </xdr:from>
    <xdr:ext cx="405111" cy="259045"/>
    <xdr:sp macro="" textlink="">
      <xdr:nvSpPr>
        <xdr:cNvPr id="322" name="n_3mainValue【福祉施設】&#10;有形固定資産減価償却率">
          <a:extLst>
            <a:ext uri="{FF2B5EF4-FFF2-40B4-BE49-F238E27FC236}">
              <a16:creationId xmlns:a16="http://schemas.microsoft.com/office/drawing/2014/main" id="{20AFFA5E-E79C-4B62-9D20-DF7CF4174B83}"/>
            </a:ext>
          </a:extLst>
        </xdr:cNvPr>
        <xdr:cNvSpPr txBox="1"/>
      </xdr:nvSpPr>
      <xdr:spPr>
        <a:xfrm>
          <a:off x="1645294" y="14320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109419</xdr:rowOff>
    </xdr:from>
    <xdr:ext cx="405111" cy="259045"/>
    <xdr:sp macro="" textlink="">
      <xdr:nvSpPr>
        <xdr:cNvPr id="323" name="n_4mainValue【福祉施設】&#10;有形固定資産減価償却率">
          <a:extLst>
            <a:ext uri="{FF2B5EF4-FFF2-40B4-BE49-F238E27FC236}">
              <a16:creationId xmlns:a16="http://schemas.microsoft.com/office/drawing/2014/main" id="{B7376D60-A17A-4129-AD69-71934A4435B2}"/>
            </a:ext>
          </a:extLst>
        </xdr:cNvPr>
        <xdr:cNvSpPr txBox="1"/>
      </xdr:nvSpPr>
      <xdr:spPr>
        <a:xfrm>
          <a:off x="851544" y="14314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E73EB92-5240-41ED-A8BF-334C25281E73}"/>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5E513D8-617E-4C9D-AD98-B8E45D98590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AB8AC21-31CA-4DCB-A916-89B55DA2E81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A03AED8-C651-41FE-8078-5D78C24D989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3D7AD60-366D-4FC5-A10E-6F69AE9EF5A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7737904-774E-4A71-86FE-2D9200983C8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799F7CF-0348-4625-95DB-574E487FF72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323C7DC-D950-47B4-ACE9-A9A90BA6275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69EED72-BA78-428C-A842-98D62E57559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FD9F899-8EAF-4FE3-9BCD-8A153055018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BD8D46A-F81A-4684-9042-D8073E706E0F}"/>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D1B98295-DD6A-4A59-8377-77B926DC22FC}"/>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9426FE4-7856-46FF-A9D8-C4CF3340E65B}"/>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75B2612-7231-48EB-80A0-E0466EAF5F5F}"/>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3287EF6-EDB6-4B90-B6DF-AE6706E05467}"/>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7AAB2811-3D31-40C0-9484-1C0129B6E492}"/>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62FAD3A-1054-44C6-ABCC-C6AA930CCFB7}"/>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E41739E-F46E-4AAA-A538-9E22CC7393AF}"/>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46D7193A-48D7-49E7-8491-EEC03265DA4F}"/>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69899FC6-28BB-4EAC-9866-0E0795ACE511}"/>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9C581B3C-78E2-4D8D-AB77-4066D2BDAF13}"/>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FA86E934-ADEC-4CB9-BCD8-6CBAA8DF0C32}"/>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253C99A-D223-4C37-8520-9E0B133CA50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FA298434-B88F-42AA-8A3E-0D044177793A}"/>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C9ED1D14-01D2-4EE8-9FD8-6E52BDC26A1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1FDB6086-9935-4986-9600-298A7B2485E0}"/>
            </a:ext>
          </a:extLst>
        </xdr:cNvPr>
        <xdr:cNvCxnSpPr/>
      </xdr:nvCxnSpPr>
      <xdr:spPr>
        <a:xfrm flipV="1">
          <a:off x="9429115" y="12925516"/>
          <a:ext cx="0" cy="141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699E5AA5-13CE-4C72-8645-D428FA60D214}"/>
            </a:ext>
          </a:extLst>
        </xdr:cNvPr>
        <xdr:cNvSpPr txBox="1"/>
      </xdr:nvSpPr>
      <xdr:spPr>
        <a:xfrm>
          <a:off x="9467850" y="1434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E5988A9F-5B66-4E0B-B7EA-83727A73008F}"/>
            </a:ext>
          </a:extLst>
        </xdr:cNvPr>
        <xdr:cNvCxnSpPr/>
      </xdr:nvCxnSpPr>
      <xdr:spPr>
        <a:xfrm>
          <a:off x="9359900" y="14344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7DA8F757-39C5-41CD-AE94-2EF63ED264A8}"/>
            </a:ext>
          </a:extLst>
        </xdr:cNvPr>
        <xdr:cNvSpPr txBox="1"/>
      </xdr:nvSpPr>
      <xdr:spPr>
        <a:xfrm>
          <a:off x="9467850" y="1271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B2F9FD74-74F9-4E60-AED0-2BFC2F270CBF}"/>
            </a:ext>
          </a:extLst>
        </xdr:cNvPr>
        <xdr:cNvCxnSpPr/>
      </xdr:nvCxnSpPr>
      <xdr:spPr>
        <a:xfrm>
          <a:off x="9359900" y="12925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6DD4E2CB-B338-492B-A355-7FBBB1D68643}"/>
            </a:ext>
          </a:extLst>
        </xdr:cNvPr>
        <xdr:cNvSpPr txBox="1"/>
      </xdr:nvSpPr>
      <xdr:spPr>
        <a:xfrm>
          <a:off x="9467850" y="13781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72E5029-72F5-46DE-BA43-AAE7F1C1E56F}"/>
            </a:ext>
          </a:extLst>
        </xdr:cNvPr>
        <xdr:cNvSpPr/>
      </xdr:nvSpPr>
      <xdr:spPr>
        <a:xfrm>
          <a:off x="9398000" y="139240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9A58DAA1-A484-40FF-BAB7-535200905109}"/>
            </a:ext>
          </a:extLst>
        </xdr:cNvPr>
        <xdr:cNvSpPr/>
      </xdr:nvSpPr>
      <xdr:spPr>
        <a:xfrm>
          <a:off x="8636000" y="139436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C996E4F5-15F8-494B-A753-8569AD0C8FD3}"/>
            </a:ext>
          </a:extLst>
        </xdr:cNvPr>
        <xdr:cNvSpPr/>
      </xdr:nvSpPr>
      <xdr:spPr>
        <a:xfrm>
          <a:off x="7842250" y="13930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C8111680-1743-4281-9774-15EE1710B9C1}"/>
            </a:ext>
          </a:extLst>
        </xdr:cNvPr>
        <xdr:cNvSpPr/>
      </xdr:nvSpPr>
      <xdr:spPr>
        <a:xfrm>
          <a:off x="7029450" y="138292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126093</xdr:rowOff>
    </xdr:from>
    <xdr:to>
      <xdr:col>36</xdr:col>
      <xdr:colOff>165100</xdr:colOff>
      <xdr:row>84</xdr:row>
      <xdr:rowOff>56243</xdr:rowOff>
    </xdr:to>
    <xdr:sp macro="" textlink="">
      <xdr:nvSpPr>
        <xdr:cNvPr id="359" name="フローチャート: 判断 358">
          <a:extLst>
            <a:ext uri="{FF2B5EF4-FFF2-40B4-BE49-F238E27FC236}">
              <a16:creationId xmlns:a16="http://schemas.microsoft.com/office/drawing/2014/main" id="{F2683F29-F324-4642-A724-1F8498D7F2E7}"/>
            </a:ext>
          </a:extLst>
        </xdr:cNvPr>
        <xdr:cNvSpPr/>
      </xdr:nvSpPr>
      <xdr:spPr>
        <a:xfrm>
          <a:off x="6235700" y="138357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9368008-414D-4625-8CF3-33256C92F6E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E061810-8A36-4F1E-BA14-F8170522C17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E981A8D-62A3-4A64-9B13-2F098BB6299D}"/>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5DCC623-A738-4003-B6FB-F20E7B9AE003}"/>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F3E460C-0F47-4761-86BC-E84B8FD5217D}"/>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23223</xdr:rowOff>
    </xdr:from>
    <xdr:to>
      <xdr:col>55</xdr:col>
      <xdr:colOff>50800</xdr:colOff>
      <xdr:row>86</xdr:row>
      <xdr:rowOff>124823</xdr:rowOff>
    </xdr:to>
    <xdr:sp macro="" textlink="">
      <xdr:nvSpPr>
        <xdr:cNvPr id="365" name="楕円 364">
          <a:extLst>
            <a:ext uri="{FF2B5EF4-FFF2-40B4-BE49-F238E27FC236}">
              <a16:creationId xmlns:a16="http://schemas.microsoft.com/office/drawing/2014/main" id="{95DD549D-8998-4BB7-913B-7D12ACD67531}"/>
            </a:ext>
          </a:extLst>
        </xdr:cNvPr>
        <xdr:cNvSpPr/>
      </xdr:nvSpPr>
      <xdr:spPr>
        <a:xfrm>
          <a:off x="9398000" y="142281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109600</xdr:rowOff>
    </xdr:from>
    <xdr:ext cx="469744" cy="259045"/>
    <xdr:sp macro="" textlink="">
      <xdr:nvSpPr>
        <xdr:cNvPr id="366" name="【福祉施設】&#10;一人当たり面積該当値テキスト">
          <a:extLst>
            <a:ext uri="{FF2B5EF4-FFF2-40B4-BE49-F238E27FC236}">
              <a16:creationId xmlns:a16="http://schemas.microsoft.com/office/drawing/2014/main" id="{FDA3FFD4-18F6-4C7C-AD02-7FD1FCE07A50}"/>
            </a:ext>
          </a:extLst>
        </xdr:cNvPr>
        <xdr:cNvSpPr txBox="1"/>
      </xdr:nvSpPr>
      <xdr:spPr>
        <a:xfrm>
          <a:off x="9467850" y="14149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23223</xdr:rowOff>
    </xdr:from>
    <xdr:to>
      <xdr:col>50</xdr:col>
      <xdr:colOff>165100</xdr:colOff>
      <xdr:row>86</xdr:row>
      <xdr:rowOff>124823</xdr:rowOff>
    </xdr:to>
    <xdr:sp macro="" textlink="">
      <xdr:nvSpPr>
        <xdr:cNvPr id="367" name="楕円 366">
          <a:extLst>
            <a:ext uri="{FF2B5EF4-FFF2-40B4-BE49-F238E27FC236}">
              <a16:creationId xmlns:a16="http://schemas.microsoft.com/office/drawing/2014/main" id="{CE938F9E-C089-499B-9A94-3A398ECC8076}"/>
            </a:ext>
          </a:extLst>
        </xdr:cNvPr>
        <xdr:cNvSpPr/>
      </xdr:nvSpPr>
      <xdr:spPr>
        <a:xfrm>
          <a:off x="8636000" y="1422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74023</xdr:rowOff>
    </xdr:from>
    <xdr:to>
      <xdr:col>55</xdr:col>
      <xdr:colOff>0</xdr:colOff>
      <xdr:row>86</xdr:row>
      <xdr:rowOff>74023</xdr:rowOff>
    </xdr:to>
    <xdr:cxnSp macro="">
      <xdr:nvCxnSpPr>
        <xdr:cNvPr id="368" name="直線コネクタ 367">
          <a:extLst>
            <a:ext uri="{FF2B5EF4-FFF2-40B4-BE49-F238E27FC236}">
              <a16:creationId xmlns:a16="http://schemas.microsoft.com/office/drawing/2014/main" id="{5E46CC68-F50D-433D-ABEC-41A25973C024}"/>
            </a:ext>
          </a:extLst>
        </xdr:cNvPr>
        <xdr:cNvCxnSpPr/>
      </xdr:nvCxnSpPr>
      <xdr:spPr>
        <a:xfrm>
          <a:off x="8686800" y="1427897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26488</xdr:rowOff>
    </xdr:from>
    <xdr:to>
      <xdr:col>46</xdr:col>
      <xdr:colOff>38100</xdr:colOff>
      <xdr:row>86</xdr:row>
      <xdr:rowOff>128088</xdr:rowOff>
    </xdr:to>
    <xdr:sp macro="" textlink="">
      <xdr:nvSpPr>
        <xdr:cNvPr id="369" name="楕円 368">
          <a:extLst>
            <a:ext uri="{FF2B5EF4-FFF2-40B4-BE49-F238E27FC236}">
              <a16:creationId xmlns:a16="http://schemas.microsoft.com/office/drawing/2014/main" id="{6A9F6007-C272-440A-87B1-A1ABD2AE37C5}"/>
            </a:ext>
          </a:extLst>
        </xdr:cNvPr>
        <xdr:cNvSpPr/>
      </xdr:nvSpPr>
      <xdr:spPr>
        <a:xfrm>
          <a:off x="7842250" y="142314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74023</xdr:rowOff>
    </xdr:from>
    <xdr:to>
      <xdr:col>50</xdr:col>
      <xdr:colOff>114300</xdr:colOff>
      <xdr:row>86</xdr:row>
      <xdr:rowOff>77288</xdr:rowOff>
    </xdr:to>
    <xdr:cxnSp macro="">
      <xdr:nvCxnSpPr>
        <xdr:cNvPr id="370" name="直線コネクタ 369">
          <a:extLst>
            <a:ext uri="{FF2B5EF4-FFF2-40B4-BE49-F238E27FC236}">
              <a16:creationId xmlns:a16="http://schemas.microsoft.com/office/drawing/2014/main" id="{B9BC3564-99F9-4958-A620-E49B53875F40}"/>
            </a:ext>
          </a:extLst>
        </xdr:cNvPr>
        <xdr:cNvCxnSpPr/>
      </xdr:nvCxnSpPr>
      <xdr:spPr>
        <a:xfrm flipV="1">
          <a:off x="7886700" y="14278973"/>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26488</xdr:rowOff>
    </xdr:from>
    <xdr:to>
      <xdr:col>41</xdr:col>
      <xdr:colOff>101600</xdr:colOff>
      <xdr:row>86</xdr:row>
      <xdr:rowOff>128088</xdr:rowOff>
    </xdr:to>
    <xdr:sp macro="" textlink="">
      <xdr:nvSpPr>
        <xdr:cNvPr id="371" name="楕円 370">
          <a:extLst>
            <a:ext uri="{FF2B5EF4-FFF2-40B4-BE49-F238E27FC236}">
              <a16:creationId xmlns:a16="http://schemas.microsoft.com/office/drawing/2014/main" id="{5452903A-0C5F-42ED-A4CD-88D9108A9033}"/>
            </a:ext>
          </a:extLst>
        </xdr:cNvPr>
        <xdr:cNvSpPr/>
      </xdr:nvSpPr>
      <xdr:spPr>
        <a:xfrm>
          <a:off x="7029450" y="1423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77288</xdr:rowOff>
    </xdr:from>
    <xdr:to>
      <xdr:col>45</xdr:col>
      <xdr:colOff>177800</xdr:colOff>
      <xdr:row>86</xdr:row>
      <xdr:rowOff>77288</xdr:rowOff>
    </xdr:to>
    <xdr:cxnSp macro="">
      <xdr:nvCxnSpPr>
        <xdr:cNvPr id="372" name="直線コネクタ 371">
          <a:extLst>
            <a:ext uri="{FF2B5EF4-FFF2-40B4-BE49-F238E27FC236}">
              <a16:creationId xmlns:a16="http://schemas.microsoft.com/office/drawing/2014/main" id="{39E0B7C6-310F-416F-B731-8C51033AF207}"/>
            </a:ext>
          </a:extLst>
        </xdr:cNvPr>
        <xdr:cNvCxnSpPr/>
      </xdr:nvCxnSpPr>
      <xdr:spPr>
        <a:xfrm>
          <a:off x="7080250" y="1428223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29755</xdr:rowOff>
    </xdr:from>
    <xdr:to>
      <xdr:col>36</xdr:col>
      <xdr:colOff>165100</xdr:colOff>
      <xdr:row>86</xdr:row>
      <xdr:rowOff>131355</xdr:rowOff>
    </xdr:to>
    <xdr:sp macro="" textlink="">
      <xdr:nvSpPr>
        <xdr:cNvPr id="373" name="楕円 372">
          <a:extLst>
            <a:ext uri="{FF2B5EF4-FFF2-40B4-BE49-F238E27FC236}">
              <a16:creationId xmlns:a16="http://schemas.microsoft.com/office/drawing/2014/main" id="{0FA3833C-3C28-4587-A2AF-C043DAA70820}"/>
            </a:ext>
          </a:extLst>
        </xdr:cNvPr>
        <xdr:cNvSpPr/>
      </xdr:nvSpPr>
      <xdr:spPr>
        <a:xfrm>
          <a:off x="6235700" y="1423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77288</xdr:rowOff>
    </xdr:from>
    <xdr:to>
      <xdr:col>41</xdr:col>
      <xdr:colOff>50800</xdr:colOff>
      <xdr:row>86</xdr:row>
      <xdr:rowOff>80555</xdr:rowOff>
    </xdr:to>
    <xdr:cxnSp macro="">
      <xdr:nvCxnSpPr>
        <xdr:cNvPr id="374" name="直線コネクタ 373">
          <a:extLst>
            <a:ext uri="{FF2B5EF4-FFF2-40B4-BE49-F238E27FC236}">
              <a16:creationId xmlns:a16="http://schemas.microsoft.com/office/drawing/2014/main" id="{07B2929C-63A5-48B1-A5EB-ECABDF6E5EDF}"/>
            </a:ext>
          </a:extLst>
        </xdr:cNvPr>
        <xdr:cNvCxnSpPr/>
      </xdr:nvCxnSpPr>
      <xdr:spPr>
        <a:xfrm flipV="1">
          <a:off x="6286500" y="14282238"/>
          <a:ext cx="7937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FC38168F-52C2-48CA-828F-C16462FC5F41}"/>
            </a:ext>
          </a:extLst>
        </xdr:cNvPr>
        <xdr:cNvSpPr txBox="1"/>
      </xdr:nvSpPr>
      <xdr:spPr>
        <a:xfrm>
          <a:off x="8458277" y="137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077EB6AE-8BBA-4592-B3C1-DE310BB1140B}"/>
            </a:ext>
          </a:extLst>
        </xdr:cNvPr>
        <xdr:cNvSpPr txBox="1"/>
      </xdr:nvSpPr>
      <xdr:spPr>
        <a:xfrm>
          <a:off x="7677227" y="1371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5FAC371C-1767-441B-8589-C79DD413566E}"/>
            </a:ext>
          </a:extLst>
        </xdr:cNvPr>
        <xdr:cNvSpPr txBox="1"/>
      </xdr:nvSpPr>
      <xdr:spPr>
        <a:xfrm>
          <a:off x="6864427" y="1361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72770</xdr:rowOff>
    </xdr:from>
    <xdr:ext cx="469744" cy="259045"/>
    <xdr:sp macro="" textlink="">
      <xdr:nvSpPr>
        <xdr:cNvPr id="378" name="n_4aveValue【福祉施設】&#10;一人当たり面積">
          <a:extLst>
            <a:ext uri="{FF2B5EF4-FFF2-40B4-BE49-F238E27FC236}">
              <a16:creationId xmlns:a16="http://schemas.microsoft.com/office/drawing/2014/main" id="{C5732CA1-6F22-489F-B9A7-42E506FA4BD7}"/>
            </a:ext>
          </a:extLst>
        </xdr:cNvPr>
        <xdr:cNvSpPr txBox="1"/>
      </xdr:nvSpPr>
      <xdr:spPr>
        <a:xfrm>
          <a:off x="6070677" y="1361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115950</xdr:rowOff>
    </xdr:from>
    <xdr:ext cx="469744" cy="259045"/>
    <xdr:sp macro="" textlink="">
      <xdr:nvSpPr>
        <xdr:cNvPr id="379" name="n_1mainValue【福祉施設】&#10;一人当たり面積">
          <a:extLst>
            <a:ext uri="{FF2B5EF4-FFF2-40B4-BE49-F238E27FC236}">
              <a16:creationId xmlns:a16="http://schemas.microsoft.com/office/drawing/2014/main" id="{FD7B9257-3C8D-4986-A017-2282A933C77D}"/>
            </a:ext>
          </a:extLst>
        </xdr:cNvPr>
        <xdr:cNvSpPr txBox="1"/>
      </xdr:nvSpPr>
      <xdr:spPr>
        <a:xfrm>
          <a:off x="8458277" y="14320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119215</xdr:rowOff>
    </xdr:from>
    <xdr:ext cx="469744" cy="259045"/>
    <xdr:sp macro="" textlink="">
      <xdr:nvSpPr>
        <xdr:cNvPr id="380" name="n_2mainValue【福祉施設】&#10;一人当たり面積">
          <a:extLst>
            <a:ext uri="{FF2B5EF4-FFF2-40B4-BE49-F238E27FC236}">
              <a16:creationId xmlns:a16="http://schemas.microsoft.com/office/drawing/2014/main" id="{AC7116B1-6B27-47BF-9073-19899D3E2F65}"/>
            </a:ext>
          </a:extLst>
        </xdr:cNvPr>
        <xdr:cNvSpPr txBox="1"/>
      </xdr:nvSpPr>
      <xdr:spPr>
        <a:xfrm>
          <a:off x="7677227" y="1432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119215</xdr:rowOff>
    </xdr:from>
    <xdr:ext cx="469744" cy="259045"/>
    <xdr:sp macro="" textlink="">
      <xdr:nvSpPr>
        <xdr:cNvPr id="381" name="n_3mainValue【福祉施設】&#10;一人当たり面積">
          <a:extLst>
            <a:ext uri="{FF2B5EF4-FFF2-40B4-BE49-F238E27FC236}">
              <a16:creationId xmlns:a16="http://schemas.microsoft.com/office/drawing/2014/main" id="{C8B7CCEB-E87D-415F-AAF3-FC633197B77B}"/>
            </a:ext>
          </a:extLst>
        </xdr:cNvPr>
        <xdr:cNvSpPr txBox="1"/>
      </xdr:nvSpPr>
      <xdr:spPr>
        <a:xfrm>
          <a:off x="6864427" y="1432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122482</xdr:rowOff>
    </xdr:from>
    <xdr:ext cx="469744" cy="259045"/>
    <xdr:sp macro="" textlink="">
      <xdr:nvSpPr>
        <xdr:cNvPr id="382" name="n_4mainValue【福祉施設】&#10;一人当たり面積">
          <a:extLst>
            <a:ext uri="{FF2B5EF4-FFF2-40B4-BE49-F238E27FC236}">
              <a16:creationId xmlns:a16="http://schemas.microsoft.com/office/drawing/2014/main" id="{2672DB7A-7184-4B3B-9787-E5C7B1A86EBE}"/>
            </a:ext>
          </a:extLst>
        </xdr:cNvPr>
        <xdr:cNvSpPr txBox="1"/>
      </xdr:nvSpPr>
      <xdr:spPr>
        <a:xfrm>
          <a:off x="6070677" y="14327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A1D06A1-AD55-4CB9-9294-E9BB9F7D1A4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82FB894A-C8F6-4B5C-A80B-1B3FB866F5C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BEE647-BD7C-448D-8265-CFE1362393D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EFA3714-17D1-416B-B66A-413CD7C56C4D}"/>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4EBF7DE-E25F-45CA-ACBF-B59EF98D32C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FC58EE5-200B-4B43-8844-ECCCC0A8975E}"/>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4521988-9F09-4BED-8969-320DFBA07ED2}"/>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EC2FB4E-28BE-4E64-BB37-257A3452950C}"/>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D704D43-F1A2-4CCF-86D5-6B6FA32574FB}"/>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26FA3589-5BE9-4007-AC66-002B73292747}"/>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A8062700-16A5-43F3-9FFF-2BB3C6D5090F}"/>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B26DD3E7-7368-41B9-8B3A-25D5CF37D5D1}"/>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5AFC17E7-0837-4CD6-8309-0C315956CA1D}"/>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79CEB959-2291-4E87-826F-C359069AE5C9}"/>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3A6E69F6-F90B-413A-80B3-45669FF3998A}"/>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406DE1D9-8807-479B-AAEF-6DAEDC4ECD30}"/>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BEED767A-0936-47D3-969C-51D15670EC45}"/>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1F348891-627F-42A1-BB9E-14E72314134B}"/>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62A5A80-7EFF-41D7-81CA-764A49C8DD23}"/>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47B7C0D6-AF8F-468A-99B4-7A558B216FFB}"/>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5EBDD3FD-7257-436A-A7E5-B1C451479CD7}"/>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7BA8A906-DF5F-4220-B4CC-6F8108A52964}"/>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E1C9B882-5AE4-483B-AB85-7778571A3262}"/>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4D2A81F4-7FD9-4823-B654-4252885AED96}"/>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B2FE100B-5772-4093-B059-7148BDE4024D}"/>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BB2DA86A-55C9-4DE5-859D-9904DE4E5CDA}"/>
            </a:ext>
          </a:extLst>
        </xdr:cNvPr>
        <xdr:cNvCxnSpPr/>
      </xdr:nvCxnSpPr>
      <xdr:spPr>
        <a:xfrm flipV="1">
          <a:off x="4177665" y="166154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36CD0999-FA38-47CA-A03D-5C7AEC88F89D}"/>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309F064A-B921-4EBD-9D6D-9E371EA34AEC}"/>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F5A1A833-B051-496A-8D23-89A6E5588B70}"/>
            </a:ext>
          </a:extLst>
        </xdr:cNvPr>
        <xdr:cNvSpPr txBox="1"/>
      </xdr:nvSpPr>
      <xdr:spPr>
        <a:xfrm>
          <a:off x="4216400" y="163906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CDF12E1B-46B6-44FD-9D8F-895FFD4BF5DE}"/>
            </a:ext>
          </a:extLst>
        </xdr:cNvPr>
        <xdr:cNvCxnSpPr/>
      </xdr:nvCxnSpPr>
      <xdr:spPr>
        <a:xfrm>
          <a:off x="4108450" y="16615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70775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7DB66BE2-BEF3-444D-A8E5-C5D866AE6467}"/>
            </a:ext>
          </a:extLst>
        </xdr:cNvPr>
        <xdr:cNvSpPr txBox="1"/>
      </xdr:nvSpPr>
      <xdr:spPr>
        <a:xfrm>
          <a:off x="4216400" y="17330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3CD3BFDB-DB47-4431-B311-F0060A279562}"/>
            </a:ext>
          </a:extLst>
        </xdr:cNvPr>
        <xdr:cNvSpPr/>
      </xdr:nvSpPr>
      <xdr:spPr>
        <a:xfrm>
          <a:off x="4127500" y="1735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19C7516F-4A19-458B-8F46-3847AD4F3012}"/>
            </a:ext>
          </a:extLst>
        </xdr:cNvPr>
        <xdr:cNvSpPr/>
      </xdr:nvSpPr>
      <xdr:spPr>
        <a:xfrm>
          <a:off x="33845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350BB1E5-92EE-49D0-855F-C8AD5D30F426}"/>
            </a:ext>
          </a:extLst>
        </xdr:cNvPr>
        <xdr:cNvSpPr/>
      </xdr:nvSpPr>
      <xdr:spPr>
        <a:xfrm>
          <a:off x="2571750" y="1733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1BEC655F-EA1C-47CB-9F65-AD9895019572}"/>
            </a:ext>
          </a:extLst>
        </xdr:cNvPr>
        <xdr:cNvSpPr/>
      </xdr:nvSpPr>
      <xdr:spPr>
        <a:xfrm>
          <a:off x="1778000" y="1737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8" name="フローチャート: 判断 417">
          <a:extLst>
            <a:ext uri="{FF2B5EF4-FFF2-40B4-BE49-F238E27FC236}">
              <a16:creationId xmlns:a16="http://schemas.microsoft.com/office/drawing/2014/main" id="{B1701A2E-B3F0-4077-8D29-31D5BD1D3CCE}"/>
            </a:ext>
          </a:extLst>
        </xdr:cNvPr>
        <xdr:cNvSpPr/>
      </xdr:nvSpPr>
      <xdr:spPr>
        <a:xfrm>
          <a:off x="9842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9A27C54-8A9F-4846-81D4-0BAAD2ECE847}"/>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C6124C5-B3F3-47AF-8681-A033082837BC}"/>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4BA93B4-A65A-4FEA-9681-8A259D099372}"/>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334F03B7-BA29-445E-9027-FA2EF1C1C3EB}"/>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F274FC0E-4DDB-4F6B-B2EA-9BB0696FF75A}"/>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152763</xdr:rowOff>
    </xdr:from>
    <xdr:to>
      <xdr:col>24</xdr:col>
      <xdr:colOff>114300</xdr:colOff>
      <xdr:row>102</xdr:row>
      <xdr:rowOff>82913</xdr:rowOff>
    </xdr:to>
    <xdr:sp macro="" textlink="">
      <xdr:nvSpPr>
        <xdr:cNvPr id="424" name="楕円 423">
          <a:extLst>
            <a:ext uri="{FF2B5EF4-FFF2-40B4-BE49-F238E27FC236}">
              <a16:creationId xmlns:a16="http://schemas.microsoft.com/office/drawing/2014/main" id="{43AF7950-4A22-47C9-B20A-F7BC75B23BB9}"/>
            </a:ext>
          </a:extLst>
        </xdr:cNvPr>
        <xdr:cNvSpPr/>
      </xdr:nvSpPr>
      <xdr:spPr>
        <a:xfrm>
          <a:off x="4127500" y="1689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4190</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97A98316-3746-4115-BF63-31BDCE8D007C}"/>
            </a:ext>
          </a:extLst>
        </xdr:cNvPr>
        <xdr:cNvSpPr txBox="1"/>
      </xdr:nvSpPr>
      <xdr:spPr>
        <a:xfrm>
          <a:off x="4216400" y="1674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113574</xdr:rowOff>
    </xdr:from>
    <xdr:to>
      <xdr:col>20</xdr:col>
      <xdr:colOff>38100</xdr:colOff>
      <xdr:row>102</xdr:row>
      <xdr:rowOff>43724</xdr:rowOff>
    </xdr:to>
    <xdr:sp macro="" textlink="">
      <xdr:nvSpPr>
        <xdr:cNvPr id="426" name="楕円 425">
          <a:extLst>
            <a:ext uri="{FF2B5EF4-FFF2-40B4-BE49-F238E27FC236}">
              <a16:creationId xmlns:a16="http://schemas.microsoft.com/office/drawing/2014/main" id="{8661DF55-47ED-451E-8A97-148766DE2AE3}"/>
            </a:ext>
          </a:extLst>
        </xdr:cNvPr>
        <xdr:cNvSpPr/>
      </xdr:nvSpPr>
      <xdr:spPr>
        <a:xfrm>
          <a:off x="3384550" y="168585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164374</xdr:rowOff>
    </xdr:from>
    <xdr:to>
      <xdr:col>24</xdr:col>
      <xdr:colOff>63500</xdr:colOff>
      <xdr:row>102</xdr:row>
      <xdr:rowOff>32113</xdr:rowOff>
    </xdr:to>
    <xdr:cxnSp macro="">
      <xdr:nvCxnSpPr>
        <xdr:cNvPr id="427" name="直線コネクタ 426">
          <a:extLst>
            <a:ext uri="{FF2B5EF4-FFF2-40B4-BE49-F238E27FC236}">
              <a16:creationId xmlns:a16="http://schemas.microsoft.com/office/drawing/2014/main" id="{F397B759-4B34-4C9B-BFBD-0E1F5024CB98}"/>
            </a:ext>
          </a:extLst>
        </xdr:cNvPr>
        <xdr:cNvCxnSpPr/>
      </xdr:nvCxnSpPr>
      <xdr:spPr>
        <a:xfrm>
          <a:off x="3429000" y="16909324"/>
          <a:ext cx="7493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72752</xdr:rowOff>
    </xdr:from>
    <xdr:to>
      <xdr:col>15</xdr:col>
      <xdr:colOff>101600</xdr:colOff>
      <xdr:row>102</xdr:row>
      <xdr:rowOff>2902</xdr:rowOff>
    </xdr:to>
    <xdr:sp macro="" textlink="">
      <xdr:nvSpPr>
        <xdr:cNvPr id="428" name="楕円 427">
          <a:extLst>
            <a:ext uri="{FF2B5EF4-FFF2-40B4-BE49-F238E27FC236}">
              <a16:creationId xmlns:a16="http://schemas.microsoft.com/office/drawing/2014/main" id="{B9F119BD-42BA-4309-8463-C44193B6FF9E}"/>
            </a:ext>
          </a:extLst>
        </xdr:cNvPr>
        <xdr:cNvSpPr/>
      </xdr:nvSpPr>
      <xdr:spPr>
        <a:xfrm>
          <a:off x="2571750" y="1681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123552</xdr:rowOff>
    </xdr:from>
    <xdr:to>
      <xdr:col>19</xdr:col>
      <xdr:colOff>177800</xdr:colOff>
      <xdr:row>101</xdr:row>
      <xdr:rowOff>164374</xdr:rowOff>
    </xdr:to>
    <xdr:cxnSp macro="">
      <xdr:nvCxnSpPr>
        <xdr:cNvPr id="429" name="直線コネクタ 428">
          <a:extLst>
            <a:ext uri="{FF2B5EF4-FFF2-40B4-BE49-F238E27FC236}">
              <a16:creationId xmlns:a16="http://schemas.microsoft.com/office/drawing/2014/main" id="{E9FB9C48-7340-4DD9-BA5C-AEBEC4DD82B2}"/>
            </a:ext>
          </a:extLst>
        </xdr:cNvPr>
        <xdr:cNvCxnSpPr/>
      </xdr:nvCxnSpPr>
      <xdr:spPr>
        <a:xfrm>
          <a:off x="2622550" y="16868502"/>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31931</xdr:rowOff>
    </xdr:from>
    <xdr:to>
      <xdr:col>10</xdr:col>
      <xdr:colOff>165100</xdr:colOff>
      <xdr:row>101</xdr:row>
      <xdr:rowOff>133531</xdr:rowOff>
    </xdr:to>
    <xdr:sp macro="" textlink="">
      <xdr:nvSpPr>
        <xdr:cNvPr id="430" name="楕円 429">
          <a:extLst>
            <a:ext uri="{FF2B5EF4-FFF2-40B4-BE49-F238E27FC236}">
              <a16:creationId xmlns:a16="http://schemas.microsoft.com/office/drawing/2014/main" id="{5A8A2A46-C529-43AA-9E21-B3CAE686766D}"/>
            </a:ext>
          </a:extLst>
        </xdr:cNvPr>
        <xdr:cNvSpPr/>
      </xdr:nvSpPr>
      <xdr:spPr>
        <a:xfrm>
          <a:off x="1778000" y="1677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82731</xdr:rowOff>
    </xdr:from>
    <xdr:to>
      <xdr:col>15</xdr:col>
      <xdr:colOff>50800</xdr:colOff>
      <xdr:row>101</xdr:row>
      <xdr:rowOff>123552</xdr:rowOff>
    </xdr:to>
    <xdr:cxnSp macro="">
      <xdr:nvCxnSpPr>
        <xdr:cNvPr id="431" name="直線コネクタ 430">
          <a:extLst>
            <a:ext uri="{FF2B5EF4-FFF2-40B4-BE49-F238E27FC236}">
              <a16:creationId xmlns:a16="http://schemas.microsoft.com/office/drawing/2014/main" id="{450B44C5-2D05-41AE-8AD8-8A0D2E4889F4}"/>
            </a:ext>
          </a:extLst>
        </xdr:cNvPr>
        <xdr:cNvCxnSpPr/>
      </xdr:nvCxnSpPr>
      <xdr:spPr>
        <a:xfrm>
          <a:off x="1828800" y="16827681"/>
          <a:ext cx="7937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162561</xdr:rowOff>
    </xdr:from>
    <xdr:to>
      <xdr:col>6</xdr:col>
      <xdr:colOff>38100</xdr:colOff>
      <xdr:row>101</xdr:row>
      <xdr:rowOff>92711</xdr:rowOff>
    </xdr:to>
    <xdr:sp macro="" textlink="">
      <xdr:nvSpPr>
        <xdr:cNvPr id="432" name="楕円 431">
          <a:extLst>
            <a:ext uri="{FF2B5EF4-FFF2-40B4-BE49-F238E27FC236}">
              <a16:creationId xmlns:a16="http://schemas.microsoft.com/office/drawing/2014/main" id="{18BD5C57-4AA0-4C2A-82E5-0B8B20A4A1EF}"/>
            </a:ext>
          </a:extLst>
        </xdr:cNvPr>
        <xdr:cNvSpPr/>
      </xdr:nvSpPr>
      <xdr:spPr>
        <a:xfrm>
          <a:off x="984250" y="167360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41911</xdr:rowOff>
    </xdr:from>
    <xdr:to>
      <xdr:col>10</xdr:col>
      <xdr:colOff>114300</xdr:colOff>
      <xdr:row>101</xdr:row>
      <xdr:rowOff>82731</xdr:rowOff>
    </xdr:to>
    <xdr:cxnSp macro="">
      <xdr:nvCxnSpPr>
        <xdr:cNvPr id="433" name="直線コネクタ 432">
          <a:extLst>
            <a:ext uri="{FF2B5EF4-FFF2-40B4-BE49-F238E27FC236}">
              <a16:creationId xmlns:a16="http://schemas.microsoft.com/office/drawing/2014/main" id="{D0E8F305-9940-46D6-8945-E47DB27969EB}"/>
            </a:ext>
          </a:extLst>
        </xdr:cNvPr>
        <xdr:cNvCxnSpPr/>
      </xdr:nvCxnSpPr>
      <xdr:spPr>
        <a:xfrm>
          <a:off x="1028700" y="16786861"/>
          <a:ext cx="8001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34" name="n_1aveValue【市民会館】&#10;有形固定資産減価償却率">
          <a:extLst>
            <a:ext uri="{FF2B5EF4-FFF2-40B4-BE49-F238E27FC236}">
              <a16:creationId xmlns:a16="http://schemas.microsoft.com/office/drawing/2014/main" id="{3A097510-37A3-49E2-9B99-68F0DE3B5B96}"/>
            </a:ext>
          </a:extLst>
        </xdr:cNvPr>
        <xdr:cNvSpPr txBox="1"/>
      </xdr:nvSpPr>
      <xdr:spPr>
        <a:xfrm>
          <a:off x="3239144" y="1743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35" name="n_2aveValue【市民会館】&#10;有形固定資産減価償却率">
          <a:extLst>
            <a:ext uri="{FF2B5EF4-FFF2-40B4-BE49-F238E27FC236}">
              <a16:creationId xmlns:a16="http://schemas.microsoft.com/office/drawing/2014/main" id="{5E68483F-25E7-4338-AA93-B22A40C2EB42}"/>
            </a:ext>
          </a:extLst>
        </xdr:cNvPr>
        <xdr:cNvSpPr txBox="1"/>
      </xdr:nvSpPr>
      <xdr:spPr>
        <a:xfrm>
          <a:off x="2439044" y="17429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38116</xdr:rowOff>
    </xdr:from>
    <xdr:ext cx="405111" cy="259045"/>
    <xdr:sp macro="" textlink="">
      <xdr:nvSpPr>
        <xdr:cNvPr id="436" name="n_3aveValue【市民会館】&#10;有形固定資産減価償却率">
          <a:extLst>
            <a:ext uri="{FF2B5EF4-FFF2-40B4-BE49-F238E27FC236}">
              <a16:creationId xmlns:a16="http://schemas.microsoft.com/office/drawing/2014/main" id="{1C45FF75-191F-4F66-A960-737BCD1FEB4E}"/>
            </a:ext>
          </a:extLst>
        </xdr:cNvPr>
        <xdr:cNvSpPr txBox="1"/>
      </xdr:nvSpPr>
      <xdr:spPr>
        <a:xfrm>
          <a:off x="1645294" y="1746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7" name="n_4aveValue【市民会館】&#10;有形固定資産減価償却率">
          <a:extLst>
            <a:ext uri="{FF2B5EF4-FFF2-40B4-BE49-F238E27FC236}">
              <a16:creationId xmlns:a16="http://schemas.microsoft.com/office/drawing/2014/main" id="{10B243E8-9895-4853-B9EE-A437D8C2658E}"/>
            </a:ext>
          </a:extLst>
        </xdr:cNvPr>
        <xdr:cNvSpPr txBox="1"/>
      </xdr:nvSpPr>
      <xdr:spPr>
        <a:xfrm>
          <a:off x="851544" y="1743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60251</xdr:rowOff>
    </xdr:from>
    <xdr:ext cx="405111" cy="259045"/>
    <xdr:sp macro="" textlink="">
      <xdr:nvSpPr>
        <xdr:cNvPr id="438" name="n_1mainValue【市民会館】&#10;有形固定資産減価償却率">
          <a:extLst>
            <a:ext uri="{FF2B5EF4-FFF2-40B4-BE49-F238E27FC236}">
              <a16:creationId xmlns:a16="http://schemas.microsoft.com/office/drawing/2014/main" id="{6E393EE6-24DE-4419-A1D5-040A24ACA1D2}"/>
            </a:ext>
          </a:extLst>
        </xdr:cNvPr>
        <xdr:cNvSpPr txBox="1"/>
      </xdr:nvSpPr>
      <xdr:spPr>
        <a:xfrm>
          <a:off x="3239144" y="1663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19429</xdr:rowOff>
    </xdr:from>
    <xdr:ext cx="405111" cy="259045"/>
    <xdr:sp macro="" textlink="">
      <xdr:nvSpPr>
        <xdr:cNvPr id="439" name="n_2mainValue【市民会館】&#10;有形固定資産減価償却率">
          <a:extLst>
            <a:ext uri="{FF2B5EF4-FFF2-40B4-BE49-F238E27FC236}">
              <a16:creationId xmlns:a16="http://schemas.microsoft.com/office/drawing/2014/main" id="{12FFD067-C7BF-4268-9552-3C89FB02E50D}"/>
            </a:ext>
          </a:extLst>
        </xdr:cNvPr>
        <xdr:cNvSpPr txBox="1"/>
      </xdr:nvSpPr>
      <xdr:spPr>
        <a:xfrm>
          <a:off x="2439044" y="16592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150058</xdr:rowOff>
    </xdr:from>
    <xdr:ext cx="405111" cy="259045"/>
    <xdr:sp macro="" textlink="">
      <xdr:nvSpPr>
        <xdr:cNvPr id="440" name="n_3mainValue【市民会館】&#10;有形固定資産減価償却率">
          <a:extLst>
            <a:ext uri="{FF2B5EF4-FFF2-40B4-BE49-F238E27FC236}">
              <a16:creationId xmlns:a16="http://schemas.microsoft.com/office/drawing/2014/main" id="{4791A846-983A-44C5-ABEE-A6124124755A}"/>
            </a:ext>
          </a:extLst>
        </xdr:cNvPr>
        <xdr:cNvSpPr txBox="1"/>
      </xdr:nvSpPr>
      <xdr:spPr>
        <a:xfrm>
          <a:off x="1645294" y="16552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109238</xdr:rowOff>
    </xdr:from>
    <xdr:ext cx="405111" cy="259045"/>
    <xdr:sp macro="" textlink="">
      <xdr:nvSpPr>
        <xdr:cNvPr id="441" name="n_4mainValue【市民会館】&#10;有形固定資産減価償却率">
          <a:extLst>
            <a:ext uri="{FF2B5EF4-FFF2-40B4-BE49-F238E27FC236}">
              <a16:creationId xmlns:a16="http://schemas.microsoft.com/office/drawing/2014/main" id="{B4E9D4F9-4753-4F9B-BD4C-C012F05FB7FB}"/>
            </a:ext>
          </a:extLst>
        </xdr:cNvPr>
        <xdr:cNvSpPr txBox="1"/>
      </xdr:nvSpPr>
      <xdr:spPr>
        <a:xfrm>
          <a:off x="851544" y="16511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B7D66DC4-F86F-4CE7-B7D2-8E4DAAB3088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779B8789-4C66-472E-B663-6235CEC389C3}"/>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418B3311-F1A9-4B71-83F5-22E51D5AE7D5}"/>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6EBAEB51-2534-4BB5-971A-D13ADD30CFC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D593B362-7349-4351-8282-689DBA6C61D3}"/>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8E1BA1C1-2816-4082-A4F5-A9BDD1A380D2}"/>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A0CF9098-B570-4077-AD1B-10C667593D5B}"/>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A501B082-5ADA-4961-8003-448047F3D4FD}"/>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823E86D0-10A2-4E39-9E90-6FC17700163E}"/>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A3F5731B-7AB7-43B4-A61B-623BA5E0C053}"/>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8B5C3EC2-59DB-4905-B6C0-FE33F8D7837E}"/>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436D7330-215E-48B5-954A-3DF617B8DFE2}"/>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A271004C-2EF0-4C24-9BC5-9DE594E08BFE}"/>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BA4E5E29-7E56-45A2-9B84-E28159E6D78D}"/>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73020613-BE9D-42C7-98C7-B27EAB0BB5C5}"/>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9F7CB933-ABB1-45EB-ACBD-1A9F0D45FE23}"/>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ABB0EBA2-F864-4547-96C6-A79F673C1D9C}"/>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19AD83D3-2260-4625-AB33-A0746055668F}"/>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CD2632FA-1FB4-4AF2-A875-1182A28D0DB5}"/>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22120320-CEC5-45AA-9643-C75B5FD303D9}"/>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52993A9B-5906-4060-97B1-138143362298}"/>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3DF0E19-FA0C-4E5B-BD07-E9DA8BC8F762}"/>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4131CD4B-EE47-4624-AC83-0F66BA172224}"/>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A95D75CB-B109-4B25-8E77-832A3516E828}"/>
            </a:ext>
          </a:extLst>
        </xdr:cNvPr>
        <xdr:cNvCxnSpPr/>
      </xdr:nvCxnSpPr>
      <xdr:spPr>
        <a:xfrm flipV="1">
          <a:off x="9429115" y="164630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2F4EB35E-759D-479E-BE5A-AFF13D371BC4}"/>
            </a:ext>
          </a:extLst>
        </xdr:cNvPr>
        <xdr:cNvSpPr txBox="1"/>
      </xdr:nvSpPr>
      <xdr:spPr>
        <a:xfrm>
          <a:off x="9467850"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C5A74CA8-4469-4A73-B78F-FF6EA8BBAEC1}"/>
            </a:ext>
          </a:extLst>
        </xdr:cNvPr>
        <xdr:cNvCxnSpPr/>
      </xdr:nvCxnSpPr>
      <xdr:spPr>
        <a:xfrm>
          <a:off x="9359900" y="18025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1E7364E9-33A1-48B3-A05D-E148A2FD5AD6}"/>
            </a:ext>
          </a:extLst>
        </xdr:cNvPr>
        <xdr:cNvSpPr txBox="1"/>
      </xdr:nvSpPr>
      <xdr:spPr>
        <a:xfrm>
          <a:off x="9467850" y="1623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5CC06DB1-C606-4B85-9E21-978BE1E5E927}"/>
            </a:ext>
          </a:extLst>
        </xdr:cNvPr>
        <xdr:cNvCxnSpPr/>
      </xdr:nvCxnSpPr>
      <xdr:spPr>
        <a:xfrm>
          <a:off x="9359900" y="16463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64788</xdr:rowOff>
    </xdr:from>
    <xdr:ext cx="469744" cy="259045"/>
    <xdr:sp macro="" textlink="">
      <xdr:nvSpPr>
        <xdr:cNvPr id="470" name="【市民会館】&#10;一人当たり面積平均値テキスト">
          <a:extLst>
            <a:ext uri="{FF2B5EF4-FFF2-40B4-BE49-F238E27FC236}">
              <a16:creationId xmlns:a16="http://schemas.microsoft.com/office/drawing/2014/main" id="{543966C3-F0FB-4EF2-B4E7-4E01A28E5505}"/>
            </a:ext>
          </a:extLst>
        </xdr:cNvPr>
        <xdr:cNvSpPr txBox="1"/>
      </xdr:nvSpPr>
      <xdr:spPr>
        <a:xfrm>
          <a:off x="9467850" y="17324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BDCE1F79-47C1-4DB6-89BF-F095AA8D61BC}"/>
            </a:ext>
          </a:extLst>
        </xdr:cNvPr>
        <xdr:cNvSpPr/>
      </xdr:nvSpPr>
      <xdr:spPr>
        <a:xfrm>
          <a:off x="9398000" y="173456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F8EDA749-BCC1-4C1D-BFB2-09F5A94E7A41}"/>
            </a:ext>
          </a:extLst>
        </xdr:cNvPr>
        <xdr:cNvSpPr/>
      </xdr:nvSpPr>
      <xdr:spPr>
        <a:xfrm>
          <a:off x="8636000" y="1736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C49CDA74-5C6C-4C89-B822-C78E27275B9A}"/>
            </a:ext>
          </a:extLst>
        </xdr:cNvPr>
        <xdr:cNvSpPr/>
      </xdr:nvSpPr>
      <xdr:spPr>
        <a:xfrm>
          <a:off x="7842250" y="17421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B282F38B-6A19-4D02-82C2-FBF77C2DD13C}"/>
            </a:ext>
          </a:extLst>
        </xdr:cNvPr>
        <xdr:cNvSpPr/>
      </xdr:nvSpPr>
      <xdr:spPr>
        <a:xfrm>
          <a:off x="702945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71120</xdr:rowOff>
    </xdr:from>
    <xdr:to>
      <xdr:col>36</xdr:col>
      <xdr:colOff>165100</xdr:colOff>
      <xdr:row>105</xdr:row>
      <xdr:rowOff>1270</xdr:rowOff>
    </xdr:to>
    <xdr:sp macro="" textlink="">
      <xdr:nvSpPr>
        <xdr:cNvPr id="475" name="フローチャート: 判断 474">
          <a:extLst>
            <a:ext uri="{FF2B5EF4-FFF2-40B4-BE49-F238E27FC236}">
              <a16:creationId xmlns:a16="http://schemas.microsoft.com/office/drawing/2014/main" id="{85657E19-C16F-40E8-B133-4ACF24404D07}"/>
            </a:ext>
          </a:extLst>
        </xdr:cNvPr>
        <xdr:cNvSpPr/>
      </xdr:nvSpPr>
      <xdr:spPr>
        <a:xfrm>
          <a:off x="6235700" y="1733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6B6516A-3954-4771-95E7-F8433DC3B018}"/>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A949A3C1-BE7A-448C-9E9A-95A5DF963FF4}"/>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EDFCAD6-C5C0-4955-A421-76A4061785F3}"/>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5179CD36-D22B-443D-95CF-0E657B67E5DA}"/>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8F42FDEC-12F8-4089-8FBF-FF538FCCA59A}"/>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xdr:rowOff>
    </xdr:from>
    <xdr:to>
      <xdr:col>55</xdr:col>
      <xdr:colOff>50800</xdr:colOff>
      <xdr:row>104</xdr:row>
      <xdr:rowOff>115570</xdr:rowOff>
    </xdr:to>
    <xdr:sp macro="" textlink="">
      <xdr:nvSpPr>
        <xdr:cNvPr id="481" name="楕円 480">
          <a:extLst>
            <a:ext uri="{FF2B5EF4-FFF2-40B4-BE49-F238E27FC236}">
              <a16:creationId xmlns:a16="http://schemas.microsoft.com/office/drawing/2014/main" id="{0E1A20D9-16DF-4F01-999A-FFF6A45F5675}"/>
            </a:ext>
          </a:extLst>
        </xdr:cNvPr>
        <xdr:cNvSpPr/>
      </xdr:nvSpPr>
      <xdr:spPr>
        <a:xfrm>
          <a:off x="9398000" y="17273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36847</xdr:rowOff>
    </xdr:from>
    <xdr:ext cx="469744" cy="259045"/>
    <xdr:sp macro="" textlink="">
      <xdr:nvSpPr>
        <xdr:cNvPr id="482" name="【市民会館】&#10;一人当たり面積該当値テキスト">
          <a:extLst>
            <a:ext uri="{FF2B5EF4-FFF2-40B4-BE49-F238E27FC236}">
              <a16:creationId xmlns:a16="http://schemas.microsoft.com/office/drawing/2014/main" id="{814EC320-7102-4760-8D3D-22153783D63B}"/>
            </a:ext>
          </a:extLst>
        </xdr:cNvPr>
        <xdr:cNvSpPr txBox="1"/>
      </xdr:nvSpPr>
      <xdr:spPr>
        <a:xfrm>
          <a:off x="9467850" y="1712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29211</xdr:rowOff>
    </xdr:from>
    <xdr:to>
      <xdr:col>50</xdr:col>
      <xdr:colOff>165100</xdr:colOff>
      <xdr:row>104</xdr:row>
      <xdr:rowOff>130811</xdr:rowOff>
    </xdr:to>
    <xdr:sp macro="" textlink="">
      <xdr:nvSpPr>
        <xdr:cNvPr id="483" name="楕円 482">
          <a:extLst>
            <a:ext uri="{FF2B5EF4-FFF2-40B4-BE49-F238E27FC236}">
              <a16:creationId xmlns:a16="http://schemas.microsoft.com/office/drawing/2014/main" id="{9E9CEA63-112E-4E13-8339-0454788DD684}"/>
            </a:ext>
          </a:extLst>
        </xdr:cNvPr>
        <xdr:cNvSpPr/>
      </xdr:nvSpPr>
      <xdr:spPr>
        <a:xfrm>
          <a:off x="8636000" y="1728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64770</xdr:rowOff>
    </xdr:from>
    <xdr:to>
      <xdr:col>55</xdr:col>
      <xdr:colOff>0</xdr:colOff>
      <xdr:row>104</xdr:row>
      <xdr:rowOff>80011</xdr:rowOff>
    </xdr:to>
    <xdr:cxnSp macro="">
      <xdr:nvCxnSpPr>
        <xdr:cNvPr id="484" name="直線コネクタ 483">
          <a:extLst>
            <a:ext uri="{FF2B5EF4-FFF2-40B4-BE49-F238E27FC236}">
              <a16:creationId xmlns:a16="http://schemas.microsoft.com/office/drawing/2014/main" id="{A49EE11E-A23B-4087-891A-915AB1471331}"/>
            </a:ext>
          </a:extLst>
        </xdr:cNvPr>
        <xdr:cNvCxnSpPr/>
      </xdr:nvCxnSpPr>
      <xdr:spPr>
        <a:xfrm flipV="1">
          <a:off x="8686800" y="17324070"/>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36830</xdr:rowOff>
    </xdr:from>
    <xdr:to>
      <xdr:col>46</xdr:col>
      <xdr:colOff>38100</xdr:colOff>
      <xdr:row>104</xdr:row>
      <xdr:rowOff>138430</xdr:rowOff>
    </xdr:to>
    <xdr:sp macro="" textlink="">
      <xdr:nvSpPr>
        <xdr:cNvPr id="485" name="楕円 484">
          <a:extLst>
            <a:ext uri="{FF2B5EF4-FFF2-40B4-BE49-F238E27FC236}">
              <a16:creationId xmlns:a16="http://schemas.microsoft.com/office/drawing/2014/main" id="{C92A096F-252C-415D-B93A-8999BDFE22E8}"/>
            </a:ext>
          </a:extLst>
        </xdr:cNvPr>
        <xdr:cNvSpPr/>
      </xdr:nvSpPr>
      <xdr:spPr>
        <a:xfrm>
          <a:off x="7842250" y="17296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80011</xdr:rowOff>
    </xdr:from>
    <xdr:to>
      <xdr:col>50</xdr:col>
      <xdr:colOff>114300</xdr:colOff>
      <xdr:row>104</xdr:row>
      <xdr:rowOff>87630</xdr:rowOff>
    </xdr:to>
    <xdr:cxnSp macro="">
      <xdr:nvCxnSpPr>
        <xdr:cNvPr id="486" name="直線コネクタ 485">
          <a:extLst>
            <a:ext uri="{FF2B5EF4-FFF2-40B4-BE49-F238E27FC236}">
              <a16:creationId xmlns:a16="http://schemas.microsoft.com/office/drawing/2014/main" id="{0248088E-F51E-45A4-AB6B-BDE89CD42199}"/>
            </a:ext>
          </a:extLst>
        </xdr:cNvPr>
        <xdr:cNvCxnSpPr/>
      </xdr:nvCxnSpPr>
      <xdr:spPr>
        <a:xfrm flipV="1">
          <a:off x="7886700" y="17339311"/>
          <a:ext cx="8001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52070</xdr:rowOff>
    </xdr:from>
    <xdr:to>
      <xdr:col>41</xdr:col>
      <xdr:colOff>101600</xdr:colOff>
      <xdr:row>104</xdr:row>
      <xdr:rowOff>153670</xdr:rowOff>
    </xdr:to>
    <xdr:sp macro="" textlink="">
      <xdr:nvSpPr>
        <xdr:cNvPr id="487" name="楕円 486">
          <a:extLst>
            <a:ext uri="{FF2B5EF4-FFF2-40B4-BE49-F238E27FC236}">
              <a16:creationId xmlns:a16="http://schemas.microsoft.com/office/drawing/2014/main" id="{40A2DD4F-007B-4689-8281-07319D50F3B6}"/>
            </a:ext>
          </a:extLst>
        </xdr:cNvPr>
        <xdr:cNvSpPr/>
      </xdr:nvSpPr>
      <xdr:spPr>
        <a:xfrm>
          <a:off x="7029450" y="1731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87630</xdr:rowOff>
    </xdr:from>
    <xdr:to>
      <xdr:col>45</xdr:col>
      <xdr:colOff>177800</xdr:colOff>
      <xdr:row>104</xdr:row>
      <xdr:rowOff>102870</xdr:rowOff>
    </xdr:to>
    <xdr:cxnSp macro="">
      <xdr:nvCxnSpPr>
        <xdr:cNvPr id="488" name="直線コネクタ 487">
          <a:extLst>
            <a:ext uri="{FF2B5EF4-FFF2-40B4-BE49-F238E27FC236}">
              <a16:creationId xmlns:a16="http://schemas.microsoft.com/office/drawing/2014/main" id="{124345FD-1DAA-4AA4-A54D-538FDB137C93}"/>
            </a:ext>
          </a:extLst>
        </xdr:cNvPr>
        <xdr:cNvCxnSpPr/>
      </xdr:nvCxnSpPr>
      <xdr:spPr>
        <a:xfrm flipV="1">
          <a:off x="7080250" y="17346930"/>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63500</xdr:rowOff>
    </xdr:from>
    <xdr:to>
      <xdr:col>36</xdr:col>
      <xdr:colOff>165100</xdr:colOff>
      <xdr:row>104</xdr:row>
      <xdr:rowOff>165100</xdr:rowOff>
    </xdr:to>
    <xdr:sp macro="" textlink="">
      <xdr:nvSpPr>
        <xdr:cNvPr id="489" name="楕円 488">
          <a:extLst>
            <a:ext uri="{FF2B5EF4-FFF2-40B4-BE49-F238E27FC236}">
              <a16:creationId xmlns:a16="http://schemas.microsoft.com/office/drawing/2014/main" id="{9745477E-6063-4899-891E-62C7DE64FCFC}"/>
            </a:ext>
          </a:extLst>
        </xdr:cNvPr>
        <xdr:cNvSpPr/>
      </xdr:nvSpPr>
      <xdr:spPr>
        <a:xfrm>
          <a:off x="62357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102870</xdr:rowOff>
    </xdr:from>
    <xdr:to>
      <xdr:col>41</xdr:col>
      <xdr:colOff>50800</xdr:colOff>
      <xdr:row>104</xdr:row>
      <xdr:rowOff>114300</xdr:rowOff>
    </xdr:to>
    <xdr:cxnSp macro="">
      <xdr:nvCxnSpPr>
        <xdr:cNvPr id="490" name="直線コネクタ 489">
          <a:extLst>
            <a:ext uri="{FF2B5EF4-FFF2-40B4-BE49-F238E27FC236}">
              <a16:creationId xmlns:a16="http://schemas.microsoft.com/office/drawing/2014/main" id="{39EB5A24-A929-4315-9B85-069320DC97A0}"/>
            </a:ext>
          </a:extLst>
        </xdr:cNvPr>
        <xdr:cNvCxnSpPr/>
      </xdr:nvCxnSpPr>
      <xdr:spPr>
        <a:xfrm flipV="1">
          <a:off x="6286500" y="1736217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26688</xdr:rowOff>
    </xdr:from>
    <xdr:ext cx="469744" cy="259045"/>
    <xdr:sp macro="" textlink="">
      <xdr:nvSpPr>
        <xdr:cNvPr id="491" name="n_1aveValue【市民会館】&#10;一人当たり面積">
          <a:extLst>
            <a:ext uri="{FF2B5EF4-FFF2-40B4-BE49-F238E27FC236}">
              <a16:creationId xmlns:a16="http://schemas.microsoft.com/office/drawing/2014/main" id="{06FB2C5A-2C13-4279-8DC0-A53874100DBF}"/>
            </a:ext>
          </a:extLst>
        </xdr:cNvPr>
        <xdr:cNvSpPr txBox="1"/>
      </xdr:nvSpPr>
      <xdr:spPr>
        <a:xfrm>
          <a:off x="8458277" y="1745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9C264C24-6E3F-4A71-9495-FC3CBDF21357}"/>
            </a:ext>
          </a:extLst>
        </xdr:cNvPr>
        <xdr:cNvSpPr txBox="1"/>
      </xdr:nvSpPr>
      <xdr:spPr>
        <a:xfrm>
          <a:off x="7677227"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7B14B9CC-513C-42F2-9107-7F4E7863734C}"/>
            </a:ext>
          </a:extLst>
        </xdr:cNvPr>
        <xdr:cNvSpPr txBox="1"/>
      </xdr:nvSpPr>
      <xdr:spPr>
        <a:xfrm>
          <a:off x="686442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163847</xdr:rowOff>
    </xdr:from>
    <xdr:ext cx="469744" cy="259045"/>
    <xdr:sp macro="" textlink="">
      <xdr:nvSpPr>
        <xdr:cNvPr id="494" name="n_4aveValue【市民会館】&#10;一人当たり面積">
          <a:extLst>
            <a:ext uri="{FF2B5EF4-FFF2-40B4-BE49-F238E27FC236}">
              <a16:creationId xmlns:a16="http://schemas.microsoft.com/office/drawing/2014/main" id="{8BB7085A-2C5C-48D1-943E-F89ADE9387D3}"/>
            </a:ext>
          </a:extLst>
        </xdr:cNvPr>
        <xdr:cNvSpPr txBox="1"/>
      </xdr:nvSpPr>
      <xdr:spPr>
        <a:xfrm>
          <a:off x="6070677" y="1742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147338</xdr:rowOff>
    </xdr:from>
    <xdr:ext cx="469744" cy="259045"/>
    <xdr:sp macro="" textlink="">
      <xdr:nvSpPr>
        <xdr:cNvPr id="495" name="n_1mainValue【市民会館】&#10;一人当たり面積">
          <a:extLst>
            <a:ext uri="{FF2B5EF4-FFF2-40B4-BE49-F238E27FC236}">
              <a16:creationId xmlns:a16="http://schemas.microsoft.com/office/drawing/2014/main" id="{DCE53C87-DFCF-4C6D-9DFE-23CECDE70420}"/>
            </a:ext>
          </a:extLst>
        </xdr:cNvPr>
        <xdr:cNvSpPr txBox="1"/>
      </xdr:nvSpPr>
      <xdr:spPr>
        <a:xfrm>
          <a:off x="8458277" y="1706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154957</xdr:rowOff>
    </xdr:from>
    <xdr:ext cx="469744" cy="259045"/>
    <xdr:sp macro="" textlink="">
      <xdr:nvSpPr>
        <xdr:cNvPr id="496" name="n_2mainValue【市民会館】&#10;一人当たり面積">
          <a:extLst>
            <a:ext uri="{FF2B5EF4-FFF2-40B4-BE49-F238E27FC236}">
              <a16:creationId xmlns:a16="http://schemas.microsoft.com/office/drawing/2014/main" id="{0289CED0-5E46-401D-8CF8-E6F87951B98B}"/>
            </a:ext>
          </a:extLst>
        </xdr:cNvPr>
        <xdr:cNvSpPr txBox="1"/>
      </xdr:nvSpPr>
      <xdr:spPr>
        <a:xfrm>
          <a:off x="7677227"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170197</xdr:rowOff>
    </xdr:from>
    <xdr:ext cx="469744" cy="259045"/>
    <xdr:sp macro="" textlink="">
      <xdr:nvSpPr>
        <xdr:cNvPr id="497" name="n_3mainValue【市民会館】&#10;一人当たり面積">
          <a:extLst>
            <a:ext uri="{FF2B5EF4-FFF2-40B4-BE49-F238E27FC236}">
              <a16:creationId xmlns:a16="http://schemas.microsoft.com/office/drawing/2014/main" id="{EE85C6B0-3320-41A0-9442-E8188217E7BC}"/>
            </a:ext>
          </a:extLst>
        </xdr:cNvPr>
        <xdr:cNvSpPr txBox="1"/>
      </xdr:nvSpPr>
      <xdr:spPr>
        <a:xfrm>
          <a:off x="68644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10177</xdr:rowOff>
    </xdr:from>
    <xdr:ext cx="469744" cy="259045"/>
    <xdr:sp macro="" textlink="">
      <xdr:nvSpPr>
        <xdr:cNvPr id="498" name="n_4mainValue【市民会館】&#10;一人当たり面積">
          <a:extLst>
            <a:ext uri="{FF2B5EF4-FFF2-40B4-BE49-F238E27FC236}">
              <a16:creationId xmlns:a16="http://schemas.microsoft.com/office/drawing/2014/main" id="{C074C54E-556B-472C-8FF0-C2E93DC11188}"/>
            </a:ext>
          </a:extLst>
        </xdr:cNvPr>
        <xdr:cNvSpPr txBox="1"/>
      </xdr:nvSpPr>
      <xdr:spPr>
        <a:xfrm>
          <a:off x="6070677" y="1709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C364E41-25E9-427B-9A77-3769DF7AF32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B4DD6AC8-80EF-4EFC-81F6-5D9AFBFB703D}"/>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4424D833-4750-48AE-8ED7-BB886FB0911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EAECFC9C-69B2-4C51-8642-2CBBFB20586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F8AD0CA-CE44-4D49-9E15-3772B8E7D4A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C0077BE0-565A-4DDC-BE11-68B59DED95C1}"/>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5EA39726-689A-4DE6-A9E0-9D3A7D36B15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AF9285ED-105C-460B-9D8D-47EACCC2619A}"/>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A2B65278-4147-4C2D-9238-CA32B24CC30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19D3965B-F354-4EA5-8D07-7B66D4D183AE}"/>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93988AB-7147-45E5-A775-47F291BE5517}"/>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74A9308E-601B-4F37-8B92-3133F673CC7A}"/>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D952C74C-C0D7-4BB3-8007-9F307464CAAD}"/>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7341DF4C-BBA6-4764-9030-DBE99DB4E129}"/>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DFE6B827-6CF4-4B25-8790-53DADC3C2D84}"/>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EE05023F-263A-4E94-8649-9A3E210FC41F}"/>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9C625ACF-E6A6-48AB-8D40-6430831A00E0}"/>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8824EF2-D1ED-46C8-A544-97B1F9703CC1}"/>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5DD2E7C9-3518-4694-8A5B-FF8A44E3F315}"/>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C7D6C5D8-44BE-4CFF-8298-56C1F4077FB7}"/>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C2247595-4D77-4D22-B421-92CF0CAD9092}"/>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C9E32F57-DFA9-4CEF-81FB-396C5C047325}"/>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D5832D64-1AE9-4630-B764-889FA558A71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1FF6BF10-E1F2-486E-B929-C322AFED8455}"/>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45CE28DE-B6C7-4EEB-9E07-C3FAE1FA9D2B}"/>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8A1AC66B-5C9F-4EA5-B97E-B487B4BD1F75}"/>
            </a:ext>
          </a:extLst>
        </xdr:cNvPr>
        <xdr:cNvCxnSpPr/>
      </xdr:nvCxnSpPr>
      <xdr:spPr>
        <a:xfrm flipV="1">
          <a:off x="14699614" y="5571672"/>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C88378C0-A7CE-4BFF-9680-D28D3B4167CC}"/>
            </a:ext>
          </a:extLst>
        </xdr:cNvPr>
        <xdr:cNvSpPr txBox="1"/>
      </xdr:nvSpPr>
      <xdr:spPr>
        <a:xfrm>
          <a:off x="14738350" y="7000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DC731D43-7B86-4023-9CC3-511D0A507536}"/>
            </a:ext>
          </a:extLst>
        </xdr:cNvPr>
        <xdr:cNvCxnSpPr/>
      </xdr:nvCxnSpPr>
      <xdr:spPr>
        <a:xfrm>
          <a:off x="14611350" y="6997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6EF8DD18-DDC8-4725-A1D8-24DCE334EC49}"/>
            </a:ext>
          </a:extLst>
        </xdr:cNvPr>
        <xdr:cNvSpPr txBox="1"/>
      </xdr:nvSpPr>
      <xdr:spPr>
        <a:xfrm>
          <a:off x="14738350" y="53532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42D750DB-7C1E-42F9-9D8C-D9661AD4B6B8}"/>
            </a:ext>
          </a:extLst>
        </xdr:cNvPr>
        <xdr:cNvCxnSpPr/>
      </xdr:nvCxnSpPr>
      <xdr:spPr>
        <a:xfrm>
          <a:off x="14611350" y="5571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5E1A6358-8069-4803-8CA3-0C86002893E8}"/>
            </a:ext>
          </a:extLst>
        </xdr:cNvPr>
        <xdr:cNvSpPr txBox="1"/>
      </xdr:nvSpPr>
      <xdr:spPr>
        <a:xfrm>
          <a:off x="14738350" y="64293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50164949-1F6E-410B-9D1D-DC7683B7C16C}"/>
            </a:ext>
          </a:extLst>
        </xdr:cNvPr>
        <xdr:cNvSpPr/>
      </xdr:nvSpPr>
      <xdr:spPr>
        <a:xfrm>
          <a:off x="14649450" y="644452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1C5C8D94-7991-4FFC-A927-5C64954AFA39}"/>
            </a:ext>
          </a:extLst>
        </xdr:cNvPr>
        <xdr:cNvSpPr/>
      </xdr:nvSpPr>
      <xdr:spPr>
        <a:xfrm>
          <a:off x="13887450" y="63953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209D534A-5061-4898-9B58-027B793E3E59}"/>
            </a:ext>
          </a:extLst>
        </xdr:cNvPr>
        <xdr:cNvSpPr/>
      </xdr:nvSpPr>
      <xdr:spPr>
        <a:xfrm>
          <a:off x="13093700" y="6344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7804A81D-DD5D-4D36-8D5F-705F1BA5B447}"/>
            </a:ext>
          </a:extLst>
        </xdr:cNvPr>
        <xdr:cNvSpPr/>
      </xdr:nvSpPr>
      <xdr:spPr>
        <a:xfrm>
          <a:off x="12299950" y="63235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34" name="フローチャート: 判断 533">
          <a:extLst>
            <a:ext uri="{FF2B5EF4-FFF2-40B4-BE49-F238E27FC236}">
              <a16:creationId xmlns:a16="http://schemas.microsoft.com/office/drawing/2014/main" id="{67C081DF-6E98-470B-9D24-D48CCCF52C33}"/>
            </a:ext>
          </a:extLst>
        </xdr:cNvPr>
        <xdr:cNvSpPr/>
      </xdr:nvSpPr>
      <xdr:spPr>
        <a:xfrm>
          <a:off x="11487150" y="6370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DD355BA-E59F-4B16-9433-2AD8DE09D172}"/>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1880F24E-FAC5-416C-9F83-746F1F55203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36CF39A5-8C43-4FF9-8139-163EC8FC110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C1CA9CDB-8802-4EB1-886B-82B0CDCC9599}"/>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F8EBA10A-400A-4E3E-B6F3-ACF81A19453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540" name="楕円 539">
          <a:extLst>
            <a:ext uri="{FF2B5EF4-FFF2-40B4-BE49-F238E27FC236}">
              <a16:creationId xmlns:a16="http://schemas.microsoft.com/office/drawing/2014/main" id="{10911039-AAF1-4480-A974-CC2BBD0B4A31}"/>
            </a:ext>
          </a:extLst>
        </xdr:cNvPr>
        <xdr:cNvSpPr/>
      </xdr:nvSpPr>
      <xdr:spPr>
        <a:xfrm>
          <a:off x="14649450" y="64035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146249</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7892D965-675C-474A-AAE0-05F290F22B63}"/>
            </a:ext>
          </a:extLst>
        </xdr:cNvPr>
        <xdr:cNvSpPr txBox="1"/>
      </xdr:nvSpPr>
      <xdr:spPr>
        <a:xfrm>
          <a:off x="14738350" y="626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160927</xdr:rowOff>
    </xdr:from>
    <xdr:to>
      <xdr:col>81</xdr:col>
      <xdr:colOff>101600</xdr:colOff>
      <xdr:row>38</xdr:row>
      <xdr:rowOff>91077</xdr:rowOff>
    </xdr:to>
    <xdr:sp macro="" textlink="">
      <xdr:nvSpPr>
        <xdr:cNvPr id="542" name="楕円 541">
          <a:extLst>
            <a:ext uri="{FF2B5EF4-FFF2-40B4-BE49-F238E27FC236}">
              <a16:creationId xmlns:a16="http://schemas.microsoft.com/office/drawing/2014/main" id="{26D7C924-BECA-422A-BDE4-363B7736994A}"/>
            </a:ext>
          </a:extLst>
        </xdr:cNvPr>
        <xdr:cNvSpPr/>
      </xdr:nvSpPr>
      <xdr:spPr>
        <a:xfrm>
          <a:off x="13887450" y="62759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40277</xdr:rowOff>
    </xdr:from>
    <xdr:to>
      <xdr:col>85</xdr:col>
      <xdr:colOff>127000</xdr:colOff>
      <xdr:row>39</xdr:row>
      <xdr:rowOff>2722</xdr:rowOff>
    </xdr:to>
    <xdr:cxnSp macro="">
      <xdr:nvCxnSpPr>
        <xdr:cNvPr id="543" name="直線コネクタ 542">
          <a:extLst>
            <a:ext uri="{FF2B5EF4-FFF2-40B4-BE49-F238E27FC236}">
              <a16:creationId xmlns:a16="http://schemas.microsoft.com/office/drawing/2014/main" id="{7650B69E-1CD8-45D0-B174-50A0DD4968AE}"/>
            </a:ext>
          </a:extLst>
        </xdr:cNvPr>
        <xdr:cNvCxnSpPr/>
      </xdr:nvCxnSpPr>
      <xdr:spPr>
        <a:xfrm>
          <a:off x="13938250" y="6320427"/>
          <a:ext cx="762000" cy="1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544" name="楕円 543">
          <a:extLst>
            <a:ext uri="{FF2B5EF4-FFF2-40B4-BE49-F238E27FC236}">
              <a16:creationId xmlns:a16="http://schemas.microsoft.com/office/drawing/2014/main" id="{2CE79B11-3F8C-4A9B-B505-E09E89DC2F8B}"/>
            </a:ext>
          </a:extLst>
        </xdr:cNvPr>
        <xdr:cNvSpPr/>
      </xdr:nvSpPr>
      <xdr:spPr>
        <a:xfrm>
          <a:off x="13093700" y="62710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40277</xdr:rowOff>
    </xdr:to>
    <xdr:cxnSp macro="">
      <xdr:nvCxnSpPr>
        <xdr:cNvPr id="545" name="直線コネクタ 544">
          <a:extLst>
            <a:ext uri="{FF2B5EF4-FFF2-40B4-BE49-F238E27FC236}">
              <a16:creationId xmlns:a16="http://schemas.microsoft.com/office/drawing/2014/main" id="{FA6DF2C6-1B72-4948-A5FD-37DEB4E584A9}"/>
            </a:ext>
          </a:extLst>
        </xdr:cNvPr>
        <xdr:cNvCxnSpPr/>
      </xdr:nvCxnSpPr>
      <xdr:spPr>
        <a:xfrm>
          <a:off x="13144500" y="6315528"/>
          <a:ext cx="7937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84183</xdr:rowOff>
    </xdr:from>
    <xdr:to>
      <xdr:col>72</xdr:col>
      <xdr:colOff>38100</xdr:colOff>
      <xdr:row>38</xdr:row>
      <xdr:rowOff>14332</xdr:rowOff>
    </xdr:to>
    <xdr:sp macro="" textlink="">
      <xdr:nvSpPr>
        <xdr:cNvPr id="546" name="楕円 545">
          <a:extLst>
            <a:ext uri="{FF2B5EF4-FFF2-40B4-BE49-F238E27FC236}">
              <a16:creationId xmlns:a16="http://schemas.microsoft.com/office/drawing/2014/main" id="{F29CE83C-EE6A-4427-A999-32E72716EA06}"/>
            </a:ext>
          </a:extLst>
        </xdr:cNvPr>
        <xdr:cNvSpPr/>
      </xdr:nvSpPr>
      <xdr:spPr>
        <a:xfrm>
          <a:off x="12299950" y="6199233"/>
          <a:ext cx="825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134983</xdr:rowOff>
    </xdr:from>
    <xdr:to>
      <xdr:col>76</xdr:col>
      <xdr:colOff>114300</xdr:colOff>
      <xdr:row>38</xdr:row>
      <xdr:rowOff>35378</xdr:rowOff>
    </xdr:to>
    <xdr:cxnSp macro="">
      <xdr:nvCxnSpPr>
        <xdr:cNvPr id="547" name="直線コネクタ 546">
          <a:extLst>
            <a:ext uri="{FF2B5EF4-FFF2-40B4-BE49-F238E27FC236}">
              <a16:creationId xmlns:a16="http://schemas.microsoft.com/office/drawing/2014/main" id="{12ADC027-F90B-40C5-B8F2-8862108C326A}"/>
            </a:ext>
          </a:extLst>
        </xdr:cNvPr>
        <xdr:cNvCxnSpPr/>
      </xdr:nvCxnSpPr>
      <xdr:spPr>
        <a:xfrm>
          <a:off x="12344400" y="6250033"/>
          <a:ext cx="80010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548" name="楕円 547">
          <a:extLst>
            <a:ext uri="{FF2B5EF4-FFF2-40B4-BE49-F238E27FC236}">
              <a16:creationId xmlns:a16="http://schemas.microsoft.com/office/drawing/2014/main" id="{80D51B75-17BB-4897-A61E-7982D63ED2FF}"/>
            </a:ext>
          </a:extLst>
        </xdr:cNvPr>
        <xdr:cNvSpPr/>
      </xdr:nvSpPr>
      <xdr:spPr>
        <a:xfrm>
          <a:off x="1148715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134983</xdr:rowOff>
    </xdr:to>
    <xdr:cxnSp macro="">
      <xdr:nvCxnSpPr>
        <xdr:cNvPr id="549" name="直線コネクタ 548">
          <a:extLst>
            <a:ext uri="{FF2B5EF4-FFF2-40B4-BE49-F238E27FC236}">
              <a16:creationId xmlns:a16="http://schemas.microsoft.com/office/drawing/2014/main" id="{FBD82580-EF05-4A9A-A70B-88FFA18973A9}"/>
            </a:ext>
          </a:extLst>
        </xdr:cNvPr>
        <xdr:cNvCxnSpPr/>
      </xdr:nvCxnSpPr>
      <xdr:spPr>
        <a:xfrm>
          <a:off x="11537950" y="6179820"/>
          <a:ext cx="80645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5303ACA6-E752-48AE-8B8C-58BBC0E04A05}"/>
            </a:ext>
          </a:extLst>
        </xdr:cNvPr>
        <xdr:cNvSpPr txBox="1"/>
      </xdr:nvSpPr>
      <xdr:spPr>
        <a:xfrm>
          <a:off x="13742044" y="648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DCB88751-44C7-4E67-AAF3-BDB85A75D442}"/>
            </a:ext>
          </a:extLst>
        </xdr:cNvPr>
        <xdr:cNvSpPr txBox="1"/>
      </xdr:nvSpPr>
      <xdr:spPr>
        <a:xfrm>
          <a:off x="12960994" y="643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0C8FD7AF-9274-49A9-B2B6-C71880BF3F72}"/>
            </a:ext>
          </a:extLst>
        </xdr:cNvPr>
        <xdr:cNvSpPr txBox="1"/>
      </xdr:nvSpPr>
      <xdr:spPr>
        <a:xfrm>
          <a:off x="12167244" y="6416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BE6CB65E-6C1D-4687-86B4-D5C2D92F9DC6}"/>
            </a:ext>
          </a:extLst>
        </xdr:cNvPr>
        <xdr:cNvSpPr txBox="1"/>
      </xdr:nvSpPr>
      <xdr:spPr>
        <a:xfrm>
          <a:off x="11354444" y="645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107604</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3C87DF49-6DC7-476B-AC4D-AF60AC70BA46}"/>
            </a:ext>
          </a:extLst>
        </xdr:cNvPr>
        <xdr:cNvSpPr txBox="1"/>
      </xdr:nvSpPr>
      <xdr:spPr>
        <a:xfrm>
          <a:off x="13742044" y="6057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102705</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EEDB56D9-88EC-4A1E-B3B6-66FCA6CF5967}"/>
            </a:ext>
          </a:extLst>
        </xdr:cNvPr>
        <xdr:cNvSpPr txBox="1"/>
      </xdr:nvSpPr>
      <xdr:spPr>
        <a:xfrm>
          <a:off x="12960994" y="605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30860</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D6CAC87C-7BD6-4447-93FA-4357C2E1008E}"/>
            </a:ext>
          </a:extLst>
        </xdr:cNvPr>
        <xdr:cNvSpPr txBox="1"/>
      </xdr:nvSpPr>
      <xdr:spPr>
        <a:xfrm>
          <a:off x="12167244" y="598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EFB08B15-E999-42E4-AF06-B4B22E46F78B}"/>
            </a:ext>
          </a:extLst>
        </xdr:cNvPr>
        <xdr:cNvSpPr txBox="1"/>
      </xdr:nvSpPr>
      <xdr:spPr>
        <a:xfrm>
          <a:off x="11354444" y="591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86C48D7D-AE75-4424-9025-A1893A021CA2}"/>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144B523-A57D-4734-8568-E878416290D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2578CD4E-CA94-4906-A9EF-33B920839E7D}"/>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73724B3B-7447-4C5C-936A-6F71CD8EE5B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AC461FEE-DC9E-4E12-A0D8-171DB985A91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A33D555B-2B9C-4A6F-A278-6717D9A42F0D}"/>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3015652E-74B6-4534-AEF8-BF737FEDEEA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85F3C002-2418-47F3-AB68-A9B129F291BD}"/>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C53021CF-ABEC-4E71-A0B2-A56EFBD94D6D}"/>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D274EA3-5575-44B7-AD6C-3CE1CBA987D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D894597B-06D6-49C3-B33B-096EF349498F}"/>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1F5DC024-D417-417F-9755-CC349D8F692D}"/>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BE9E392C-D244-46B3-AE70-5077E634870E}"/>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7ED894A7-A390-4D13-98EB-B162E292AA3A}"/>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0118C39F-C2DE-4E50-878C-22ACC57CD29C}"/>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F1E9900E-A8CE-438C-A516-05620703FAC5}"/>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EDBE150E-9E32-413C-AB2E-0288D5D0A218}"/>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F95134ED-B717-40C2-86C1-46010815DC09}"/>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6BC4CCCB-5266-4196-9097-DFC8606AB403}"/>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B17D0444-AB85-4649-B20B-B40707D1AC5D}"/>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B725CD26-8857-406B-9CAE-8090CDF8609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7F318494-49FF-411C-B270-6FCAE18AAECD}"/>
            </a:ext>
          </a:extLst>
        </xdr:cNvPr>
        <xdr:cNvCxnSpPr/>
      </xdr:nvCxnSpPr>
      <xdr:spPr>
        <a:xfrm flipV="1">
          <a:off x="19951064" y="5582943"/>
          <a:ext cx="0" cy="1307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C81214D3-36FF-4D15-A792-F9D96F458BB1}"/>
            </a:ext>
          </a:extLst>
        </xdr:cNvPr>
        <xdr:cNvSpPr txBox="1"/>
      </xdr:nvSpPr>
      <xdr:spPr>
        <a:xfrm>
          <a:off x="19989800" y="689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8CD5E0E1-0FD6-47AF-9277-5EF7E283D5A8}"/>
            </a:ext>
          </a:extLst>
        </xdr:cNvPr>
        <xdr:cNvCxnSpPr/>
      </xdr:nvCxnSpPr>
      <xdr:spPr>
        <a:xfrm>
          <a:off x="19881850" y="68907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1EEC7398-3C20-418D-AB8B-B69FE6CD023C}"/>
            </a:ext>
          </a:extLst>
        </xdr:cNvPr>
        <xdr:cNvSpPr txBox="1"/>
      </xdr:nvSpPr>
      <xdr:spPr>
        <a:xfrm>
          <a:off x="19989800" y="5364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8AAA30DA-CDB8-4E80-A2F4-537EC121AEA8}"/>
            </a:ext>
          </a:extLst>
        </xdr:cNvPr>
        <xdr:cNvCxnSpPr/>
      </xdr:nvCxnSpPr>
      <xdr:spPr>
        <a:xfrm>
          <a:off x="19881850" y="55829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334F0BE9-2BC6-4D1B-AFF9-EF7DD8AAD287}"/>
            </a:ext>
          </a:extLst>
        </xdr:cNvPr>
        <xdr:cNvSpPr txBox="1"/>
      </xdr:nvSpPr>
      <xdr:spPr>
        <a:xfrm>
          <a:off x="19989800" y="63705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7E832650-1EF8-43FD-81B5-FB4608B0AE14}"/>
            </a:ext>
          </a:extLst>
        </xdr:cNvPr>
        <xdr:cNvSpPr/>
      </xdr:nvSpPr>
      <xdr:spPr>
        <a:xfrm>
          <a:off x="19900900" y="6392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A9A54B53-4E78-4955-8DA0-717A2F9F4946}"/>
            </a:ext>
          </a:extLst>
        </xdr:cNvPr>
        <xdr:cNvSpPr/>
      </xdr:nvSpPr>
      <xdr:spPr>
        <a:xfrm>
          <a:off x="19157950" y="638024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31A973CA-AA81-44B6-A80B-AE2A9B179BE5}"/>
            </a:ext>
          </a:extLst>
        </xdr:cNvPr>
        <xdr:cNvSpPr/>
      </xdr:nvSpPr>
      <xdr:spPr>
        <a:xfrm>
          <a:off x="18345150" y="63811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15B5BE98-3553-44C5-B5F5-73AF4D701122}"/>
            </a:ext>
          </a:extLst>
        </xdr:cNvPr>
        <xdr:cNvSpPr/>
      </xdr:nvSpPr>
      <xdr:spPr>
        <a:xfrm>
          <a:off x="17551400" y="63818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138397</xdr:rowOff>
    </xdr:from>
    <xdr:to>
      <xdr:col>98</xdr:col>
      <xdr:colOff>38100</xdr:colOff>
      <xdr:row>39</xdr:row>
      <xdr:rowOff>68547</xdr:rowOff>
    </xdr:to>
    <xdr:sp macro="" textlink="">
      <xdr:nvSpPr>
        <xdr:cNvPr id="589" name="フローチャート: 判断 588">
          <a:extLst>
            <a:ext uri="{FF2B5EF4-FFF2-40B4-BE49-F238E27FC236}">
              <a16:creationId xmlns:a16="http://schemas.microsoft.com/office/drawing/2014/main" id="{8F9EF6FC-F6F9-457D-BB6A-BA8BD561CB5B}"/>
            </a:ext>
          </a:extLst>
        </xdr:cNvPr>
        <xdr:cNvSpPr/>
      </xdr:nvSpPr>
      <xdr:spPr>
        <a:xfrm>
          <a:off x="16757650" y="641854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BCA8871-190B-4D51-BE85-94E578C450D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2010EE4-9FAD-4B41-AA51-2B0A6814BEA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E96B3EB-C2A1-4889-A715-48415469606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EFF943A9-BB71-41A8-A265-B36560AE9E5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834EF30C-708F-45F3-9688-4E9AEF863A45}"/>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80411</xdr:rowOff>
    </xdr:from>
    <xdr:to>
      <xdr:col>116</xdr:col>
      <xdr:colOff>114300</xdr:colOff>
      <xdr:row>39</xdr:row>
      <xdr:rowOff>10561</xdr:rowOff>
    </xdr:to>
    <xdr:sp macro="" textlink="">
      <xdr:nvSpPr>
        <xdr:cNvPr id="595" name="楕円 594">
          <a:extLst>
            <a:ext uri="{FF2B5EF4-FFF2-40B4-BE49-F238E27FC236}">
              <a16:creationId xmlns:a16="http://schemas.microsoft.com/office/drawing/2014/main" id="{3F401DD3-11BA-4E0A-B483-9F602667A4D1}"/>
            </a:ext>
          </a:extLst>
        </xdr:cNvPr>
        <xdr:cNvSpPr/>
      </xdr:nvSpPr>
      <xdr:spPr>
        <a:xfrm>
          <a:off x="19900900" y="63605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103287</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80BE2773-09A5-4349-BFDA-AB5991B93649}"/>
            </a:ext>
          </a:extLst>
        </xdr:cNvPr>
        <xdr:cNvSpPr txBox="1"/>
      </xdr:nvSpPr>
      <xdr:spPr>
        <a:xfrm>
          <a:off x="19989800" y="6218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89005</xdr:rowOff>
    </xdr:from>
    <xdr:to>
      <xdr:col>112</xdr:col>
      <xdr:colOff>38100</xdr:colOff>
      <xdr:row>39</xdr:row>
      <xdr:rowOff>19155</xdr:rowOff>
    </xdr:to>
    <xdr:sp macro="" textlink="">
      <xdr:nvSpPr>
        <xdr:cNvPr id="597" name="楕円 596">
          <a:extLst>
            <a:ext uri="{FF2B5EF4-FFF2-40B4-BE49-F238E27FC236}">
              <a16:creationId xmlns:a16="http://schemas.microsoft.com/office/drawing/2014/main" id="{C9D9190A-231F-4633-9082-F5AAD5BEA8D9}"/>
            </a:ext>
          </a:extLst>
        </xdr:cNvPr>
        <xdr:cNvSpPr/>
      </xdr:nvSpPr>
      <xdr:spPr>
        <a:xfrm>
          <a:off x="19157950" y="63691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131211</xdr:rowOff>
    </xdr:from>
    <xdr:to>
      <xdr:col>116</xdr:col>
      <xdr:colOff>63500</xdr:colOff>
      <xdr:row>38</xdr:row>
      <xdr:rowOff>139805</xdr:rowOff>
    </xdr:to>
    <xdr:cxnSp macro="">
      <xdr:nvCxnSpPr>
        <xdr:cNvPr id="598" name="直線コネクタ 597">
          <a:extLst>
            <a:ext uri="{FF2B5EF4-FFF2-40B4-BE49-F238E27FC236}">
              <a16:creationId xmlns:a16="http://schemas.microsoft.com/office/drawing/2014/main" id="{56930086-8281-4A44-A7F9-092534CADF5B}"/>
            </a:ext>
          </a:extLst>
        </xdr:cNvPr>
        <xdr:cNvCxnSpPr/>
      </xdr:nvCxnSpPr>
      <xdr:spPr>
        <a:xfrm flipV="1">
          <a:off x="19202400" y="6411361"/>
          <a:ext cx="7493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82276</xdr:rowOff>
    </xdr:from>
    <xdr:to>
      <xdr:col>107</xdr:col>
      <xdr:colOff>101600</xdr:colOff>
      <xdr:row>39</xdr:row>
      <xdr:rowOff>12426</xdr:rowOff>
    </xdr:to>
    <xdr:sp macro="" textlink="">
      <xdr:nvSpPr>
        <xdr:cNvPr id="599" name="楕円 598">
          <a:extLst>
            <a:ext uri="{FF2B5EF4-FFF2-40B4-BE49-F238E27FC236}">
              <a16:creationId xmlns:a16="http://schemas.microsoft.com/office/drawing/2014/main" id="{DCBEE2C0-8B66-4333-8950-0779320B2301}"/>
            </a:ext>
          </a:extLst>
        </xdr:cNvPr>
        <xdr:cNvSpPr/>
      </xdr:nvSpPr>
      <xdr:spPr>
        <a:xfrm>
          <a:off x="18345150" y="63624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133076</xdr:rowOff>
    </xdr:from>
    <xdr:to>
      <xdr:col>111</xdr:col>
      <xdr:colOff>177800</xdr:colOff>
      <xdr:row>38</xdr:row>
      <xdr:rowOff>139805</xdr:rowOff>
    </xdr:to>
    <xdr:cxnSp macro="">
      <xdr:nvCxnSpPr>
        <xdr:cNvPr id="600" name="直線コネクタ 599">
          <a:extLst>
            <a:ext uri="{FF2B5EF4-FFF2-40B4-BE49-F238E27FC236}">
              <a16:creationId xmlns:a16="http://schemas.microsoft.com/office/drawing/2014/main" id="{65FD9864-13AA-4D85-80A7-30F36FE93EF6}"/>
            </a:ext>
          </a:extLst>
        </xdr:cNvPr>
        <xdr:cNvCxnSpPr/>
      </xdr:nvCxnSpPr>
      <xdr:spPr>
        <a:xfrm>
          <a:off x="18395950" y="6413226"/>
          <a:ext cx="806450" cy="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53884</xdr:rowOff>
    </xdr:from>
    <xdr:to>
      <xdr:col>102</xdr:col>
      <xdr:colOff>165100</xdr:colOff>
      <xdr:row>38</xdr:row>
      <xdr:rowOff>155484</xdr:rowOff>
    </xdr:to>
    <xdr:sp macro="" textlink="">
      <xdr:nvSpPr>
        <xdr:cNvPr id="601" name="楕円 600">
          <a:extLst>
            <a:ext uri="{FF2B5EF4-FFF2-40B4-BE49-F238E27FC236}">
              <a16:creationId xmlns:a16="http://schemas.microsoft.com/office/drawing/2014/main" id="{1E976A62-7B17-41F9-B808-779E578E064C}"/>
            </a:ext>
          </a:extLst>
        </xdr:cNvPr>
        <xdr:cNvSpPr/>
      </xdr:nvSpPr>
      <xdr:spPr>
        <a:xfrm>
          <a:off x="17551400" y="633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104684</xdr:rowOff>
    </xdr:from>
    <xdr:to>
      <xdr:col>107</xdr:col>
      <xdr:colOff>50800</xdr:colOff>
      <xdr:row>38</xdr:row>
      <xdr:rowOff>133076</xdr:rowOff>
    </xdr:to>
    <xdr:cxnSp macro="">
      <xdr:nvCxnSpPr>
        <xdr:cNvPr id="602" name="直線コネクタ 601">
          <a:extLst>
            <a:ext uri="{FF2B5EF4-FFF2-40B4-BE49-F238E27FC236}">
              <a16:creationId xmlns:a16="http://schemas.microsoft.com/office/drawing/2014/main" id="{583162CA-D5DF-4CD8-9B35-D678D2CB46F6}"/>
            </a:ext>
          </a:extLst>
        </xdr:cNvPr>
        <xdr:cNvCxnSpPr/>
      </xdr:nvCxnSpPr>
      <xdr:spPr>
        <a:xfrm>
          <a:off x="17602200" y="6384834"/>
          <a:ext cx="793750" cy="2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54080</xdr:rowOff>
    </xdr:from>
    <xdr:to>
      <xdr:col>98</xdr:col>
      <xdr:colOff>38100</xdr:colOff>
      <xdr:row>38</xdr:row>
      <xdr:rowOff>155680</xdr:rowOff>
    </xdr:to>
    <xdr:sp macro="" textlink="">
      <xdr:nvSpPr>
        <xdr:cNvPr id="603" name="楕円 602">
          <a:extLst>
            <a:ext uri="{FF2B5EF4-FFF2-40B4-BE49-F238E27FC236}">
              <a16:creationId xmlns:a16="http://schemas.microsoft.com/office/drawing/2014/main" id="{6694B294-A60C-43E8-B4F7-84DD41005339}"/>
            </a:ext>
          </a:extLst>
        </xdr:cNvPr>
        <xdr:cNvSpPr/>
      </xdr:nvSpPr>
      <xdr:spPr>
        <a:xfrm>
          <a:off x="16757650" y="6334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104684</xdr:rowOff>
    </xdr:from>
    <xdr:to>
      <xdr:col>102</xdr:col>
      <xdr:colOff>114300</xdr:colOff>
      <xdr:row>38</xdr:row>
      <xdr:rowOff>104880</xdr:rowOff>
    </xdr:to>
    <xdr:cxnSp macro="">
      <xdr:nvCxnSpPr>
        <xdr:cNvPr id="604" name="直線コネクタ 603">
          <a:extLst>
            <a:ext uri="{FF2B5EF4-FFF2-40B4-BE49-F238E27FC236}">
              <a16:creationId xmlns:a16="http://schemas.microsoft.com/office/drawing/2014/main" id="{054FA667-29CE-4373-AD86-96FBD4E5CFD8}"/>
            </a:ext>
          </a:extLst>
        </xdr:cNvPr>
        <xdr:cNvCxnSpPr/>
      </xdr:nvCxnSpPr>
      <xdr:spPr>
        <a:xfrm flipV="1">
          <a:off x="16802100" y="6384834"/>
          <a:ext cx="8001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4D8EE5BF-3ADF-41EC-B1AE-8E1CDDD0B7BE}"/>
            </a:ext>
          </a:extLst>
        </xdr:cNvPr>
        <xdr:cNvSpPr txBox="1"/>
      </xdr:nvSpPr>
      <xdr:spPr>
        <a:xfrm>
          <a:off x="18915595" y="646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94AB0C38-2127-478B-AD39-DBA346AA4100}"/>
            </a:ext>
          </a:extLst>
        </xdr:cNvPr>
        <xdr:cNvSpPr txBox="1"/>
      </xdr:nvSpPr>
      <xdr:spPr>
        <a:xfrm>
          <a:off x="18134545" y="6467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28BAF9D2-1F34-4468-A464-41AC0023FAEE}"/>
            </a:ext>
          </a:extLst>
        </xdr:cNvPr>
        <xdr:cNvSpPr txBox="1"/>
      </xdr:nvSpPr>
      <xdr:spPr>
        <a:xfrm>
          <a:off x="17321745" y="6468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59674</xdr:rowOff>
    </xdr:from>
    <xdr:ext cx="599010" cy="259045"/>
    <xdr:sp macro="" textlink="">
      <xdr:nvSpPr>
        <xdr:cNvPr id="608" name="n_4aveValue【一般廃棄物処理施設】&#10;一人当たり有形固定資産（償却資産）額">
          <a:extLst>
            <a:ext uri="{FF2B5EF4-FFF2-40B4-BE49-F238E27FC236}">
              <a16:creationId xmlns:a16="http://schemas.microsoft.com/office/drawing/2014/main" id="{4AEBFD7F-E4D1-44F1-BD42-FE8EB8EAA361}"/>
            </a:ext>
          </a:extLst>
        </xdr:cNvPr>
        <xdr:cNvSpPr txBox="1"/>
      </xdr:nvSpPr>
      <xdr:spPr>
        <a:xfrm>
          <a:off x="16527995" y="650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35683</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350401A5-CC4B-4CFB-852D-5816A2C709F0}"/>
            </a:ext>
          </a:extLst>
        </xdr:cNvPr>
        <xdr:cNvSpPr txBox="1"/>
      </xdr:nvSpPr>
      <xdr:spPr>
        <a:xfrm>
          <a:off x="18915595" y="615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28953</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9814CCAC-419D-4E31-B7E0-E581772CFF4C}"/>
            </a:ext>
          </a:extLst>
        </xdr:cNvPr>
        <xdr:cNvSpPr txBox="1"/>
      </xdr:nvSpPr>
      <xdr:spPr>
        <a:xfrm>
          <a:off x="18134545" y="614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561</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AFA0DBE5-A18B-4EE9-A1E3-BEDE8A019D1E}"/>
            </a:ext>
          </a:extLst>
        </xdr:cNvPr>
        <xdr:cNvSpPr txBox="1"/>
      </xdr:nvSpPr>
      <xdr:spPr>
        <a:xfrm>
          <a:off x="17321745" y="6115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757</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2F817FFF-809B-4656-A3EA-42ADF1904ABE}"/>
            </a:ext>
          </a:extLst>
        </xdr:cNvPr>
        <xdr:cNvSpPr txBox="1"/>
      </xdr:nvSpPr>
      <xdr:spPr>
        <a:xfrm>
          <a:off x="16527995" y="611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A8BC94FF-44F4-41B2-B5A0-989A2FD6216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2DC2F46D-FA67-4440-9864-7F07A218E97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BB5C981-90B0-4F6C-B7D7-D380FAE2817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17A9ABC2-1379-443C-AA50-4F8009FD988F}"/>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57E30E13-21DD-4225-8F6F-A6BD59E8892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6B0270EA-9E7C-4E73-8B5E-2EE37C99F86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74ADAE2D-C005-472A-B0EC-9BE620FC750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758AB234-F29C-4CB4-AD2B-8554E7FD5F8F}"/>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21" name="正方形/長方形 620">
          <a:extLst>
            <a:ext uri="{FF2B5EF4-FFF2-40B4-BE49-F238E27FC236}">
              <a16:creationId xmlns:a16="http://schemas.microsoft.com/office/drawing/2014/main" id="{72F5200F-184F-431E-AF3D-9F0A76E90E4F}"/>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2" name="正方形/長方形 621">
          <a:extLst>
            <a:ext uri="{FF2B5EF4-FFF2-40B4-BE49-F238E27FC236}">
              <a16:creationId xmlns:a16="http://schemas.microsoft.com/office/drawing/2014/main" id="{5581DAB0-1357-40A2-BD40-0E912BE483B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3" name="正方形/長方形 622">
          <a:extLst>
            <a:ext uri="{FF2B5EF4-FFF2-40B4-BE49-F238E27FC236}">
              <a16:creationId xmlns:a16="http://schemas.microsoft.com/office/drawing/2014/main" id="{D25BA127-128D-412B-A9E8-71CBB7E0E09B}"/>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4" name="正方形/長方形 623">
          <a:extLst>
            <a:ext uri="{FF2B5EF4-FFF2-40B4-BE49-F238E27FC236}">
              <a16:creationId xmlns:a16="http://schemas.microsoft.com/office/drawing/2014/main" id="{DE6BC8AB-3DAB-40DC-B20C-6A75AA31A8A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5" name="正方形/長方形 624">
          <a:extLst>
            <a:ext uri="{FF2B5EF4-FFF2-40B4-BE49-F238E27FC236}">
              <a16:creationId xmlns:a16="http://schemas.microsoft.com/office/drawing/2014/main" id="{000E8EF2-4446-42F3-B602-285ECB4622B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6" name="正方形/長方形 625">
          <a:extLst>
            <a:ext uri="{FF2B5EF4-FFF2-40B4-BE49-F238E27FC236}">
              <a16:creationId xmlns:a16="http://schemas.microsoft.com/office/drawing/2014/main" id="{BF062915-3D79-4D9A-BFC2-B0D3CAFB260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7" name="正方形/長方形 626">
          <a:extLst>
            <a:ext uri="{FF2B5EF4-FFF2-40B4-BE49-F238E27FC236}">
              <a16:creationId xmlns:a16="http://schemas.microsoft.com/office/drawing/2014/main" id="{29EB5B7B-5A23-4446-8B1F-923398FB5849}"/>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8" name="正方形/長方形 627">
          <a:extLst>
            <a:ext uri="{FF2B5EF4-FFF2-40B4-BE49-F238E27FC236}">
              <a16:creationId xmlns:a16="http://schemas.microsoft.com/office/drawing/2014/main" id="{AA4044E6-4BF3-4AC8-894C-34D4DFFC1990}"/>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ED404BD2-20D1-47AC-9887-D61E7B754CA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D21F3234-4C7F-4EF3-B557-FBDC9254869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2ACDE212-D24B-424B-A6F2-42331F19681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71FA67BC-ECDC-4349-8025-DEB6990BB66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6B45FC86-11DD-4F9F-910D-4B4E82A5458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8808499E-D9AC-41E0-BFF1-AA04CD4C00B1}"/>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AA8749DC-97E6-40E3-AC64-194C532EB6E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D816B6C5-835A-4270-825D-B907B104E68C}"/>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5A949F6E-415E-405B-BCCB-7088671971A7}"/>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CD32BC25-F9D5-4FA2-A987-87C00ADF30AA}"/>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A11199E1-2E71-4C85-8DB3-136D8C1EA41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5FD66E1A-16BF-46F7-B2D0-9129D65EE53A}"/>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0F276A53-1E47-4E48-9E73-05B2179DECB5}"/>
            </a:ext>
          </a:extLst>
        </xdr:cNvPr>
        <xdr:cNvSpPr txBox="1"/>
      </xdr:nvSpPr>
      <xdr:spPr>
        <a:xfrm>
          <a:off x="107977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F2792EBE-CD9A-4E1B-A177-8D945426EE37}"/>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5D7F8667-5EB6-4DBB-9B56-8077B9D37A5A}"/>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455FEFBB-EEC1-4548-987B-1053E2F17ACF}"/>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33B3C54E-A78E-4C15-B9DA-4D3D700A3BCC}"/>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0B1C0E88-68EC-402E-A0C3-6D28390973FD}"/>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4D0D0C66-AAD8-4E1E-BB1A-5A61F061A4F1}"/>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2B386388-7D40-4172-B5E5-4179A8B646CE}"/>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7C81856D-7513-4D10-94F6-72490D4AA89C}"/>
            </a:ext>
          </a:extLst>
        </xdr:cNvPr>
        <xdr:cNvSpPr txBox="1"/>
      </xdr:nvSpPr>
      <xdr:spPr>
        <a:xfrm>
          <a:off x="108427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542DE4AC-AA51-47B3-9A91-42DD2CE08F9E}"/>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651" name="直線コネクタ 650">
          <a:extLst>
            <a:ext uri="{FF2B5EF4-FFF2-40B4-BE49-F238E27FC236}">
              <a16:creationId xmlns:a16="http://schemas.microsoft.com/office/drawing/2014/main" id="{9E05791E-89AE-4255-8577-8A9CA636CA86}"/>
            </a:ext>
          </a:extLst>
        </xdr:cNvPr>
        <xdr:cNvCxnSpPr/>
      </xdr:nvCxnSpPr>
      <xdr:spPr>
        <a:xfrm flipV="1">
          <a:off x="14699614" y="12883387"/>
          <a:ext cx="0" cy="1199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07265212-8844-4B6D-9EA2-F4E8899F6784}"/>
            </a:ext>
          </a:extLst>
        </xdr:cNvPr>
        <xdr:cNvSpPr txBox="1"/>
      </xdr:nvSpPr>
      <xdr:spPr>
        <a:xfrm>
          <a:off x="14738350" y="140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653" name="直線コネクタ 652">
          <a:extLst>
            <a:ext uri="{FF2B5EF4-FFF2-40B4-BE49-F238E27FC236}">
              <a16:creationId xmlns:a16="http://schemas.microsoft.com/office/drawing/2014/main" id="{142D885E-DE91-4B72-A4EB-40DC8413D1F5}"/>
            </a:ext>
          </a:extLst>
        </xdr:cNvPr>
        <xdr:cNvCxnSpPr/>
      </xdr:nvCxnSpPr>
      <xdr:spPr>
        <a:xfrm>
          <a:off x="14611350" y="14082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64010D63-A5C7-48C9-A7C5-CCE8C3A3B1B8}"/>
            </a:ext>
          </a:extLst>
        </xdr:cNvPr>
        <xdr:cNvSpPr txBox="1"/>
      </xdr:nvSpPr>
      <xdr:spPr>
        <a:xfrm>
          <a:off x="14738350" y="1267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655" name="直線コネクタ 654">
          <a:extLst>
            <a:ext uri="{FF2B5EF4-FFF2-40B4-BE49-F238E27FC236}">
              <a16:creationId xmlns:a16="http://schemas.microsoft.com/office/drawing/2014/main" id="{54EB01E7-2A5E-411C-87A4-B6E1369C9834}"/>
            </a:ext>
          </a:extLst>
        </xdr:cNvPr>
        <xdr:cNvCxnSpPr/>
      </xdr:nvCxnSpPr>
      <xdr:spPr>
        <a:xfrm>
          <a:off x="14611350" y="12883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BFD515FD-BC54-4068-A719-3CB7D650A200}"/>
            </a:ext>
          </a:extLst>
        </xdr:cNvPr>
        <xdr:cNvSpPr txBox="1"/>
      </xdr:nvSpPr>
      <xdr:spPr>
        <a:xfrm>
          <a:off x="14738350" y="13309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657" name="フローチャート: 判断 656">
          <a:extLst>
            <a:ext uri="{FF2B5EF4-FFF2-40B4-BE49-F238E27FC236}">
              <a16:creationId xmlns:a16="http://schemas.microsoft.com/office/drawing/2014/main" id="{4A8F1C52-D34E-4229-873D-A258CCE2097F}"/>
            </a:ext>
          </a:extLst>
        </xdr:cNvPr>
        <xdr:cNvSpPr/>
      </xdr:nvSpPr>
      <xdr:spPr>
        <a:xfrm>
          <a:off x="14649450" y="134513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658" name="フローチャート: 判断 657">
          <a:extLst>
            <a:ext uri="{FF2B5EF4-FFF2-40B4-BE49-F238E27FC236}">
              <a16:creationId xmlns:a16="http://schemas.microsoft.com/office/drawing/2014/main" id="{04E2629C-D32B-4CBB-9B8B-679CA57D2979}"/>
            </a:ext>
          </a:extLst>
        </xdr:cNvPr>
        <xdr:cNvSpPr/>
      </xdr:nvSpPr>
      <xdr:spPr>
        <a:xfrm>
          <a:off x="13887450" y="134513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659" name="フローチャート: 判断 658">
          <a:extLst>
            <a:ext uri="{FF2B5EF4-FFF2-40B4-BE49-F238E27FC236}">
              <a16:creationId xmlns:a16="http://schemas.microsoft.com/office/drawing/2014/main" id="{C41B09A8-B7C1-4F97-B0E1-F186CE931DB9}"/>
            </a:ext>
          </a:extLst>
        </xdr:cNvPr>
        <xdr:cNvSpPr/>
      </xdr:nvSpPr>
      <xdr:spPr>
        <a:xfrm>
          <a:off x="13093700" y="1343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660" name="フローチャート: 判断 659">
          <a:extLst>
            <a:ext uri="{FF2B5EF4-FFF2-40B4-BE49-F238E27FC236}">
              <a16:creationId xmlns:a16="http://schemas.microsoft.com/office/drawing/2014/main" id="{C06478C7-B48F-4770-8F99-EB86E6EE2B4D}"/>
            </a:ext>
          </a:extLst>
        </xdr:cNvPr>
        <xdr:cNvSpPr/>
      </xdr:nvSpPr>
      <xdr:spPr>
        <a:xfrm>
          <a:off x="12299950" y="133918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94742</xdr:rowOff>
    </xdr:from>
    <xdr:to>
      <xdr:col>67</xdr:col>
      <xdr:colOff>101600</xdr:colOff>
      <xdr:row>81</xdr:row>
      <xdr:rowOff>24892</xdr:rowOff>
    </xdr:to>
    <xdr:sp macro="" textlink="">
      <xdr:nvSpPr>
        <xdr:cNvPr id="661" name="フローチャート: 判断 660">
          <a:extLst>
            <a:ext uri="{FF2B5EF4-FFF2-40B4-BE49-F238E27FC236}">
              <a16:creationId xmlns:a16="http://schemas.microsoft.com/office/drawing/2014/main" id="{AD4C777A-29D4-4393-8343-46582F6094FB}"/>
            </a:ext>
          </a:extLst>
        </xdr:cNvPr>
        <xdr:cNvSpPr/>
      </xdr:nvSpPr>
      <xdr:spPr>
        <a:xfrm>
          <a:off x="11487150" y="133090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DF20704-03E3-466E-BA90-850199C51AF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D82EAAE-2820-4149-9D36-C80016341152}"/>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A542DD6-DE89-486A-ADF7-C6972661DC8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7D530CB-2717-47C6-B70D-0910A7A3A856}"/>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D3E915CF-820E-4F39-AD62-3705056E8C6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92456</xdr:rowOff>
    </xdr:from>
    <xdr:to>
      <xdr:col>85</xdr:col>
      <xdr:colOff>177800</xdr:colOff>
      <xdr:row>83</xdr:row>
      <xdr:rowOff>22606</xdr:rowOff>
    </xdr:to>
    <xdr:sp macro="" textlink="">
      <xdr:nvSpPr>
        <xdr:cNvPr id="667" name="楕円 666">
          <a:extLst>
            <a:ext uri="{FF2B5EF4-FFF2-40B4-BE49-F238E27FC236}">
              <a16:creationId xmlns:a16="http://schemas.microsoft.com/office/drawing/2014/main" id="{F8D88C7E-8BC4-460C-9026-67A471E2291D}"/>
            </a:ext>
          </a:extLst>
        </xdr:cNvPr>
        <xdr:cNvSpPr/>
      </xdr:nvSpPr>
      <xdr:spPr>
        <a:xfrm>
          <a:off x="14649450" y="136370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70883</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DEAB1570-F3C2-437E-AED2-C53699956B15}"/>
            </a:ext>
          </a:extLst>
        </xdr:cNvPr>
        <xdr:cNvSpPr txBox="1"/>
      </xdr:nvSpPr>
      <xdr:spPr>
        <a:xfrm>
          <a:off x="14738350" y="13615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154178</xdr:rowOff>
    </xdr:from>
    <xdr:to>
      <xdr:col>81</xdr:col>
      <xdr:colOff>101600</xdr:colOff>
      <xdr:row>83</xdr:row>
      <xdr:rowOff>84328</xdr:rowOff>
    </xdr:to>
    <xdr:sp macro="" textlink="">
      <xdr:nvSpPr>
        <xdr:cNvPr id="669" name="楕円 668">
          <a:extLst>
            <a:ext uri="{FF2B5EF4-FFF2-40B4-BE49-F238E27FC236}">
              <a16:creationId xmlns:a16="http://schemas.microsoft.com/office/drawing/2014/main" id="{1547124C-3C2E-4231-932E-8CA1F9AB920A}"/>
            </a:ext>
          </a:extLst>
        </xdr:cNvPr>
        <xdr:cNvSpPr/>
      </xdr:nvSpPr>
      <xdr:spPr>
        <a:xfrm>
          <a:off x="13887450" y="136987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143256</xdr:rowOff>
    </xdr:from>
    <xdr:to>
      <xdr:col>85</xdr:col>
      <xdr:colOff>127000</xdr:colOff>
      <xdr:row>83</xdr:row>
      <xdr:rowOff>33528</xdr:rowOff>
    </xdr:to>
    <xdr:cxnSp macro="">
      <xdr:nvCxnSpPr>
        <xdr:cNvPr id="670" name="直線コネクタ 669">
          <a:extLst>
            <a:ext uri="{FF2B5EF4-FFF2-40B4-BE49-F238E27FC236}">
              <a16:creationId xmlns:a16="http://schemas.microsoft.com/office/drawing/2014/main" id="{BB164931-B0E9-4E63-AB1A-42B80BCC592D}"/>
            </a:ext>
          </a:extLst>
        </xdr:cNvPr>
        <xdr:cNvCxnSpPr/>
      </xdr:nvCxnSpPr>
      <xdr:spPr>
        <a:xfrm flipV="1">
          <a:off x="13938250" y="13687806"/>
          <a:ext cx="762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92456</xdr:rowOff>
    </xdr:from>
    <xdr:to>
      <xdr:col>76</xdr:col>
      <xdr:colOff>165100</xdr:colOff>
      <xdr:row>83</xdr:row>
      <xdr:rowOff>22606</xdr:rowOff>
    </xdr:to>
    <xdr:sp macro="" textlink="">
      <xdr:nvSpPr>
        <xdr:cNvPr id="671" name="楕円 670">
          <a:extLst>
            <a:ext uri="{FF2B5EF4-FFF2-40B4-BE49-F238E27FC236}">
              <a16:creationId xmlns:a16="http://schemas.microsoft.com/office/drawing/2014/main" id="{05DC5DA5-6162-48CE-B61B-8B9FC2A9D953}"/>
            </a:ext>
          </a:extLst>
        </xdr:cNvPr>
        <xdr:cNvSpPr/>
      </xdr:nvSpPr>
      <xdr:spPr>
        <a:xfrm>
          <a:off x="13093700" y="136370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143256</xdr:rowOff>
    </xdr:from>
    <xdr:to>
      <xdr:col>81</xdr:col>
      <xdr:colOff>50800</xdr:colOff>
      <xdr:row>83</xdr:row>
      <xdr:rowOff>33528</xdr:rowOff>
    </xdr:to>
    <xdr:cxnSp macro="">
      <xdr:nvCxnSpPr>
        <xdr:cNvPr id="672" name="直線コネクタ 671">
          <a:extLst>
            <a:ext uri="{FF2B5EF4-FFF2-40B4-BE49-F238E27FC236}">
              <a16:creationId xmlns:a16="http://schemas.microsoft.com/office/drawing/2014/main" id="{A9FCF133-CAD5-4109-9413-3A214308C778}"/>
            </a:ext>
          </a:extLst>
        </xdr:cNvPr>
        <xdr:cNvCxnSpPr/>
      </xdr:nvCxnSpPr>
      <xdr:spPr>
        <a:xfrm>
          <a:off x="13144500" y="13687806"/>
          <a:ext cx="79375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65024</xdr:rowOff>
    </xdr:from>
    <xdr:to>
      <xdr:col>72</xdr:col>
      <xdr:colOff>38100</xdr:colOff>
      <xdr:row>82</xdr:row>
      <xdr:rowOff>166624</xdr:rowOff>
    </xdr:to>
    <xdr:sp macro="" textlink="">
      <xdr:nvSpPr>
        <xdr:cNvPr id="673" name="楕円 672">
          <a:extLst>
            <a:ext uri="{FF2B5EF4-FFF2-40B4-BE49-F238E27FC236}">
              <a16:creationId xmlns:a16="http://schemas.microsoft.com/office/drawing/2014/main" id="{0A0C4189-653F-4425-AA36-8EDA026699AE}"/>
            </a:ext>
          </a:extLst>
        </xdr:cNvPr>
        <xdr:cNvSpPr/>
      </xdr:nvSpPr>
      <xdr:spPr>
        <a:xfrm>
          <a:off x="12299950" y="136095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115824</xdr:rowOff>
    </xdr:from>
    <xdr:to>
      <xdr:col>76</xdr:col>
      <xdr:colOff>114300</xdr:colOff>
      <xdr:row>82</xdr:row>
      <xdr:rowOff>143256</xdr:rowOff>
    </xdr:to>
    <xdr:cxnSp macro="">
      <xdr:nvCxnSpPr>
        <xdr:cNvPr id="674" name="直線コネクタ 673">
          <a:extLst>
            <a:ext uri="{FF2B5EF4-FFF2-40B4-BE49-F238E27FC236}">
              <a16:creationId xmlns:a16="http://schemas.microsoft.com/office/drawing/2014/main" id="{ABDF8622-1FC4-4F02-8D31-8F18E8F92EBD}"/>
            </a:ext>
          </a:extLst>
        </xdr:cNvPr>
        <xdr:cNvCxnSpPr/>
      </xdr:nvCxnSpPr>
      <xdr:spPr>
        <a:xfrm>
          <a:off x="12344400" y="13660374"/>
          <a:ext cx="8001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12446</xdr:rowOff>
    </xdr:from>
    <xdr:to>
      <xdr:col>67</xdr:col>
      <xdr:colOff>101600</xdr:colOff>
      <xdr:row>82</xdr:row>
      <xdr:rowOff>114046</xdr:rowOff>
    </xdr:to>
    <xdr:sp macro="" textlink="">
      <xdr:nvSpPr>
        <xdr:cNvPr id="675" name="楕円 674">
          <a:extLst>
            <a:ext uri="{FF2B5EF4-FFF2-40B4-BE49-F238E27FC236}">
              <a16:creationId xmlns:a16="http://schemas.microsoft.com/office/drawing/2014/main" id="{97278EEB-44CB-416A-9D6B-AE55A3673FE8}"/>
            </a:ext>
          </a:extLst>
        </xdr:cNvPr>
        <xdr:cNvSpPr/>
      </xdr:nvSpPr>
      <xdr:spPr>
        <a:xfrm>
          <a:off x="1148715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63246</xdr:rowOff>
    </xdr:from>
    <xdr:to>
      <xdr:col>71</xdr:col>
      <xdr:colOff>177800</xdr:colOff>
      <xdr:row>82</xdr:row>
      <xdr:rowOff>115824</xdr:rowOff>
    </xdr:to>
    <xdr:cxnSp macro="">
      <xdr:nvCxnSpPr>
        <xdr:cNvPr id="676" name="直線コネクタ 675">
          <a:extLst>
            <a:ext uri="{FF2B5EF4-FFF2-40B4-BE49-F238E27FC236}">
              <a16:creationId xmlns:a16="http://schemas.microsoft.com/office/drawing/2014/main" id="{98F8F4E8-88CE-4872-A1D2-CBA5D2625B16}"/>
            </a:ext>
          </a:extLst>
        </xdr:cNvPr>
        <xdr:cNvCxnSpPr/>
      </xdr:nvCxnSpPr>
      <xdr:spPr>
        <a:xfrm>
          <a:off x="11537950" y="13607796"/>
          <a:ext cx="80645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677" name="n_1aveValue【消防施設】&#10;有形固定資産減価償却率">
          <a:extLst>
            <a:ext uri="{FF2B5EF4-FFF2-40B4-BE49-F238E27FC236}">
              <a16:creationId xmlns:a16="http://schemas.microsoft.com/office/drawing/2014/main" id="{D329759F-FE80-4152-9F11-3834CFCC4E81}"/>
            </a:ext>
          </a:extLst>
        </xdr:cNvPr>
        <xdr:cNvSpPr txBox="1"/>
      </xdr:nvSpPr>
      <xdr:spPr>
        <a:xfrm>
          <a:off x="13742044" y="1323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678" name="n_2aveValue【消防施設】&#10;有形固定資産減価償却率">
          <a:extLst>
            <a:ext uri="{FF2B5EF4-FFF2-40B4-BE49-F238E27FC236}">
              <a16:creationId xmlns:a16="http://schemas.microsoft.com/office/drawing/2014/main" id="{BE46F679-32E5-4A4A-9608-834984FA951E}"/>
            </a:ext>
          </a:extLst>
        </xdr:cNvPr>
        <xdr:cNvSpPr txBox="1"/>
      </xdr:nvSpPr>
      <xdr:spPr>
        <a:xfrm>
          <a:off x="12960994" y="1321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679" name="n_3aveValue【消防施設】&#10;有形固定資産減価償却率">
          <a:extLst>
            <a:ext uri="{FF2B5EF4-FFF2-40B4-BE49-F238E27FC236}">
              <a16:creationId xmlns:a16="http://schemas.microsoft.com/office/drawing/2014/main" id="{46D63CBA-5982-47B7-8372-5D8BBC4BF3AE}"/>
            </a:ext>
          </a:extLst>
        </xdr:cNvPr>
        <xdr:cNvSpPr txBox="1"/>
      </xdr:nvSpPr>
      <xdr:spPr>
        <a:xfrm>
          <a:off x="12167244" y="1317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41419</xdr:rowOff>
    </xdr:from>
    <xdr:ext cx="405111" cy="259045"/>
    <xdr:sp macro="" textlink="">
      <xdr:nvSpPr>
        <xdr:cNvPr id="680" name="n_4aveValue【消防施設】&#10;有形固定資産減価償却率">
          <a:extLst>
            <a:ext uri="{FF2B5EF4-FFF2-40B4-BE49-F238E27FC236}">
              <a16:creationId xmlns:a16="http://schemas.microsoft.com/office/drawing/2014/main" id="{1763CC1B-354D-4F69-B396-DF57B111108F}"/>
            </a:ext>
          </a:extLst>
        </xdr:cNvPr>
        <xdr:cNvSpPr txBox="1"/>
      </xdr:nvSpPr>
      <xdr:spPr>
        <a:xfrm>
          <a:off x="11354444" y="1309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75455</xdr:rowOff>
    </xdr:from>
    <xdr:ext cx="405111" cy="259045"/>
    <xdr:sp macro="" textlink="">
      <xdr:nvSpPr>
        <xdr:cNvPr id="681" name="n_1mainValue【消防施設】&#10;有形固定資産減価償却率">
          <a:extLst>
            <a:ext uri="{FF2B5EF4-FFF2-40B4-BE49-F238E27FC236}">
              <a16:creationId xmlns:a16="http://schemas.microsoft.com/office/drawing/2014/main" id="{F72464F0-F3DF-4CC9-8D5F-25C5BBD5A393}"/>
            </a:ext>
          </a:extLst>
        </xdr:cNvPr>
        <xdr:cNvSpPr txBox="1"/>
      </xdr:nvSpPr>
      <xdr:spPr>
        <a:xfrm>
          <a:off x="13742044" y="13785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13733</xdr:rowOff>
    </xdr:from>
    <xdr:ext cx="405111" cy="259045"/>
    <xdr:sp macro="" textlink="">
      <xdr:nvSpPr>
        <xdr:cNvPr id="682" name="n_2mainValue【消防施設】&#10;有形固定資産減価償却率">
          <a:extLst>
            <a:ext uri="{FF2B5EF4-FFF2-40B4-BE49-F238E27FC236}">
              <a16:creationId xmlns:a16="http://schemas.microsoft.com/office/drawing/2014/main" id="{F3431F4F-1CCC-4A99-982A-391077496D38}"/>
            </a:ext>
          </a:extLst>
        </xdr:cNvPr>
        <xdr:cNvSpPr txBox="1"/>
      </xdr:nvSpPr>
      <xdr:spPr>
        <a:xfrm>
          <a:off x="12960994" y="13723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157751</xdr:rowOff>
    </xdr:from>
    <xdr:ext cx="405111" cy="259045"/>
    <xdr:sp macro="" textlink="">
      <xdr:nvSpPr>
        <xdr:cNvPr id="683" name="n_3mainValue【消防施設】&#10;有形固定資産減価償却率">
          <a:extLst>
            <a:ext uri="{FF2B5EF4-FFF2-40B4-BE49-F238E27FC236}">
              <a16:creationId xmlns:a16="http://schemas.microsoft.com/office/drawing/2014/main" id="{67D4F354-4852-4B3A-8E47-1F078365BF8A}"/>
            </a:ext>
          </a:extLst>
        </xdr:cNvPr>
        <xdr:cNvSpPr txBox="1"/>
      </xdr:nvSpPr>
      <xdr:spPr>
        <a:xfrm>
          <a:off x="12167244" y="13702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105173</xdr:rowOff>
    </xdr:from>
    <xdr:ext cx="405111" cy="259045"/>
    <xdr:sp macro="" textlink="">
      <xdr:nvSpPr>
        <xdr:cNvPr id="684" name="n_4mainValue【消防施設】&#10;有形固定資産減価償却率">
          <a:extLst>
            <a:ext uri="{FF2B5EF4-FFF2-40B4-BE49-F238E27FC236}">
              <a16:creationId xmlns:a16="http://schemas.microsoft.com/office/drawing/2014/main" id="{B801BAC3-0FAB-49C6-84E5-A0DC6C942699}"/>
            </a:ext>
          </a:extLst>
        </xdr:cNvPr>
        <xdr:cNvSpPr txBox="1"/>
      </xdr:nvSpPr>
      <xdr:spPr>
        <a:xfrm>
          <a:off x="11354444" y="13649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D7EF01E9-9153-48A7-B5E2-DF5189CB063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F0B8AB0F-7602-46CB-B649-C7E4CC76AF5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74114BDE-74D9-4509-88ED-AB9E33A6901B}"/>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DF1B22B9-5A4A-4FFF-8D15-0F5F01FAB2E6}"/>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1338B36C-7C3C-4414-A023-74E86E3B71A4}"/>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FFDEC1E-A1E6-44D7-A4F2-86ED22EE4FE7}"/>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1F8353DF-66DA-4E63-B039-00096DE67828}"/>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3D49B65-6753-439D-8998-99A97BDCF4DE}"/>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A24FE3F1-418B-4433-B269-E2A68D37406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6B37636F-FAD0-4DF1-B4B0-2BC51BC17D66}"/>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a:extLst>
            <a:ext uri="{FF2B5EF4-FFF2-40B4-BE49-F238E27FC236}">
              <a16:creationId xmlns:a16="http://schemas.microsoft.com/office/drawing/2014/main" id="{76D3F91D-4BF9-4B0B-BA1F-1A554E7D10E1}"/>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a:extLst>
            <a:ext uri="{FF2B5EF4-FFF2-40B4-BE49-F238E27FC236}">
              <a16:creationId xmlns:a16="http://schemas.microsoft.com/office/drawing/2014/main" id="{9C4738E6-A171-4D18-9C32-4FDDD396F337}"/>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a:extLst>
            <a:ext uri="{FF2B5EF4-FFF2-40B4-BE49-F238E27FC236}">
              <a16:creationId xmlns:a16="http://schemas.microsoft.com/office/drawing/2014/main" id="{1C1E9AB9-CDC0-441D-B5A0-5EB9A0773491}"/>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a:extLst>
            <a:ext uri="{FF2B5EF4-FFF2-40B4-BE49-F238E27FC236}">
              <a16:creationId xmlns:a16="http://schemas.microsoft.com/office/drawing/2014/main" id="{D9F2F98A-0B04-4A0C-92C5-9D8FA32D593A}"/>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a:extLst>
            <a:ext uri="{FF2B5EF4-FFF2-40B4-BE49-F238E27FC236}">
              <a16:creationId xmlns:a16="http://schemas.microsoft.com/office/drawing/2014/main" id="{35398E4E-7F17-4C2C-B8B1-4BE49E2E7912}"/>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a:extLst>
            <a:ext uri="{FF2B5EF4-FFF2-40B4-BE49-F238E27FC236}">
              <a16:creationId xmlns:a16="http://schemas.microsoft.com/office/drawing/2014/main" id="{551C95BB-EE0C-4692-BA55-89CD85087D19}"/>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a:extLst>
            <a:ext uri="{FF2B5EF4-FFF2-40B4-BE49-F238E27FC236}">
              <a16:creationId xmlns:a16="http://schemas.microsoft.com/office/drawing/2014/main" id="{D658B0BE-F154-40C9-96E8-2388E59292A4}"/>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a:extLst>
            <a:ext uri="{FF2B5EF4-FFF2-40B4-BE49-F238E27FC236}">
              <a16:creationId xmlns:a16="http://schemas.microsoft.com/office/drawing/2014/main" id="{B13A55DD-7A3B-4C08-B1C4-1FEA533F148A}"/>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4FE47FA1-673C-4AAB-8F88-76C5A8E7F34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77323237-6D08-48E0-9EB2-F8D3D832EF5E}"/>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846C9528-63DC-49D1-AAF0-C05B0B4B1ED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706" name="直線コネクタ 705">
          <a:extLst>
            <a:ext uri="{FF2B5EF4-FFF2-40B4-BE49-F238E27FC236}">
              <a16:creationId xmlns:a16="http://schemas.microsoft.com/office/drawing/2014/main" id="{66F998A7-0C0F-47B6-91FC-4E7CE8305B99}"/>
            </a:ext>
          </a:extLst>
        </xdr:cNvPr>
        <xdr:cNvCxnSpPr/>
      </xdr:nvCxnSpPr>
      <xdr:spPr>
        <a:xfrm flipV="1">
          <a:off x="19951064" y="13038837"/>
          <a:ext cx="0" cy="1119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7" name="【消防施設】&#10;一人当たり面積最小値テキスト">
          <a:extLst>
            <a:ext uri="{FF2B5EF4-FFF2-40B4-BE49-F238E27FC236}">
              <a16:creationId xmlns:a16="http://schemas.microsoft.com/office/drawing/2014/main" id="{C0112C82-39D2-4749-99F5-BD777D093D00}"/>
            </a:ext>
          </a:extLst>
        </xdr:cNvPr>
        <xdr:cNvSpPr txBox="1"/>
      </xdr:nvSpPr>
      <xdr:spPr>
        <a:xfrm>
          <a:off x="19989800"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8" name="直線コネクタ 707">
          <a:extLst>
            <a:ext uri="{FF2B5EF4-FFF2-40B4-BE49-F238E27FC236}">
              <a16:creationId xmlns:a16="http://schemas.microsoft.com/office/drawing/2014/main" id="{493930D8-1FAA-485D-B048-712E2AD2A847}"/>
            </a:ext>
          </a:extLst>
        </xdr:cNvPr>
        <xdr:cNvCxnSpPr/>
      </xdr:nvCxnSpPr>
      <xdr:spPr>
        <a:xfrm>
          <a:off x="19881850" y="14157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709" name="【消防施設】&#10;一人当たり面積最大値テキスト">
          <a:extLst>
            <a:ext uri="{FF2B5EF4-FFF2-40B4-BE49-F238E27FC236}">
              <a16:creationId xmlns:a16="http://schemas.microsoft.com/office/drawing/2014/main" id="{552CAE3E-1EDE-41B0-86C3-068AD69803B3}"/>
            </a:ext>
          </a:extLst>
        </xdr:cNvPr>
        <xdr:cNvSpPr txBox="1"/>
      </xdr:nvSpPr>
      <xdr:spPr>
        <a:xfrm>
          <a:off x="19989800" y="1282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710" name="直線コネクタ 709">
          <a:extLst>
            <a:ext uri="{FF2B5EF4-FFF2-40B4-BE49-F238E27FC236}">
              <a16:creationId xmlns:a16="http://schemas.microsoft.com/office/drawing/2014/main" id="{341607C0-ACCF-4EAE-A8A7-AC73BE7A0B01}"/>
            </a:ext>
          </a:extLst>
        </xdr:cNvPr>
        <xdr:cNvCxnSpPr/>
      </xdr:nvCxnSpPr>
      <xdr:spPr>
        <a:xfrm>
          <a:off x="19881850" y="13038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711" name="【消防施設】&#10;一人当たり面積平均値テキスト">
          <a:extLst>
            <a:ext uri="{FF2B5EF4-FFF2-40B4-BE49-F238E27FC236}">
              <a16:creationId xmlns:a16="http://schemas.microsoft.com/office/drawing/2014/main" id="{C4E9C5ED-F3EA-463F-89F0-600956394586}"/>
            </a:ext>
          </a:extLst>
        </xdr:cNvPr>
        <xdr:cNvSpPr txBox="1"/>
      </xdr:nvSpPr>
      <xdr:spPr>
        <a:xfrm>
          <a:off x="19989800" y="13600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712" name="フローチャート: 判断 711">
          <a:extLst>
            <a:ext uri="{FF2B5EF4-FFF2-40B4-BE49-F238E27FC236}">
              <a16:creationId xmlns:a16="http://schemas.microsoft.com/office/drawing/2014/main" id="{06CD30B9-6298-4E7D-87E7-E56A63053394}"/>
            </a:ext>
          </a:extLst>
        </xdr:cNvPr>
        <xdr:cNvSpPr/>
      </xdr:nvSpPr>
      <xdr:spPr>
        <a:xfrm>
          <a:off x="19900900" y="1374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713" name="フローチャート: 判断 712">
          <a:extLst>
            <a:ext uri="{FF2B5EF4-FFF2-40B4-BE49-F238E27FC236}">
              <a16:creationId xmlns:a16="http://schemas.microsoft.com/office/drawing/2014/main" id="{E634867D-980F-4FE0-96A1-2010C9620BA4}"/>
            </a:ext>
          </a:extLst>
        </xdr:cNvPr>
        <xdr:cNvSpPr/>
      </xdr:nvSpPr>
      <xdr:spPr>
        <a:xfrm>
          <a:off x="19157950" y="13756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714" name="フローチャート: 判断 713">
          <a:extLst>
            <a:ext uri="{FF2B5EF4-FFF2-40B4-BE49-F238E27FC236}">
              <a16:creationId xmlns:a16="http://schemas.microsoft.com/office/drawing/2014/main" id="{CED32B65-00B2-4885-A96F-158447EDF54B}"/>
            </a:ext>
          </a:extLst>
        </xdr:cNvPr>
        <xdr:cNvSpPr/>
      </xdr:nvSpPr>
      <xdr:spPr>
        <a:xfrm>
          <a:off x="18345150" y="1374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715" name="フローチャート: 判断 714">
          <a:extLst>
            <a:ext uri="{FF2B5EF4-FFF2-40B4-BE49-F238E27FC236}">
              <a16:creationId xmlns:a16="http://schemas.microsoft.com/office/drawing/2014/main" id="{83A7156B-873F-46D5-9614-9D3460FD1F73}"/>
            </a:ext>
          </a:extLst>
        </xdr:cNvPr>
        <xdr:cNvSpPr/>
      </xdr:nvSpPr>
      <xdr:spPr>
        <a:xfrm>
          <a:off x="17551400" y="1375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53594</xdr:rowOff>
    </xdr:from>
    <xdr:to>
      <xdr:col>98</xdr:col>
      <xdr:colOff>38100</xdr:colOff>
      <xdr:row>84</xdr:row>
      <xdr:rowOff>155194</xdr:rowOff>
    </xdr:to>
    <xdr:sp macro="" textlink="">
      <xdr:nvSpPr>
        <xdr:cNvPr id="716" name="フローチャート: 判断 715">
          <a:extLst>
            <a:ext uri="{FF2B5EF4-FFF2-40B4-BE49-F238E27FC236}">
              <a16:creationId xmlns:a16="http://schemas.microsoft.com/office/drawing/2014/main" id="{4A1711A1-B004-46A2-9875-0C65496F2705}"/>
            </a:ext>
          </a:extLst>
        </xdr:cNvPr>
        <xdr:cNvSpPr/>
      </xdr:nvSpPr>
      <xdr:spPr>
        <a:xfrm>
          <a:off x="16757650" y="139283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EE475D0-B4F5-4015-A6CC-55EA5C338402}"/>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124FC2D-99AB-4ECC-B99C-F20C6EA62445}"/>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56C1A9E-27D1-49A9-A7EA-C6A11803C33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2FD4EA9-4286-4D60-9B7E-E90EEB148813}"/>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1193E36-F51F-4CA5-9982-61B578F50482}"/>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119887</xdr:rowOff>
    </xdr:from>
    <xdr:to>
      <xdr:col>116</xdr:col>
      <xdr:colOff>114300</xdr:colOff>
      <xdr:row>85</xdr:row>
      <xdr:rowOff>50037</xdr:rowOff>
    </xdr:to>
    <xdr:sp macro="" textlink="">
      <xdr:nvSpPr>
        <xdr:cNvPr id="722" name="楕円 721">
          <a:extLst>
            <a:ext uri="{FF2B5EF4-FFF2-40B4-BE49-F238E27FC236}">
              <a16:creationId xmlns:a16="http://schemas.microsoft.com/office/drawing/2014/main" id="{13096BE6-3458-4886-B28E-91E3FBBB9314}"/>
            </a:ext>
          </a:extLst>
        </xdr:cNvPr>
        <xdr:cNvSpPr/>
      </xdr:nvSpPr>
      <xdr:spPr>
        <a:xfrm>
          <a:off x="19900900" y="139946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34814</xdr:rowOff>
    </xdr:from>
    <xdr:ext cx="469744" cy="259045"/>
    <xdr:sp macro="" textlink="">
      <xdr:nvSpPr>
        <xdr:cNvPr id="723" name="【消防施設】&#10;一人当たり面積該当値テキスト">
          <a:extLst>
            <a:ext uri="{FF2B5EF4-FFF2-40B4-BE49-F238E27FC236}">
              <a16:creationId xmlns:a16="http://schemas.microsoft.com/office/drawing/2014/main" id="{0294C34C-5DD5-4CBF-8F8F-84F7FD61CC70}"/>
            </a:ext>
          </a:extLst>
        </xdr:cNvPr>
        <xdr:cNvSpPr txBox="1"/>
      </xdr:nvSpPr>
      <xdr:spPr>
        <a:xfrm>
          <a:off x="19989800" y="1390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122174</xdr:rowOff>
    </xdr:from>
    <xdr:to>
      <xdr:col>112</xdr:col>
      <xdr:colOff>38100</xdr:colOff>
      <xdr:row>85</xdr:row>
      <xdr:rowOff>52324</xdr:rowOff>
    </xdr:to>
    <xdr:sp macro="" textlink="">
      <xdr:nvSpPr>
        <xdr:cNvPr id="724" name="楕円 723">
          <a:extLst>
            <a:ext uri="{FF2B5EF4-FFF2-40B4-BE49-F238E27FC236}">
              <a16:creationId xmlns:a16="http://schemas.microsoft.com/office/drawing/2014/main" id="{24586CB5-CAC8-473A-BB49-7CC5CD250975}"/>
            </a:ext>
          </a:extLst>
        </xdr:cNvPr>
        <xdr:cNvSpPr/>
      </xdr:nvSpPr>
      <xdr:spPr>
        <a:xfrm>
          <a:off x="19157950" y="139969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170687</xdr:rowOff>
    </xdr:from>
    <xdr:to>
      <xdr:col>116</xdr:col>
      <xdr:colOff>63500</xdr:colOff>
      <xdr:row>85</xdr:row>
      <xdr:rowOff>1524</xdr:rowOff>
    </xdr:to>
    <xdr:cxnSp macro="">
      <xdr:nvCxnSpPr>
        <xdr:cNvPr id="725" name="直線コネクタ 724">
          <a:extLst>
            <a:ext uri="{FF2B5EF4-FFF2-40B4-BE49-F238E27FC236}">
              <a16:creationId xmlns:a16="http://schemas.microsoft.com/office/drawing/2014/main" id="{F6E5FD7B-5D21-4AC7-ADE6-A9050ECB42F1}"/>
            </a:ext>
          </a:extLst>
        </xdr:cNvPr>
        <xdr:cNvCxnSpPr/>
      </xdr:nvCxnSpPr>
      <xdr:spPr>
        <a:xfrm flipV="1">
          <a:off x="19202400" y="14039087"/>
          <a:ext cx="7493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119887</xdr:rowOff>
    </xdr:from>
    <xdr:to>
      <xdr:col>107</xdr:col>
      <xdr:colOff>101600</xdr:colOff>
      <xdr:row>85</xdr:row>
      <xdr:rowOff>50037</xdr:rowOff>
    </xdr:to>
    <xdr:sp macro="" textlink="">
      <xdr:nvSpPr>
        <xdr:cNvPr id="726" name="楕円 725">
          <a:extLst>
            <a:ext uri="{FF2B5EF4-FFF2-40B4-BE49-F238E27FC236}">
              <a16:creationId xmlns:a16="http://schemas.microsoft.com/office/drawing/2014/main" id="{14E3CF34-1802-4FD5-8BB2-502FC03943AE}"/>
            </a:ext>
          </a:extLst>
        </xdr:cNvPr>
        <xdr:cNvSpPr/>
      </xdr:nvSpPr>
      <xdr:spPr>
        <a:xfrm>
          <a:off x="18345150" y="139946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170687</xdr:rowOff>
    </xdr:from>
    <xdr:to>
      <xdr:col>111</xdr:col>
      <xdr:colOff>177800</xdr:colOff>
      <xdr:row>85</xdr:row>
      <xdr:rowOff>1524</xdr:rowOff>
    </xdr:to>
    <xdr:cxnSp macro="">
      <xdr:nvCxnSpPr>
        <xdr:cNvPr id="727" name="直線コネクタ 726">
          <a:extLst>
            <a:ext uri="{FF2B5EF4-FFF2-40B4-BE49-F238E27FC236}">
              <a16:creationId xmlns:a16="http://schemas.microsoft.com/office/drawing/2014/main" id="{6BEE56BA-05B1-47F5-A9EC-A01C59C0A32B}"/>
            </a:ext>
          </a:extLst>
        </xdr:cNvPr>
        <xdr:cNvCxnSpPr/>
      </xdr:nvCxnSpPr>
      <xdr:spPr>
        <a:xfrm>
          <a:off x="18395950" y="14039087"/>
          <a:ext cx="8064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113030</xdr:rowOff>
    </xdr:from>
    <xdr:to>
      <xdr:col>102</xdr:col>
      <xdr:colOff>165100</xdr:colOff>
      <xdr:row>85</xdr:row>
      <xdr:rowOff>43180</xdr:rowOff>
    </xdr:to>
    <xdr:sp macro="" textlink="">
      <xdr:nvSpPr>
        <xdr:cNvPr id="728" name="楕円 727">
          <a:extLst>
            <a:ext uri="{FF2B5EF4-FFF2-40B4-BE49-F238E27FC236}">
              <a16:creationId xmlns:a16="http://schemas.microsoft.com/office/drawing/2014/main" id="{8B54986F-4D8A-457A-974A-B5B8354FEC36}"/>
            </a:ext>
          </a:extLst>
        </xdr:cNvPr>
        <xdr:cNvSpPr/>
      </xdr:nvSpPr>
      <xdr:spPr>
        <a:xfrm>
          <a:off x="17551400" y="1398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163830</xdr:rowOff>
    </xdr:from>
    <xdr:to>
      <xdr:col>107</xdr:col>
      <xdr:colOff>50800</xdr:colOff>
      <xdr:row>84</xdr:row>
      <xdr:rowOff>170687</xdr:rowOff>
    </xdr:to>
    <xdr:cxnSp macro="">
      <xdr:nvCxnSpPr>
        <xdr:cNvPr id="729" name="直線コネクタ 728">
          <a:extLst>
            <a:ext uri="{FF2B5EF4-FFF2-40B4-BE49-F238E27FC236}">
              <a16:creationId xmlns:a16="http://schemas.microsoft.com/office/drawing/2014/main" id="{7DF0738C-A091-4E9A-BC78-FCC9AC09C5FA}"/>
            </a:ext>
          </a:extLst>
        </xdr:cNvPr>
        <xdr:cNvCxnSpPr/>
      </xdr:nvCxnSpPr>
      <xdr:spPr>
        <a:xfrm>
          <a:off x="17602200" y="14038580"/>
          <a:ext cx="79375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110744</xdr:rowOff>
    </xdr:from>
    <xdr:to>
      <xdr:col>98</xdr:col>
      <xdr:colOff>38100</xdr:colOff>
      <xdr:row>85</xdr:row>
      <xdr:rowOff>40894</xdr:rowOff>
    </xdr:to>
    <xdr:sp macro="" textlink="">
      <xdr:nvSpPr>
        <xdr:cNvPr id="730" name="楕円 729">
          <a:extLst>
            <a:ext uri="{FF2B5EF4-FFF2-40B4-BE49-F238E27FC236}">
              <a16:creationId xmlns:a16="http://schemas.microsoft.com/office/drawing/2014/main" id="{733AED9E-6FF3-48AA-9F2F-83FDCC4CA27A}"/>
            </a:ext>
          </a:extLst>
        </xdr:cNvPr>
        <xdr:cNvSpPr/>
      </xdr:nvSpPr>
      <xdr:spPr>
        <a:xfrm>
          <a:off x="16757650" y="139854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161544</xdr:rowOff>
    </xdr:from>
    <xdr:to>
      <xdr:col>102</xdr:col>
      <xdr:colOff>114300</xdr:colOff>
      <xdr:row>84</xdr:row>
      <xdr:rowOff>163830</xdr:rowOff>
    </xdr:to>
    <xdr:cxnSp macro="">
      <xdr:nvCxnSpPr>
        <xdr:cNvPr id="731" name="直線コネクタ 730">
          <a:extLst>
            <a:ext uri="{FF2B5EF4-FFF2-40B4-BE49-F238E27FC236}">
              <a16:creationId xmlns:a16="http://schemas.microsoft.com/office/drawing/2014/main" id="{27C83ED4-FDE7-41CA-A52A-986300F52812}"/>
            </a:ext>
          </a:extLst>
        </xdr:cNvPr>
        <xdr:cNvCxnSpPr/>
      </xdr:nvCxnSpPr>
      <xdr:spPr>
        <a:xfrm>
          <a:off x="16802100" y="14036294"/>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732" name="n_1aveValue【消防施設】&#10;一人当たり面積">
          <a:extLst>
            <a:ext uri="{FF2B5EF4-FFF2-40B4-BE49-F238E27FC236}">
              <a16:creationId xmlns:a16="http://schemas.microsoft.com/office/drawing/2014/main" id="{4C656501-54D4-4DBC-9CD6-9791DFF0AB3F}"/>
            </a:ext>
          </a:extLst>
        </xdr:cNvPr>
        <xdr:cNvSpPr txBox="1"/>
      </xdr:nvSpPr>
      <xdr:spPr>
        <a:xfrm>
          <a:off x="18980227" y="1354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733" name="n_2aveValue【消防施設】&#10;一人当たり面積">
          <a:extLst>
            <a:ext uri="{FF2B5EF4-FFF2-40B4-BE49-F238E27FC236}">
              <a16:creationId xmlns:a16="http://schemas.microsoft.com/office/drawing/2014/main" id="{356AF2B9-1222-447F-94D1-7570E89D16A4}"/>
            </a:ext>
          </a:extLst>
        </xdr:cNvPr>
        <xdr:cNvSpPr txBox="1"/>
      </xdr:nvSpPr>
      <xdr:spPr>
        <a:xfrm>
          <a:off x="18180127" y="1353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734" name="n_3aveValue【消防施設】&#10;一人当たり面積">
          <a:extLst>
            <a:ext uri="{FF2B5EF4-FFF2-40B4-BE49-F238E27FC236}">
              <a16:creationId xmlns:a16="http://schemas.microsoft.com/office/drawing/2014/main" id="{8B4F1183-1466-40C5-9004-F448E3DE1A9A}"/>
            </a:ext>
          </a:extLst>
        </xdr:cNvPr>
        <xdr:cNvSpPr txBox="1"/>
      </xdr:nvSpPr>
      <xdr:spPr>
        <a:xfrm>
          <a:off x="17386377" y="1354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271</xdr:rowOff>
    </xdr:from>
    <xdr:ext cx="469744" cy="259045"/>
    <xdr:sp macro="" textlink="">
      <xdr:nvSpPr>
        <xdr:cNvPr id="735" name="n_4aveValue【消防施設】&#10;一人当たり面積">
          <a:extLst>
            <a:ext uri="{FF2B5EF4-FFF2-40B4-BE49-F238E27FC236}">
              <a16:creationId xmlns:a16="http://schemas.microsoft.com/office/drawing/2014/main" id="{F4EA5BBB-D8CB-4BA6-9D1F-FE4C9E356DCF}"/>
            </a:ext>
          </a:extLst>
        </xdr:cNvPr>
        <xdr:cNvSpPr txBox="1"/>
      </xdr:nvSpPr>
      <xdr:spPr>
        <a:xfrm>
          <a:off x="16592627" y="1370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43451</xdr:rowOff>
    </xdr:from>
    <xdr:ext cx="469744" cy="259045"/>
    <xdr:sp macro="" textlink="">
      <xdr:nvSpPr>
        <xdr:cNvPr id="736" name="n_1mainValue【消防施設】&#10;一人当たり面積">
          <a:extLst>
            <a:ext uri="{FF2B5EF4-FFF2-40B4-BE49-F238E27FC236}">
              <a16:creationId xmlns:a16="http://schemas.microsoft.com/office/drawing/2014/main" id="{5AF7F7C1-5515-42ED-9759-424F8D13F71C}"/>
            </a:ext>
          </a:extLst>
        </xdr:cNvPr>
        <xdr:cNvSpPr txBox="1"/>
      </xdr:nvSpPr>
      <xdr:spPr>
        <a:xfrm>
          <a:off x="18980227"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41164</xdr:rowOff>
    </xdr:from>
    <xdr:ext cx="469744" cy="259045"/>
    <xdr:sp macro="" textlink="">
      <xdr:nvSpPr>
        <xdr:cNvPr id="737" name="n_2mainValue【消防施設】&#10;一人当たり面積">
          <a:extLst>
            <a:ext uri="{FF2B5EF4-FFF2-40B4-BE49-F238E27FC236}">
              <a16:creationId xmlns:a16="http://schemas.microsoft.com/office/drawing/2014/main" id="{F229F031-84CB-4774-9C7A-56B015F01945}"/>
            </a:ext>
          </a:extLst>
        </xdr:cNvPr>
        <xdr:cNvSpPr txBox="1"/>
      </xdr:nvSpPr>
      <xdr:spPr>
        <a:xfrm>
          <a:off x="18180127" y="14081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34307</xdr:rowOff>
    </xdr:from>
    <xdr:ext cx="469744" cy="259045"/>
    <xdr:sp macro="" textlink="">
      <xdr:nvSpPr>
        <xdr:cNvPr id="738" name="n_3mainValue【消防施設】&#10;一人当たり面積">
          <a:extLst>
            <a:ext uri="{FF2B5EF4-FFF2-40B4-BE49-F238E27FC236}">
              <a16:creationId xmlns:a16="http://schemas.microsoft.com/office/drawing/2014/main" id="{EB211A3C-DD7C-4448-A41A-ADF5EFF35DDF}"/>
            </a:ext>
          </a:extLst>
        </xdr:cNvPr>
        <xdr:cNvSpPr txBox="1"/>
      </xdr:nvSpPr>
      <xdr:spPr>
        <a:xfrm>
          <a:off x="17386377" y="1407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32021</xdr:rowOff>
    </xdr:from>
    <xdr:ext cx="469744" cy="259045"/>
    <xdr:sp macro="" textlink="">
      <xdr:nvSpPr>
        <xdr:cNvPr id="739" name="n_4mainValue【消防施設】&#10;一人当たり面積">
          <a:extLst>
            <a:ext uri="{FF2B5EF4-FFF2-40B4-BE49-F238E27FC236}">
              <a16:creationId xmlns:a16="http://schemas.microsoft.com/office/drawing/2014/main" id="{F84EB2F5-3251-48CC-9F12-5BA2B1ECB8F8}"/>
            </a:ext>
          </a:extLst>
        </xdr:cNvPr>
        <xdr:cNvSpPr txBox="1"/>
      </xdr:nvSpPr>
      <xdr:spPr>
        <a:xfrm>
          <a:off x="16592627" y="14071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D5F9DEE6-9F85-4A93-A28F-5BD6E58DFED7}"/>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63DF66E-238B-4D0D-97F4-5380B9E30F5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26D1ED58-80CE-44F9-8F81-11B0FCF1530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4338A7C5-2E70-4FFA-86BA-80C6971A4AAE}"/>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AA0F5985-DDAB-4E83-90EE-40AFBD287CC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9DEF4700-F6C9-4D26-A90C-E1BB4425920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CFBE9A6-B344-46BE-86B5-FEB2A8F10692}"/>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1D307C91-F4A1-44FE-9822-037D74D5A15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F606937B-AC81-49A5-8325-18A7ADB4672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24AF103-CB31-4D70-8384-031E809247D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76C382A-80F1-49BC-98AA-3F01F67FCE1B}"/>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EF215445-B20F-4B5B-A985-5EB3AEC0C959}"/>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34B3B0CB-D075-46ED-9E96-76BD9B43ACE3}"/>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5125231-6C3F-4F51-8B51-31E7CBB5984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48EDC418-2200-4D42-8AF9-3808219989CE}"/>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965CC890-2D25-455E-BE50-A3FF9EC6EBBF}"/>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F9C02AA7-68DF-4152-9A9F-0AC0B73DC966}"/>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1C742F6C-7F83-4657-A15F-83B9D2D7293F}"/>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10885351-4C0A-4504-853C-2AA20AE3449F}"/>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2DAB9DA0-A5D0-4AB6-AEA6-2ADBDB29527A}"/>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816D95C8-669A-4D7B-96A9-AE4ED461CAC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7D428382-072C-475B-914B-9260EE75FDEA}"/>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F01F6A76-DC5A-403F-9E5C-5F7D1AA5DB06}"/>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B0D7779C-23B5-4D53-9892-A246856FF1CF}"/>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6454B9D4-D5E3-41E7-8F04-9BC1459DDBC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765" name="直線コネクタ 764">
          <a:extLst>
            <a:ext uri="{FF2B5EF4-FFF2-40B4-BE49-F238E27FC236}">
              <a16:creationId xmlns:a16="http://schemas.microsoft.com/office/drawing/2014/main" id="{C77D3279-9DFB-494A-8115-8DD07315906D}"/>
            </a:ext>
          </a:extLst>
        </xdr:cNvPr>
        <xdr:cNvCxnSpPr/>
      </xdr:nvCxnSpPr>
      <xdr:spPr>
        <a:xfrm flipV="1">
          <a:off x="14699614" y="167150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766" name="【庁舎】&#10;有形固定資産減価償却率最小値テキスト">
          <a:extLst>
            <a:ext uri="{FF2B5EF4-FFF2-40B4-BE49-F238E27FC236}">
              <a16:creationId xmlns:a16="http://schemas.microsoft.com/office/drawing/2014/main" id="{F817184D-3D7F-4023-AC46-DF28138DAA7C}"/>
            </a:ext>
          </a:extLst>
        </xdr:cNvPr>
        <xdr:cNvSpPr txBox="1"/>
      </xdr:nvSpPr>
      <xdr:spPr>
        <a:xfrm>
          <a:off x="14738350" y="179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767" name="直線コネクタ 766">
          <a:extLst>
            <a:ext uri="{FF2B5EF4-FFF2-40B4-BE49-F238E27FC236}">
              <a16:creationId xmlns:a16="http://schemas.microsoft.com/office/drawing/2014/main" id="{66EFE652-5FE6-404F-BA21-D4BB8BC6D06E}"/>
            </a:ext>
          </a:extLst>
        </xdr:cNvPr>
        <xdr:cNvCxnSpPr/>
      </xdr:nvCxnSpPr>
      <xdr:spPr>
        <a:xfrm>
          <a:off x="14611350" y="179559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768" name="【庁舎】&#10;有形固定資産減価償却率最大値テキスト">
          <a:extLst>
            <a:ext uri="{FF2B5EF4-FFF2-40B4-BE49-F238E27FC236}">
              <a16:creationId xmlns:a16="http://schemas.microsoft.com/office/drawing/2014/main" id="{295542CE-E986-4234-AA63-D3470C69A832}"/>
            </a:ext>
          </a:extLst>
        </xdr:cNvPr>
        <xdr:cNvSpPr txBox="1"/>
      </xdr:nvSpPr>
      <xdr:spPr>
        <a:xfrm>
          <a:off x="14738350" y="1649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769" name="直線コネクタ 768">
          <a:extLst>
            <a:ext uri="{FF2B5EF4-FFF2-40B4-BE49-F238E27FC236}">
              <a16:creationId xmlns:a16="http://schemas.microsoft.com/office/drawing/2014/main" id="{45D314CC-0FFA-4F4B-AED0-5F1136A0A92F}"/>
            </a:ext>
          </a:extLst>
        </xdr:cNvPr>
        <xdr:cNvCxnSpPr/>
      </xdr:nvCxnSpPr>
      <xdr:spPr>
        <a:xfrm>
          <a:off x="14611350" y="167150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770" name="【庁舎】&#10;有形固定資産減価償却率平均値テキスト">
          <a:extLst>
            <a:ext uri="{FF2B5EF4-FFF2-40B4-BE49-F238E27FC236}">
              <a16:creationId xmlns:a16="http://schemas.microsoft.com/office/drawing/2014/main" id="{1FAA09BC-8198-453F-B775-194C9C1B5E53}"/>
            </a:ext>
          </a:extLst>
        </xdr:cNvPr>
        <xdr:cNvSpPr txBox="1"/>
      </xdr:nvSpPr>
      <xdr:spPr>
        <a:xfrm>
          <a:off x="14738350" y="17113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771" name="フローチャート: 判断 770">
          <a:extLst>
            <a:ext uri="{FF2B5EF4-FFF2-40B4-BE49-F238E27FC236}">
              <a16:creationId xmlns:a16="http://schemas.microsoft.com/office/drawing/2014/main" id="{D95995FB-D6FF-4BF1-994B-9A90E95756B3}"/>
            </a:ext>
          </a:extLst>
        </xdr:cNvPr>
        <xdr:cNvSpPr/>
      </xdr:nvSpPr>
      <xdr:spPr>
        <a:xfrm>
          <a:off x="14649450" y="172618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772" name="フローチャート: 判断 771">
          <a:extLst>
            <a:ext uri="{FF2B5EF4-FFF2-40B4-BE49-F238E27FC236}">
              <a16:creationId xmlns:a16="http://schemas.microsoft.com/office/drawing/2014/main" id="{50BF075A-85C5-4BC9-A80E-1D2042E6E77D}"/>
            </a:ext>
          </a:extLst>
        </xdr:cNvPr>
        <xdr:cNvSpPr/>
      </xdr:nvSpPr>
      <xdr:spPr>
        <a:xfrm>
          <a:off x="13887450" y="17224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773" name="フローチャート: 判断 772">
          <a:extLst>
            <a:ext uri="{FF2B5EF4-FFF2-40B4-BE49-F238E27FC236}">
              <a16:creationId xmlns:a16="http://schemas.microsoft.com/office/drawing/2014/main" id="{DFD61974-E486-42D6-80CB-FD90E05925E5}"/>
            </a:ext>
          </a:extLst>
        </xdr:cNvPr>
        <xdr:cNvSpPr/>
      </xdr:nvSpPr>
      <xdr:spPr>
        <a:xfrm>
          <a:off x="13093700" y="1721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774" name="フローチャート: 判断 773">
          <a:extLst>
            <a:ext uri="{FF2B5EF4-FFF2-40B4-BE49-F238E27FC236}">
              <a16:creationId xmlns:a16="http://schemas.microsoft.com/office/drawing/2014/main" id="{A5F3AD2E-1C55-40A2-8CD8-8F6620F42EF4}"/>
            </a:ext>
          </a:extLst>
        </xdr:cNvPr>
        <xdr:cNvSpPr/>
      </xdr:nvSpPr>
      <xdr:spPr>
        <a:xfrm>
          <a:off x="12299950" y="172291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F5B29CA3-A715-4EE2-B527-98FC953EC7FE}"/>
            </a:ext>
          </a:extLst>
        </xdr:cNvPr>
        <xdr:cNvSpPr/>
      </xdr:nvSpPr>
      <xdr:spPr>
        <a:xfrm>
          <a:off x="11487150" y="1732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EF606E2-F4E3-4274-B4E2-588BB77FFA36}"/>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8A9A8D4-0224-4848-BE22-B99773560E15}"/>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6FB3DB7-7E2A-438F-B93A-2AAE5C44B88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03897BF-F190-45C3-96AF-5F30D2FA5FE7}"/>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45BAFCB-63DD-465A-841F-40419E83425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74386</xdr:rowOff>
    </xdr:from>
    <xdr:to>
      <xdr:col>85</xdr:col>
      <xdr:colOff>177800</xdr:colOff>
      <xdr:row>108</xdr:row>
      <xdr:rowOff>4536</xdr:rowOff>
    </xdr:to>
    <xdr:sp macro="" textlink="">
      <xdr:nvSpPr>
        <xdr:cNvPr id="781" name="楕円 780">
          <a:extLst>
            <a:ext uri="{FF2B5EF4-FFF2-40B4-BE49-F238E27FC236}">
              <a16:creationId xmlns:a16="http://schemas.microsoft.com/office/drawing/2014/main" id="{9FC6D8F5-11B2-47C0-90EF-611F93344850}"/>
            </a:ext>
          </a:extLst>
        </xdr:cNvPr>
        <xdr:cNvSpPr/>
      </xdr:nvSpPr>
      <xdr:spPr>
        <a:xfrm>
          <a:off x="14649450" y="1784803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160763</xdr:rowOff>
    </xdr:from>
    <xdr:ext cx="405111" cy="259045"/>
    <xdr:sp macro="" textlink="">
      <xdr:nvSpPr>
        <xdr:cNvPr id="782" name="【庁舎】&#10;有形固定資産減価償却率該当値テキスト">
          <a:extLst>
            <a:ext uri="{FF2B5EF4-FFF2-40B4-BE49-F238E27FC236}">
              <a16:creationId xmlns:a16="http://schemas.microsoft.com/office/drawing/2014/main" id="{35B37F45-BC5C-4459-B304-812F281CAE9A}"/>
            </a:ext>
          </a:extLst>
        </xdr:cNvPr>
        <xdr:cNvSpPr txBox="1"/>
      </xdr:nvSpPr>
      <xdr:spPr>
        <a:xfrm>
          <a:off x="14738350" y="1776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41729</xdr:rowOff>
    </xdr:from>
    <xdr:to>
      <xdr:col>81</xdr:col>
      <xdr:colOff>101600</xdr:colOff>
      <xdr:row>107</xdr:row>
      <xdr:rowOff>143329</xdr:rowOff>
    </xdr:to>
    <xdr:sp macro="" textlink="">
      <xdr:nvSpPr>
        <xdr:cNvPr id="783" name="楕円 782">
          <a:extLst>
            <a:ext uri="{FF2B5EF4-FFF2-40B4-BE49-F238E27FC236}">
              <a16:creationId xmlns:a16="http://schemas.microsoft.com/office/drawing/2014/main" id="{B54603E0-69DD-4E9C-B3A4-9AAA1055A186}"/>
            </a:ext>
          </a:extLst>
        </xdr:cNvPr>
        <xdr:cNvSpPr/>
      </xdr:nvSpPr>
      <xdr:spPr>
        <a:xfrm>
          <a:off x="1388745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92529</xdr:rowOff>
    </xdr:from>
    <xdr:to>
      <xdr:col>85</xdr:col>
      <xdr:colOff>127000</xdr:colOff>
      <xdr:row>107</xdr:row>
      <xdr:rowOff>125186</xdr:rowOff>
    </xdr:to>
    <xdr:cxnSp macro="">
      <xdr:nvCxnSpPr>
        <xdr:cNvPr id="784" name="直線コネクタ 783">
          <a:extLst>
            <a:ext uri="{FF2B5EF4-FFF2-40B4-BE49-F238E27FC236}">
              <a16:creationId xmlns:a16="http://schemas.microsoft.com/office/drawing/2014/main" id="{FAD97CCC-ECD5-4193-A7BC-72E18732A421}"/>
            </a:ext>
          </a:extLst>
        </xdr:cNvPr>
        <xdr:cNvCxnSpPr/>
      </xdr:nvCxnSpPr>
      <xdr:spPr>
        <a:xfrm>
          <a:off x="13938250" y="17866179"/>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20501</xdr:rowOff>
    </xdr:from>
    <xdr:to>
      <xdr:col>76</xdr:col>
      <xdr:colOff>165100</xdr:colOff>
      <xdr:row>107</xdr:row>
      <xdr:rowOff>122101</xdr:rowOff>
    </xdr:to>
    <xdr:sp macro="" textlink="">
      <xdr:nvSpPr>
        <xdr:cNvPr id="785" name="楕円 784">
          <a:extLst>
            <a:ext uri="{FF2B5EF4-FFF2-40B4-BE49-F238E27FC236}">
              <a16:creationId xmlns:a16="http://schemas.microsoft.com/office/drawing/2014/main" id="{906F9E66-AFFD-4460-818C-63A6C7525AE1}"/>
            </a:ext>
          </a:extLst>
        </xdr:cNvPr>
        <xdr:cNvSpPr/>
      </xdr:nvSpPr>
      <xdr:spPr>
        <a:xfrm>
          <a:off x="130937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71301</xdr:rowOff>
    </xdr:from>
    <xdr:to>
      <xdr:col>81</xdr:col>
      <xdr:colOff>50800</xdr:colOff>
      <xdr:row>107</xdr:row>
      <xdr:rowOff>92529</xdr:rowOff>
    </xdr:to>
    <xdr:cxnSp macro="">
      <xdr:nvCxnSpPr>
        <xdr:cNvPr id="786" name="直線コネクタ 785">
          <a:extLst>
            <a:ext uri="{FF2B5EF4-FFF2-40B4-BE49-F238E27FC236}">
              <a16:creationId xmlns:a16="http://schemas.microsoft.com/office/drawing/2014/main" id="{253B5C5E-67C1-42BA-9EDB-46CBDBE0E35A}"/>
            </a:ext>
          </a:extLst>
        </xdr:cNvPr>
        <xdr:cNvCxnSpPr/>
      </xdr:nvCxnSpPr>
      <xdr:spPr>
        <a:xfrm>
          <a:off x="13144500" y="17844951"/>
          <a:ext cx="79375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20501</xdr:rowOff>
    </xdr:from>
    <xdr:to>
      <xdr:col>72</xdr:col>
      <xdr:colOff>38100</xdr:colOff>
      <xdr:row>107</xdr:row>
      <xdr:rowOff>122101</xdr:rowOff>
    </xdr:to>
    <xdr:sp macro="" textlink="">
      <xdr:nvSpPr>
        <xdr:cNvPr id="787" name="楕円 786">
          <a:extLst>
            <a:ext uri="{FF2B5EF4-FFF2-40B4-BE49-F238E27FC236}">
              <a16:creationId xmlns:a16="http://schemas.microsoft.com/office/drawing/2014/main" id="{0A48368B-50A8-45BE-B098-A96D8F7865F7}"/>
            </a:ext>
          </a:extLst>
        </xdr:cNvPr>
        <xdr:cNvSpPr/>
      </xdr:nvSpPr>
      <xdr:spPr>
        <a:xfrm>
          <a:off x="12299950" y="177941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71301</xdr:rowOff>
    </xdr:from>
    <xdr:to>
      <xdr:col>76</xdr:col>
      <xdr:colOff>114300</xdr:colOff>
      <xdr:row>107</xdr:row>
      <xdr:rowOff>71301</xdr:rowOff>
    </xdr:to>
    <xdr:cxnSp macro="">
      <xdr:nvCxnSpPr>
        <xdr:cNvPr id="788" name="直線コネクタ 787">
          <a:extLst>
            <a:ext uri="{FF2B5EF4-FFF2-40B4-BE49-F238E27FC236}">
              <a16:creationId xmlns:a16="http://schemas.microsoft.com/office/drawing/2014/main" id="{EF7ACCEB-20FA-4DFD-8BCD-25D4C53DA66A}"/>
            </a:ext>
          </a:extLst>
        </xdr:cNvPr>
        <xdr:cNvCxnSpPr/>
      </xdr:nvCxnSpPr>
      <xdr:spPr>
        <a:xfrm>
          <a:off x="12344400" y="1784495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48261</xdr:rowOff>
    </xdr:from>
    <xdr:to>
      <xdr:col>67</xdr:col>
      <xdr:colOff>101600</xdr:colOff>
      <xdr:row>107</xdr:row>
      <xdr:rowOff>149861</xdr:rowOff>
    </xdr:to>
    <xdr:sp macro="" textlink="">
      <xdr:nvSpPr>
        <xdr:cNvPr id="789" name="楕円 788">
          <a:extLst>
            <a:ext uri="{FF2B5EF4-FFF2-40B4-BE49-F238E27FC236}">
              <a16:creationId xmlns:a16="http://schemas.microsoft.com/office/drawing/2014/main" id="{6971F4A6-E46B-43CD-8EFD-EFA310516285}"/>
            </a:ext>
          </a:extLst>
        </xdr:cNvPr>
        <xdr:cNvSpPr/>
      </xdr:nvSpPr>
      <xdr:spPr>
        <a:xfrm>
          <a:off x="1148715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71301</xdr:rowOff>
    </xdr:from>
    <xdr:to>
      <xdr:col>71</xdr:col>
      <xdr:colOff>177800</xdr:colOff>
      <xdr:row>107</xdr:row>
      <xdr:rowOff>99061</xdr:rowOff>
    </xdr:to>
    <xdr:cxnSp macro="">
      <xdr:nvCxnSpPr>
        <xdr:cNvPr id="790" name="直線コネクタ 789">
          <a:extLst>
            <a:ext uri="{FF2B5EF4-FFF2-40B4-BE49-F238E27FC236}">
              <a16:creationId xmlns:a16="http://schemas.microsoft.com/office/drawing/2014/main" id="{C04A4EA5-C580-4DDF-BC72-0E63B7E797C7}"/>
            </a:ext>
          </a:extLst>
        </xdr:cNvPr>
        <xdr:cNvCxnSpPr/>
      </xdr:nvCxnSpPr>
      <xdr:spPr>
        <a:xfrm flipV="1">
          <a:off x="11537950" y="17844951"/>
          <a:ext cx="80645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791" name="n_1aveValue【庁舎】&#10;有形固定資産減価償却率">
          <a:extLst>
            <a:ext uri="{FF2B5EF4-FFF2-40B4-BE49-F238E27FC236}">
              <a16:creationId xmlns:a16="http://schemas.microsoft.com/office/drawing/2014/main" id="{D3B5F7CF-9838-4A0D-BDD0-B46BBD552A55}"/>
            </a:ext>
          </a:extLst>
        </xdr:cNvPr>
        <xdr:cNvSpPr txBox="1"/>
      </xdr:nvSpPr>
      <xdr:spPr>
        <a:xfrm>
          <a:off x="13742044" y="1699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792" name="n_2aveValue【庁舎】&#10;有形固定資産減価償却率">
          <a:extLst>
            <a:ext uri="{FF2B5EF4-FFF2-40B4-BE49-F238E27FC236}">
              <a16:creationId xmlns:a16="http://schemas.microsoft.com/office/drawing/2014/main" id="{6BFB633F-87FF-4BEE-A624-8497795711BF}"/>
            </a:ext>
          </a:extLst>
        </xdr:cNvPr>
        <xdr:cNvSpPr txBox="1"/>
      </xdr:nvSpPr>
      <xdr:spPr>
        <a:xfrm>
          <a:off x="1296099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793" name="n_3aveValue【庁舎】&#10;有形固定資産減価償却率">
          <a:extLst>
            <a:ext uri="{FF2B5EF4-FFF2-40B4-BE49-F238E27FC236}">
              <a16:creationId xmlns:a16="http://schemas.microsoft.com/office/drawing/2014/main" id="{16B77F70-9E10-4C2A-8F32-D5B32D6B440F}"/>
            </a:ext>
          </a:extLst>
        </xdr:cNvPr>
        <xdr:cNvSpPr txBox="1"/>
      </xdr:nvSpPr>
      <xdr:spPr>
        <a:xfrm>
          <a:off x="12167244" y="1700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4" name="n_4aveValue【庁舎】&#10;有形固定資産減価償却率">
          <a:extLst>
            <a:ext uri="{FF2B5EF4-FFF2-40B4-BE49-F238E27FC236}">
              <a16:creationId xmlns:a16="http://schemas.microsoft.com/office/drawing/2014/main" id="{340F7AA6-F5CE-42D0-AD46-69AE3848DFAA}"/>
            </a:ext>
          </a:extLst>
        </xdr:cNvPr>
        <xdr:cNvSpPr txBox="1"/>
      </xdr:nvSpPr>
      <xdr:spPr>
        <a:xfrm>
          <a:off x="113544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134456</xdr:rowOff>
    </xdr:from>
    <xdr:ext cx="405111" cy="259045"/>
    <xdr:sp macro="" textlink="">
      <xdr:nvSpPr>
        <xdr:cNvPr id="795" name="n_1mainValue【庁舎】&#10;有形固定資産減価償却率">
          <a:extLst>
            <a:ext uri="{FF2B5EF4-FFF2-40B4-BE49-F238E27FC236}">
              <a16:creationId xmlns:a16="http://schemas.microsoft.com/office/drawing/2014/main" id="{19F510A4-0E56-49BB-847F-4A4A725655EC}"/>
            </a:ext>
          </a:extLst>
        </xdr:cNvPr>
        <xdr:cNvSpPr txBox="1"/>
      </xdr:nvSpPr>
      <xdr:spPr>
        <a:xfrm>
          <a:off x="13742044" y="1790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113228</xdr:rowOff>
    </xdr:from>
    <xdr:ext cx="405111" cy="259045"/>
    <xdr:sp macro="" textlink="">
      <xdr:nvSpPr>
        <xdr:cNvPr id="796" name="n_2mainValue【庁舎】&#10;有形固定資産減価償却率">
          <a:extLst>
            <a:ext uri="{FF2B5EF4-FFF2-40B4-BE49-F238E27FC236}">
              <a16:creationId xmlns:a16="http://schemas.microsoft.com/office/drawing/2014/main" id="{E0F31CBB-4299-489E-A311-1EAE2964D013}"/>
            </a:ext>
          </a:extLst>
        </xdr:cNvPr>
        <xdr:cNvSpPr txBox="1"/>
      </xdr:nvSpPr>
      <xdr:spPr>
        <a:xfrm>
          <a:off x="12960994" y="1788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113228</xdr:rowOff>
    </xdr:from>
    <xdr:ext cx="405111" cy="259045"/>
    <xdr:sp macro="" textlink="">
      <xdr:nvSpPr>
        <xdr:cNvPr id="797" name="n_3mainValue【庁舎】&#10;有形固定資産減価償却率">
          <a:extLst>
            <a:ext uri="{FF2B5EF4-FFF2-40B4-BE49-F238E27FC236}">
              <a16:creationId xmlns:a16="http://schemas.microsoft.com/office/drawing/2014/main" id="{F85E5049-A1A8-47AE-A2B3-3BF7A3FF790F}"/>
            </a:ext>
          </a:extLst>
        </xdr:cNvPr>
        <xdr:cNvSpPr txBox="1"/>
      </xdr:nvSpPr>
      <xdr:spPr>
        <a:xfrm>
          <a:off x="12167244" y="1788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140988</xdr:rowOff>
    </xdr:from>
    <xdr:ext cx="405111" cy="259045"/>
    <xdr:sp macro="" textlink="">
      <xdr:nvSpPr>
        <xdr:cNvPr id="798" name="n_4mainValue【庁舎】&#10;有形固定資産減価償却率">
          <a:extLst>
            <a:ext uri="{FF2B5EF4-FFF2-40B4-BE49-F238E27FC236}">
              <a16:creationId xmlns:a16="http://schemas.microsoft.com/office/drawing/2014/main" id="{E6C6853F-1C8B-4629-89DD-10417BC90F84}"/>
            </a:ext>
          </a:extLst>
        </xdr:cNvPr>
        <xdr:cNvSpPr txBox="1"/>
      </xdr:nvSpPr>
      <xdr:spPr>
        <a:xfrm>
          <a:off x="11354444"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8BDE0CB9-AB8A-4274-AD00-F62DCCC94C9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AFFEE92B-DA43-4599-ABE8-BDA7DC652EF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1EBCEAC1-5764-43FB-8341-AE5761EA79B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9FF49995-BB4B-4779-A3CA-2A513BF2E52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37C06BA0-E1C9-49C0-8334-56BFCF63E8E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31772B02-781C-4BE4-A1F6-08D99F892CA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3BB9FB21-9518-48D4-A8B4-664ADB31A9F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E00B3B4-73D6-48DC-9A46-9BA051EC69BE}"/>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70E83B03-CCC4-40ED-AB91-B89604AD5E3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E27478CA-8E27-4C21-B603-1ADCDBE89FA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D45FFBA7-F804-4F79-B820-73AEC687CA51}"/>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2903159C-8F07-4867-B651-F4A37852BC98}"/>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6DA45C1B-3C7A-43D1-AC2E-B40F656DDBEE}"/>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14E792C2-9F54-4EB8-B099-3B0D815F5C5F}"/>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259F332F-C8A3-4529-AB0A-38EE3992DAE1}"/>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6A5A40DB-CD59-41CC-9C57-2DE86064C04A}"/>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E2ABF447-3EDF-40E4-88AD-CD346D821ED3}"/>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3F7B58A7-3574-471F-B918-5D64EDEF4C17}"/>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F2353527-D10F-48BA-8F3D-22599EAB97EF}"/>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36276926-4B37-4689-8A4D-D81DFE2CEF9E}"/>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195FCC1D-E806-4F78-BFB6-D18ABED120F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27C8383C-1AFA-410A-A48A-D27FA09B35B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F3954936-A3DD-43B1-AD57-E8DB14851FD1}"/>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822" name="直線コネクタ 821">
          <a:extLst>
            <a:ext uri="{FF2B5EF4-FFF2-40B4-BE49-F238E27FC236}">
              <a16:creationId xmlns:a16="http://schemas.microsoft.com/office/drawing/2014/main" id="{EFB62D22-3BEE-42A4-AFF5-ABBEAAD595E9}"/>
            </a:ext>
          </a:extLst>
        </xdr:cNvPr>
        <xdr:cNvCxnSpPr/>
      </xdr:nvCxnSpPr>
      <xdr:spPr>
        <a:xfrm flipV="1">
          <a:off x="19951064" y="166474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23" name="【庁舎】&#10;一人当たり面積最小値テキスト">
          <a:extLst>
            <a:ext uri="{FF2B5EF4-FFF2-40B4-BE49-F238E27FC236}">
              <a16:creationId xmlns:a16="http://schemas.microsoft.com/office/drawing/2014/main" id="{6CF42A9E-7D7E-4903-9F3D-1A2A575492DD}"/>
            </a:ext>
          </a:extLst>
        </xdr:cNvPr>
        <xdr:cNvSpPr txBox="1"/>
      </xdr:nvSpPr>
      <xdr:spPr>
        <a:xfrm>
          <a:off x="199898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4" name="直線コネクタ 823">
          <a:extLst>
            <a:ext uri="{FF2B5EF4-FFF2-40B4-BE49-F238E27FC236}">
              <a16:creationId xmlns:a16="http://schemas.microsoft.com/office/drawing/2014/main" id="{D33E052B-0B7A-4CA7-A9DB-6A03EA26C2A8}"/>
            </a:ext>
          </a:extLst>
        </xdr:cNvPr>
        <xdr:cNvCxnSpPr/>
      </xdr:nvCxnSpPr>
      <xdr:spPr>
        <a:xfrm>
          <a:off x="19881850" y="1797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825" name="【庁舎】&#10;一人当たり面積最大値テキスト">
          <a:extLst>
            <a:ext uri="{FF2B5EF4-FFF2-40B4-BE49-F238E27FC236}">
              <a16:creationId xmlns:a16="http://schemas.microsoft.com/office/drawing/2014/main" id="{7C94F68F-8721-4A92-A4C1-3A43AEB46E9A}"/>
            </a:ext>
          </a:extLst>
        </xdr:cNvPr>
        <xdr:cNvSpPr txBox="1"/>
      </xdr:nvSpPr>
      <xdr:spPr>
        <a:xfrm>
          <a:off x="19989800" y="1642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826" name="直線コネクタ 825">
          <a:extLst>
            <a:ext uri="{FF2B5EF4-FFF2-40B4-BE49-F238E27FC236}">
              <a16:creationId xmlns:a16="http://schemas.microsoft.com/office/drawing/2014/main" id="{D69224A9-96CE-4D71-A668-E35A9E1C1F84}"/>
            </a:ext>
          </a:extLst>
        </xdr:cNvPr>
        <xdr:cNvCxnSpPr/>
      </xdr:nvCxnSpPr>
      <xdr:spPr>
        <a:xfrm>
          <a:off x="19881850" y="16647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827" name="【庁舎】&#10;一人当たり面積平均値テキスト">
          <a:extLst>
            <a:ext uri="{FF2B5EF4-FFF2-40B4-BE49-F238E27FC236}">
              <a16:creationId xmlns:a16="http://schemas.microsoft.com/office/drawing/2014/main" id="{B878ACA3-85A3-4CE6-A67A-12619ABD941B}"/>
            </a:ext>
          </a:extLst>
        </xdr:cNvPr>
        <xdr:cNvSpPr txBox="1"/>
      </xdr:nvSpPr>
      <xdr:spPr>
        <a:xfrm>
          <a:off x="19989800" y="175651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828" name="フローチャート: 判断 827">
          <a:extLst>
            <a:ext uri="{FF2B5EF4-FFF2-40B4-BE49-F238E27FC236}">
              <a16:creationId xmlns:a16="http://schemas.microsoft.com/office/drawing/2014/main" id="{7D142005-98AB-4CCD-A2D4-087DF35CC6A7}"/>
            </a:ext>
          </a:extLst>
        </xdr:cNvPr>
        <xdr:cNvSpPr/>
      </xdr:nvSpPr>
      <xdr:spPr>
        <a:xfrm>
          <a:off x="19900900" y="1771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829" name="フローチャート: 判断 828">
          <a:extLst>
            <a:ext uri="{FF2B5EF4-FFF2-40B4-BE49-F238E27FC236}">
              <a16:creationId xmlns:a16="http://schemas.microsoft.com/office/drawing/2014/main" id="{7C8E10D1-7424-4AAB-A70C-43F0510B317F}"/>
            </a:ext>
          </a:extLst>
        </xdr:cNvPr>
        <xdr:cNvSpPr/>
      </xdr:nvSpPr>
      <xdr:spPr>
        <a:xfrm>
          <a:off x="19157950" y="177251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830" name="フローチャート: 判断 829">
          <a:extLst>
            <a:ext uri="{FF2B5EF4-FFF2-40B4-BE49-F238E27FC236}">
              <a16:creationId xmlns:a16="http://schemas.microsoft.com/office/drawing/2014/main" id="{848FD1D7-0619-4EB5-AD0C-CE28FE4AFF48}"/>
            </a:ext>
          </a:extLst>
        </xdr:cNvPr>
        <xdr:cNvSpPr/>
      </xdr:nvSpPr>
      <xdr:spPr>
        <a:xfrm>
          <a:off x="18345150" y="17727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831" name="フローチャート: 判断 830">
          <a:extLst>
            <a:ext uri="{FF2B5EF4-FFF2-40B4-BE49-F238E27FC236}">
              <a16:creationId xmlns:a16="http://schemas.microsoft.com/office/drawing/2014/main" id="{9F91D359-5C8B-4B58-BEFE-F4D1527EF3D1}"/>
            </a:ext>
          </a:extLst>
        </xdr:cNvPr>
        <xdr:cNvSpPr/>
      </xdr:nvSpPr>
      <xdr:spPr>
        <a:xfrm>
          <a:off x="175514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44450</xdr:rowOff>
    </xdr:from>
    <xdr:to>
      <xdr:col>98</xdr:col>
      <xdr:colOff>38100</xdr:colOff>
      <xdr:row>107</xdr:row>
      <xdr:rowOff>146050</xdr:rowOff>
    </xdr:to>
    <xdr:sp macro="" textlink="">
      <xdr:nvSpPr>
        <xdr:cNvPr id="832" name="フローチャート: 判断 831">
          <a:extLst>
            <a:ext uri="{FF2B5EF4-FFF2-40B4-BE49-F238E27FC236}">
              <a16:creationId xmlns:a16="http://schemas.microsoft.com/office/drawing/2014/main" id="{915D862E-8E61-4AB4-A8F8-B3682A2BBB3D}"/>
            </a:ext>
          </a:extLst>
        </xdr:cNvPr>
        <xdr:cNvSpPr/>
      </xdr:nvSpPr>
      <xdr:spPr>
        <a:xfrm>
          <a:off x="16757650" y="17818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62C97A4-B1F7-4463-8379-73E865866BBB}"/>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5609DC2-2CC0-4CE0-84EB-1DA0C0674B97}"/>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622BBD8-4777-4703-8E31-F69AF52A6DE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2BBE72B-6D55-4811-BE3F-E1A3AB3FA0F9}"/>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F364507-3F41-43C6-9328-DF37A119DCE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32258</xdr:rowOff>
    </xdr:from>
    <xdr:to>
      <xdr:col>116</xdr:col>
      <xdr:colOff>114300</xdr:colOff>
      <xdr:row>107</xdr:row>
      <xdr:rowOff>133858</xdr:rowOff>
    </xdr:to>
    <xdr:sp macro="" textlink="">
      <xdr:nvSpPr>
        <xdr:cNvPr id="838" name="楕円 837">
          <a:extLst>
            <a:ext uri="{FF2B5EF4-FFF2-40B4-BE49-F238E27FC236}">
              <a16:creationId xmlns:a16="http://schemas.microsoft.com/office/drawing/2014/main" id="{28727738-8611-41EA-9C65-416771AA7BF0}"/>
            </a:ext>
          </a:extLst>
        </xdr:cNvPr>
        <xdr:cNvSpPr/>
      </xdr:nvSpPr>
      <xdr:spPr>
        <a:xfrm>
          <a:off x="199009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118635</xdr:rowOff>
    </xdr:from>
    <xdr:ext cx="469744" cy="259045"/>
    <xdr:sp macro="" textlink="">
      <xdr:nvSpPr>
        <xdr:cNvPr id="839" name="【庁舎】&#10;一人当たり面積該当値テキスト">
          <a:extLst>
            <a:ext uri="{FF2B5EF4-FFF2-40B4-BE49-F238E27FC236}">
              <a16:creationId xmlns:a16="http://schemas.microsoft.com/office/drawing/2014/main" id="{414A7720-F693-437F-BE18-2A604A64D64A}"/>
            </a:ext>
          </a:extLst>
        </xdr:cNvPr>
        <xdr:cNvSpPr txBox="1"/>
      </xdr:nvSpPr>
      <xdr:spPr>
        <a:xfrm>
          <a:off x="19989800" y="1772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36068</xdr:rowOff>
    </xdr:from>
    <xdr:to>
      <xdr:col>112</xdr:col>
      <xdr:colOff>38100</xdr:colOff>
      <xdr:row>107</xdr:row>
      <xdr:rowOff>137668</xdr:rowOff>
    </xdr:to>
    <xdr:sp macro="" textlink="">
      <xdr:nvSpPr>
        <xdr:cNvPr id="840" name="楕円 839">
          <a:extLst>
            <a:ext uri="{FF2B5EF4-FFF2-40B4-BE49-F238E27FC236}">
              <a16:creationId xmlns:a16="http://schemas.microsoft.com/office/drawing/2014/main" id="{6E7536A2-3FCF-4425-8211-D15A91FE42C8}"/>
            </a:ext>
          </a:extLst>
        </xdr:cNvPr>
        <xdr:cNvSpPr/>
      </xdr:nvSpPr>
      <xdr:spPr>
        <a:xfrm>
          <a:off x="19157950" y="178097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83058</xdr:rowOff>
    </xdr:from>
    <xdr:to>
      <xdr:col>116</xdr:col>
      <xdr:colOff>63500</xdr:colOff>
      <xdr:row>107</xdr:row>
      <xdr:rowOff>86868</xdr:rowOff>
    </xdr:to>
    <xdr:cxnSp macro="">
      <xdr:nvCxnSpPr>
        <xdr:cNvPr id="841" name="直線コネクタ 840">
          <a:extLst>
            <a:ext uri="{FF2B5EF4-FFF2-40B4-BE49-F238E27FC236}">
              <a16:creationId xmlns:a16="http://schemas.microsoft.com/office/drawing/2014/main" id="{B3D04638-511B-473B-8A16-81E0E29D72C6}"/>
            </a:ext>
          </a:extLst>
        </xdr:cNvPr>
        <xdr:cNvCxnSpPr/>
      </xdr:nvCxnSpPr>
      <xdr:spPr>
        <a:xfrm flipV="1">
          <a:off x="19202400" y="17856708"/>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39115</xdr:rowOff>
    </xdr:from>
    <xdr:to>
      <xdr:col>107</xdr:col>
      <xdr:colOff>101600</xdr:colOff>
      <xdr:row>107</xdr:row>
      <xdr:rowOff>140715</xdr:rowOff>
    </xdr:to>
    <xdr:sp macro="" textlink="">
      <xdr:nvSpPr>
        <xdr:cNvPr id="842" name="楕円 841">
          <a:extLst>
            <a:ext uri="{FF2B5EF4-FFF2-40B4-BE49-F238E27FC236}">
              <a16:creationId xmlns:a16="http://schemas.microsoft.com/office/drawing/2014/main" id="{619A7BD2-6250-4C24-98EC-78D9259C1C55}"/>
            </a:ext>
          </a:extLst>
        </xdr:cNvPr>
        <xdr:cNvSpPr/>
      </xdr:nvSpPr>
      <xdr:spPr>
        <a:xfrm>
          <a:off x="1834515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86868</xdr:rowOff>
    </xdr:from>
    <xdr:to>
      <xdr:col>111</xdr:col>
      <xdr:colOff>177800</xdr:colOff>
      <xdr:row>107</xdr:row>
      <xdr:rowOff>89915</xdr:rowOff>
    </xdr:to>
    <xdr:cxnSp macro="">
      <xdr:nvCxnSpPr>
        <xdr:cNvPr id="843" name="直線コネクタ 842">
          <a:extLst>
            <a:ext uri="{FF2B5EF4-FFF2-40B4-BE49-F238E27FC236}">
              <a16:creationId xmlns:a16="http://schemas.microsoft.com/office/drawing/2014/main" id="{BE40149F-4993-4619-B812-75C475107B9D}"/>
            </a:ext>
          </a:extLst>
        </xdr:cNvPr>
        <xdr:cNvCxnSpPr/>
      </xdr:nvCxnSpPr>
      <xdr:spPr>
        <a:xfrm flipV="1">
          <a:off x="18395950" y="17860518"/>
          <a:ext cx="80645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macro="" textlink="">
      <xdr:nvSpPr>
        <xdr:cNvPr id="844" name="楕円 843">
          <a:extLst>
            <a:ext uri="{FF2B5EF4-FFF2-40B4-BE49-F238E27FC236}">
              <a16:creationId xmlns:a16="http://schemas.microsoft.com/office/drawing/2014/main" id="{59D67CE7-8C7C-4E08-A1E2-274065024258}"/>
            </a:ext>
          </a:extLst>
        </xdr:cNvPr>
        <xdr:cNvSpPr/>
      </xdr:nvSpPr>
      <xdr:spPr>
        <a:xfrm>
          <a:off x="175514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89915</xdr:rowOff>
    </xdr:from>
    <xdr:to>
      <xdr:col>107</xdr:col>
      <xdr:colOff>50800</xdr:colOff>
      <xdr:row>107</xdr:row>
      <xdr:rowOff>94487</xdr:rowOff>
    </xdr:to>
    <xdr:cxnSp macro="">
      <xdr:nvCxnSpPr>
        <xdr:cNvPr id="845" name="直線コネクタ 844">
          <a:extLst>
            <a:ext uri="{FF2B5EF4-FFF2-40B4-BE49-F238E27FC236}">
              <a16:creationId xmlns:a16="http://schemas.microsoft.com/office/drawing/2014/main" id="{D04A28AE-4608-4CB0-B3D8-23DB705CDD63}"/>
            </a:ext>
          </a:extLst>
        </xdr:cNvPr>
        <xdr:cNvCxnSpPr/>
      </xdr:nvCxnSpPr>
      <xdr:spPr>
        <a:xfrm flipV="1">
          <a:off x="17602200" y="17863565"/>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46737</xdr:rowOff>
    </xdr:from>
    <xdr:to>
      <xdr:col>98</xdr:col>
      <xdr:colOff>38100</xdr:colOff>
      <xdr:row>107</xdr:row>
      <xdr:rowOff>148337</xdr:rowOff>
    </xdr:to>
    <xdr:sp macro="" textlink="">
      <xdr:nvSpPr>
        <xdr:cNvPr id="846" name="楕円 845">
          <a:extLst>
            <a:ext uri="{FF2B5EF4-FFF2-40B4-BE49-F238E27FC236}">
              <a16:creationId xmlns:a16="http://schemas.microsoft.com/office/drawing/2014/main" id="{9E10E112-96A7-432D-BABF-95D87F987CA0}"/>
            </a:ext>
          </a:extLst>
        </xdr:cNvPr>
        <xdr:cNvSpPr/>
      </xdr:nvSpPr>
      <xdr:spPr>
        <a:xfrm>
          <a:off x="16757650" y="178203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94487</xdr:rowOff>
    </xdr:from>
    <xdr:to>
      <xdr:col>102</xdr:col>
      <xdr:colOff>114300</xdr:colOff>
      <xdr:row>107</xdr:row>
      <xdr:rowOff>97537</xdr:rowOff>
    </xdr:to>
    <xdr:cxnSp macro="">
      <xdr:nvCxnSpPr>
        <xdr:cNvPr id="847" name="直線コネクタ 846">
          <a:extLst>
            <a:ext uri="{FF2B5EF4-FFF2-40B4-BE49-F238E27FC236}">
              <a16:creationId xmlns:a16="http://schemas.microsoft.com/office/drawing/2014/main" id="{9E6AD6C7-8071-4032-8E30-161941616B63}"/>
            </a:ext>
          </a:extLst>
        </xdr:cNvPr>
        <xdr:cNvCxnSpPr/>
      </xdr:nvCxnSpPr>
      <xdr:spPr>
        <a:xfrm flipV="1">
          <a:off x="16802100" y="17868137"/>
          <a:ext cx="8001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848" name="n_1aveValue【庁舎】&#10;一人当たり面積">
          <a:extLst>
            <a:ext uri="{FF2B5EF4-FFF2-40B4-BE49-F238E27FC236}">
              <a16:creationId xmlns:a16="http://schemas.microsoft.com/office/drawing/2014/main" id="{DE0F66C7-9908-42F8-84BB-CCC488C4CD05}"/>
            </a:ext>
          </a:extLst>
        </xdr:cNvPr>
        <xdr:cNvSpPr txBox="1"/>
      </xdr:nvSpPr>
      <xdr:spPr>
        <a:xfrm>
          <a:off x="18980227" y="1750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849" name="n_2aveValue【庁舎】&#10;一人当たり面積">
          <a:extLst>
            <a:ext uri="{FF2B5EF4-FFF2-40B4-BE49-F238E27FC236}">
              <a16:creationId xmlns:a16="http://schemas.microsoft.com/office/drawing/2014/main" id="{88E91BAF-60DF-4D7E-8A99-19A6A20CFE26}"/>
            </a:ext>
          </a:extLst>
        </xdr:cNvPr>
        <xdr:cNvSpPr txBox="1"/>
      </xdr:nvSpPr>
      <xdr:spPr>
        <a:xfrm>
          <a:off x="18180127" y="17502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850" name="n_3aveValue【庁舎】&#10;一人当たり面積">
          <a:extLst>
            <a:ext uri="{FF2B5EF4-FFF2-40B4-BE49-F238E27FC236}">
              <a16:creationId xmlns:a16="http://schemas.microsoft.com/office/drawing/2014/main" id="{C1636CE7-DF43-4CC8-896C-CA6FF4BA9868}"/>
            </a:ext>
          </a:extLst>
        </xdr:cNvPr>
        <xdr:cNvSpPr txBox="1"/>
      </xdr:nvSpPr>
      <xdr:spPr>
        <a:xfrm>
          <a:off x="1738637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162577</xdr:rowOff>
    </xdr:from>
    <xdr:ext cx="469744" cy="259045"/>
    <xdr:sp macro="" textlink="">
      <xdr:nvSpPr>
        <xdr:cNvPr id="851" name="n_4aveValue【庁舎】&#10;一人当たり面積">
          <a:extLst>
            <a:ext uri="{FF2B5EF4-FFF2-40B4-BE49-F238E27FC236}">
              <a16:creationId xmlns:a16="http://schemas.microsoft.com/office/drawing/2014/main" id="{3015FD7E-6A21-40C5-94E8-9E42ED000F0B}"/>
            </a:ext>
          </a:extLst>
        </xdr:cNvPr>
        <xdr:cNvSpPr txBox="1"/>
      </xdr:nvSpPr>
      <xdr:spPr>
        <a:xfrm>
          <a:off x="16592627"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128795</xdr:rowOff>
    </xdr:from>
    <xdr:ext cx="469744" cy="259045"/>
    <xdr:sp macro="" textlink="">
      <xdr:nvSpPr>
        <xdr:cNvPr id="852" name="n_1mainValue【庁舎】&#10;一人当たり面積">
          <a:extLst>
            <a:ext uri="{FF2B5EF4-FFF2-40B4-BE49-F238E27FC236}">
              <a16:creationId xmlns:a16="http://schemas.microsoft.com/office/drawing/2014/main" id="{5C7881B9-77BA-4584-B9E4-D5970BE7879C}"/>
            </a:ext>
          </a:extLst>
        </xdr:cNvPr>
        <xdr:cNvSpPr txBox="1"/>
      </xdr:nvSpPr>
      <xdr:spPr>
        <a:xfrm>
          <a:off x="18980227" y="1790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131842</xdr:rowOff>
    </xdr:from>
    <xdr:ext cx="469744" cy="259045"/>
    <xdr:sp macro="" textlink="">
      <xdr:nvSpPr>
        <xdr:cNvPr id="853" name="n_2mainValue【庁舎】&#10;一人当たり面積">
          <a:extLst>
            <a:ext uri="{FF2B5EF4-FFF2-40B4-BE49-F238E27FC236}">
              <a16:creationId xmlns:a16="http://schemas.microsoft.com/office/drawing/2014/main" id="{2C100437-0809-4D78-A42F-A76D754B398F}"/>
            </a:ext>
          </a:extLst>
        </xdr:cNvPr>
        <xdr:cNvSpPr txBox="1"/>
      </xdr:nvSpPr>
      <xdr:spPr>
        <a:xfrm>
          <a:off x="18180127" y="1790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macro="" textlink="">
      <xdr:nvSpPr>
        <xdr:cNvPr id="854" name="n_3mainValue【庁舎】&#10;一人当たり面積">
          <a:extLst>
            <a:ext uri="{FF2B5EF4-FFF2-40B4-BE49-F238E27FC236}">
              <a16:creationId xmlns:a16="http://schemas.microsoft.com/office/drawing/2014/main" id="{6097EFA3-1785-40AB-965E-AA6097932E63}"/>
            </a:ext>
          </a:extLst>
        </xdr:cNvPr>
        <xdr:cNvSpPr txBox="1"/>
      </xdr:nvSpPr>
      <xdr:spPr>
        <a:xfrm>
          <a:off x="17386377" y="17910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139464</xdr:rowOff>
    </xdr:from>
    <xdr:ext cx="469744" cy="259045"/>
    <xdr:sp macro="" textlink="">
      <xdr:nvSpPr>
        <xdr:cNvPr id="855" name="n_4mainValue【庁舎】&#10;一人当たり面積">
          <a:extLst>
            <a:ext uri="{FF2B5EF4-FFF2-40B4-BE49-F238E27FC236}">
              <a16:creationId xmlns:a16="http://schemas.microsoft.com/office/drawing/2014/main" id="{6D6E115F-7E1F-4AF2-9122-BFA6920CBFE1}"/>
            </a:ext>
          </a:extLst>
        </xdr:cNvPr>
        <xdr:cNvSpPr txBox="1"/>
      </xdr:nvSpPr>
      <xdr:spPr>
        <a:xfrm>
          <a:off x="16592627" y="17913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B6EEFFFF-E138-4936-9717-666181EC1107}"/>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62AD4071-B5C7-4AEC-B7DB-9DB1CE83B7F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FA03C7E-B0FF-431E-8A3D-09167B83EA64}"/>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年度において類似団体と比較して有形固定資産減価償却率が特に高くなっている施設は、前年度と同様の庁舎、福祉施設であり、特に低くなっている施設についても前年度と同様の図書館、市民会館である。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耐用年数の大半を経過している庁舎等については、将来訪れる建て替え等に備えて令和元年に設置した公共施設強靭化対策基金の活用を含め、検討していく。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福祉施設については、耐用年数が全部経過する老人福祉センターについて、個別施設計画に基づき、廃止を含め今後の在り方について検討していく。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市民会館については、市民センターの更新が平成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年度に完了したため減価償却率が低くなっている。市民センターはホール棟と研修棟から成っており、ホール棟については建て替え、研修棟については耐震化を含む改修を行っている。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図書館については、市民会館と同様の施設内にあるため、市民会館同様減価償却率が低くなっている。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21449910</v>
      </c>
      <c r="BO4" s="485"/>
      <c r="BP4" s="485"/>
      <c r="BQ4" s="485"/>
      <c r="BR4" s="485"/>
      <c r="BS4" s="485"/>
      <c r="BT4" s="485"/>
      <c r="BU4" s="486"/>
      <c r="BV4" s="484">
        <v>21266517</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4.4000000000000004</v>
      </c>
      <c r="CU4" s="625"/>
      <c r="CV4" s="625"/>
      <c r="CW4" s="625"/>
      <c r="CX4" s="625"/>
      <c r="CY4" s="625"/>
      <c r="CZ4" s="625"/>
      <c r="DA4" s="626"/>
      <c r="DB4" s="624">
        <v>4.3</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20826976</v>
      </c>
      <c r="BO5" s="456"/>
      <c r="BP5" s="456"/>
      <c r="BQ5" s="456"/>
      <c r="BR5" s="456"/>
      <c r="BS5" s="456"/>
      <c r="BT5" s="456"/>
      <c r="BU5" s="457"/>
      <c r="BV5" s="455">
        <v>20780319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95.3</v>
      </c>
      <c r="CU5" s="453"/>
      <c r="CV5" s="453"/>
      <c r="CW5" s="453"/>
      <c r="CX5" s="453"/>
      <c r="CY5" s="453"/>
      <c r="CZ5" s="453"/>
      <c r="DA5" s="454"/>
      <c r="DB5" s="452">
        <v>98.7</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622934</v>
      </c>
      <c r="BO6" s="456"/>
      <c r="BP6" s="456"/>
      <c r="BQ6" s="456"/>
      <c r="BR6" s="456"/>
      <c r="BS6" s="456"/>
      <c r="BT6" s="456"/>
      <c r="BU6" s="457"/>
      <c r="BV6" s="455">
        <v>486198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95.6</v>
      </c>
      <c r="CU6" s="599"/>
      <c r="CV6" s="599"/>
      <c r="CW6" s="599"/>
      <c r="CX6" s="599"/>
      <c r="CY6" s="599"/>
      <c r="CZ6" s="599"/>
      <c r="DA6" s="600"/>
      <c r="DB6" s="598">
        <v>99.4</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244309</v>
      </c>
      <c r="BO7" s="456"/>
      <c r="BP7" s="456"/>
      <c r="BQ7" s="456"/>
      <c r="BR7" s="456"/>
      <c r="BS7" s="456"/>
      <c r="BT7" s="456"/>
      <c r="BU7" s="457"/>
      <c r="BV7" s="455">
        <v>128345</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8597586</v>
      </c>
      <c r="CU7" s="456"/>
      <c r="CV7" s="456"/>
      <c r="CW7" s="456"/>
      <c r="CX7" s="456"/>
      <c r="CY7" s="456"/>
      <c r="CZ7" s="456"/>
      <c r="DA7" s="457"/>
      <c r="DB7" s="455">
        <v>8375811</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378625</v>
      </c>
      <c r="BO8" s="456"/>
      <c r="BP8" s="456"/>
      <c r="BQ8" s="456"/>
      <c r="BR8" s="456"/>
      <c r="BS8" s="456"/>
      <c r="BT8" s="456"/>
      <c r="BU8" s="457"/>
      <c r="BV8" s="455">
        <v>357853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v>
      </c>
      <c r="CU8" s="559"/>
      <c r="CV8" s="559"/>
      <c r="CW8" s="559"/>
      <c r="CX8" s="559"/>
      <c r="CY8" s="559"/>
      <c r="CZ8" s="559"/>
      <c r="DA8" s="560"/>
      <c r="DB8" s="558">
        <v>0.5</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27976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20772</v>
      </c>
      <c r="BO9" s="456"/>
      <c r="BP9" s="456"/>
      <c r="BQ9" s="456"/>
      <c r="BR9" s="456"/>
      <c r="BS9" s="456"/>
      <c r="BT9" s="456"/>
      <c r="BU9" s="457"/>
      <c r="BV9" s="455">
        <v>-204469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9.9</v>
      </c>
      <c r="CU9" s="453"/>
      <c r="CV9" s="453"/>
      <c r="CW9" s="453"/>
      <c r="CX9" s="453"/>
      <c r="CY9" s="453"/>
      <c r="CZ9" s="453"/>
      <c r="DA9" s="454"/>
      <c r="DB9" s="452">
        <v>9.5</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30180</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1255</v>
      </c>
      <c r="BO10" s="456"/>
      <c r="BP10" s="456"/>
      <c r="BQ10" s="456"/>
      <c r="BR10" s="456"/>
      <c r="BS10" s="456"/>
      <c r="BT10" s="456"/>
      <c r="BU10" s="457"/>
      <c r="BV10" s="455">
        <v>39</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26469</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127</v>
      </c>
      <c r="AV12" s="514"/>
      <c r="AW12" s="514"/>
      <c r="AX12" s="514"/>
      <c r="AY12" s="469" t="s">
        <v>128</v>
      </c>
      <c r="AZ12" s="470"/>
      <c r="BA12" s="470"/>
      <c r="BB12" s="470"/>
      <c r="BC12" s="470"/>
      <c r="BD12" s="470"/>
      <c r="BE12" s="470"/>
      <c r="BF12" s="470"/>
      <c r="BG12" s="470"/>
      <c r="BH12" s="470"/>
      <c r="BI12" s="470"/>
      <c r="BJ12" s="470"/>
      <c r="BK12" s="470"/>
      <c r="BL12" s="470"/>
      <c r="BM12" s="471"/>
      <c r="BN12" s="455">
        <v>200000</v>
      </c>
      <c r="BO12" s="456"/>
      <c r="BP12" s="456"/>
      <c r="BQ12" s="456"/>
      <c r="BR12" s="456"/>
      <c r="BS12" s="456"/>
      <c r="BT12" s="456"/>
      <c r="BU12" s="457"/>
      <c r="BV12" s="455">
        <v>600000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26177</v>
      </c>
      <c r="S13" s="543"/>
      <c r="T13" s="543"/>
      <c r="U13" s="543"/>
      <c r="V13" s="544"/>
      <c r="W13" s="545" t="s">
        <v>131</v>
      </c>
      <c r="X13" s="441"/>
      <c r="Y13" s="441"/>
      <c r="Z13" s="441"/>
      <c r="AA13" s="441"/>
      <c r="AB13" s="442"/>
      <c r="AC13" s="408">
        <v>985</v>
      </c>
      <c r="AD13" s="409"/>
      <c r="AE13" s="409"/>
      <c r="AF13" s="409"/>
      <c r="AG13" s="410"/>
      <c r="AH13" s="408">
        <v>1099</v>
      </c>
      <c r="AI13" s="409"/>
      <c r="AJ13" s="409"/>
      <c r="AK13" s="409"/>
      <c r="AL13" s="468"/>
      <c r="AM13" s="512" t="s">
        <v>132</v>
      </c>
      <c r="AN13" s="412"/>
      <c r="AO13" s="412"/>
      <c r="AP13" s="412"/>
      <c r="AQ13" s="412"/>
      <c r="AR13" s="412"/>
      <c r="AS13" s="412"/>
      <c r="AT13" s="413"/>
      <c r="AU13" s="513" t="s">
        <v>127</v>
      </c>
      <c r="AV13" s="514"/>
      <c r="AW13" s="514"/>
      <c r="AX13" s="514"/>
      <c r="AY13" s="469" t="s">
        <v>133</v>
      </c>
      <c r="AZ13" s="470"/>
      <c r="BA13" s="470"/>
      <c r="BB13" s="470"/>
      <c r="BC13" s="470"/>
      <c r="BD13" s="470"/>
      <c r="BE13" s="470"/>
      <c r="BF13" s="470"/>
      <c r="BG13" s="470"/>
      <c r="BH13" s="470"/>
      <c r="BI13" s="470"/>
      <c r="BJ13" s="470"/>
      <c r="BK13" s="470"/>
      <c r="BL13" s="470"/>
      <c r="BM13" s="471"/>
      <c r="BN13" s="455">
        <v>-177973</v>
      </c>
      <c r="BO13" s="456"/>
      <c r="BP13" s="456"/>
      <c r="BQ13" s="456"/>
      <c r="BR13" s="456"/>
      <c r="BS13" s="456"/>
      <c r="BT13" s="456"/>
      <c r="BU13" s="457"/>
      <c r="BV13" s="455">
        <v>-804430</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v>
      </c>
      <c r="CU13" s="453"/>
      <c r="CV13" s="453"/>
      <c r="CW13" s="453"/>
      <c r="CX13" s="453"/>
      <c r="CY13" s="453"/>
      <c r="CZ13" s="453"/>
      <c r="DA13" s="454"/>
      <c r="DB13" s="452">
        <v>10.7</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26917</v>
      </c>
      <c r="S14" s="543"/>
      <c r="T14" s="543"/>
      <c r="U14" s="543"/>
      <c r="V14" s="544"/>
      <c r="W14" s="546"/>
      <c r="X14" s="444"/>
      <c r="Y14" s="444"/>
      <c r="Z14" s="444"/>
      <c r="AA14" s="444"/>
      <c r="AB14" s="445"/>
      <c r="AC14" s="535">
        <v>7.6</v>
      </c>
      <c r="AD14" s="536"/>
      <c r="AE14" s="536"/>
      <c r="AF14" s="536"/>
      <c r="AG14" s="537"/>
      <c r="AH14" s="535">
        <v>7.8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v>7.2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26657</v>
      </c>
      <c r="S15" s="543"/>
      <c r="T15" s="543"/>
      <c r="U15" s="543"/>
      <c r="V15" s="544"/>
      <c r="W15" s="545" t="s">
        <v>137</v>
      </c>
      <c r="X15" s="441"/>
      <c r="Y15" s="441"/>
      <c r="Z15" s="441"/>
      <c r="AA15" s="441"/>
      <c r="AB15" s="442"/>
      <c r="AC15" s="408">
        <v>4878</v>
      </c>
      <c r="AD15" s="409"/>
      <c r="AE15" s="409"/>
      <c r="AF15" s="409"/>
      <c r="AG15" s="410"/>
      <c r="AH15" s="408">
        <v>5528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3705273</v>
      </c>
      <c r="BO15" s="485"/>
      <c r="BP15" s="485"/>
      <c r="BQ15" s="485"/>
      <c r="BR15" s="485"/>
      <c r="BS15" s="485"/>
      <c r="BT15" s="485"/>
      <c r="BU15" s="486"/>
      <c r="BV15" s="484">
        <v>3700049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37.700000000000003</v>
      </c>
      <c r="AD16" s="536"/>
      <c r="AE16" s="536"/>
      <c r="AF16" s="536"/>
      <c r="AG16" s="537"/>
      <c r="AH16" s="535">
        <v>39.200000000000003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7592310</v>
      </c>
      <c r="BO16" s="456"/>
      <c r="BP16" s="456"/>
      <c r="BQ16" s="456"/>
      <c r="BR16" s="456"/>
      <c r="BS16" s="456"/>
      <c r="BT16" s="456"/>
      <c r="BU16" s="457"/>
      <c r="BV16" s="455">
        <v>7367207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7089</v>
      </c>
      <c r="AD17" s="409"/>
      <c r="AE17" s="409"/>
      <c r="AF17" s="409"/>
      <c r="AG17" s="410"/>
      <c r="AH17" s="408">
        <v>7458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4655599</v>
      </c>
      <c r="BO17" s="456"/>
      <c r="BP17" s="456"/>
      <c r="BQ17" s="456"/>
      <c r="BR17" s="456"/>
      <c r="BS17" s="456"/>
      <c r="BT17" s="456"/>
      <c r="BU17" s="457"/>
      <c r="BV17" s="455">
        <v>4648938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147.53</v>
      </c>
      <c r="M18" s="508"/>
      <c r="N18" s="508"/>
      <c r="O18" s="508"/>
      <c r="P18" s="508"/>
      <c r="Q18" s="508"/>
      <c r="R18" s="509"/>
      <c r="S18" s="509"/>
      <c r="T18" s="509"/>
      <c r="U18" s="509"/>
      <c r="V18" s="510"/>
      <c r="W18" s="526"/>
      <c r="X18" s="527"/>
      <c r="Y18" s="527"/>
      <c r="Z18" s="527"/>
      <c r="AA18" s="527"/>
      <c r="AB18" s="551"/>
      <c r="AC18" s="425">
        <v>54.7</v>
      </c>
      <c r="AD18" s="426"/>
      <c r="AE18" s="426"/>
      <c r="AF18" s="426"/>
      <c r="AG18" s="511"/>
      <c r="AH18" s="425">
        <v>52.9</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8332384</v>
      </c>
      <c r="BO18" s="456"/>
      <c r="BP18" s="456"/>
      <c r="BQ18" s="456"/>
      <c r="BR18" s="456"/>
      <c r="BS18" s="456"/>
      <c r="BT18" s="456"/>
      <c r="BU18" s="457"/>
      <c r="BV18" s="455">
        <v>8213541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190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15815035</v>
      </c>
      <c r="BO19" s="456"/>
      <c r="BP19" s="456"/>
      <c r="BQ19" s="456"/>
      <c r="BR19" s="456"/>
      <c r="BS19" s="456"/>
      <c r="BT19" s="456"/>
      <c r="BU19" s="457"/>
      <c r="BV19" s="455">
        <v>14854507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10276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15242660</v>
      </c>
      <c r="BO22" s="485"/>
      <c r="BP22" s="485"/>
      <c r="BQ22" s="485"/>
      <c r="BR22" s="485"/>
      <c r="BS22" s="485"/>
      <c r="BT22" s="485"/>
      <c r="BU22" s="486"/>
      <c r="BV22" s="484">
        <v>16154848</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11228188</v>
      </c>
      <c r="BO23" s="456"/>
      <c r="BP23" s="456"/>
      <c r="BQ23" s="456"/>
      <c r="BR23" s="456"/>
      <c r="BS23" s="456"/>
      <c r="BT23" s="456"/>
      <c r="BU23" s="457"/>
      <c r="BV23" s="455">
        <v>11932800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9260</v>
      </c>
      <c r="R24" s="409"/>
      <c r="S24" s="409"/>
      <c r="T24" s="409"/>
      <c r="U24" s="409"/>
      <c r="V24" s="410"/>
      <c r="W24" s="498"/>
      <c r="X24" s="435"/>
      <c r="Y24" s="436"/>
      <c r="Z24" s="411" t="s">
        <v>162</v>
      </c>
      <c r="AA24" s="412"/>
      <c r="AB24" s="412"/>
      <c r="AC24" s="412"/>
      <c r="AD24" s="412"/>
      <c r="AE24" s="412"/>
      <c r="AF24" s="412"/>
      <c r="AG24" s="413"/>
      <c r="AH24" s="408">
        <v>257</v>
      </c>
      <c r="AI24" s="409"/>
      <c r="AJ24" s="409"/>
      <c r="AK24" s="409"/>
      <c r="AL24" s="410"/>
      <c r="AM24" s="408">
        <v>767145</v>
      </c>
      <c r="AN24" s="409"/>
      <c r="AO24" s="409"/>
      <c r="AP24" s="409"/>
      <c r="AQ24" s="409"/>
      <c r="AR24" s="410"/>
      <c r="AS24" s="408">
        <v>2985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10886189</v>
      </c>
      <c r="BO24" s="456"/>
      <c r="BP24" s="456"/>
      <c r="BQ24" s="456"/>
      <c r="BR24" s="456"/>
      <c r="BS24" s="456"/>
      <c r="BT24" s="456"/>
      <c r="BU24" s="457"/>
      <c r="BV24" s="455">
        <v>11365828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7320</v>
      </c>
      <c r="R25" s="409"/>
      <c r="S25" s="409"/>
      <c r="T25" s="409"/>
      <c r="U25" s="409"/>
      <c r="V25" s="410"/>
      <c r="W25" s="498"/>
      <c r="X25" s="435"/>
      <c r="Y25" s="436"/>
      <c r="Z25" s="411" t="s">
        <v>165</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2207769</v>
      </c>
      <c r="BO25" s="485"/>
      <c r="BP25" s="485"/>
      <c r="BQ25" s="485"/>
      <c r="BR25" s="485"/>
      <c r="BS25" s="485"/>
      <c r="BT25" s="485"/>
      <c r="BU25" s="486"/>
      <c r="BV25" s="484">
        <v>2524020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6230</v>
      </c>
      <c r="R26" s="409"/>
      <c r="S26" s="409"/>
      <c r="T26" s="409"/>
      <c r="U26" s="409"/>
      <c r="V26" s="410"/>
      <c r="W26" s="498"/>
      <c r="X26" s="435"/>
      <c r="Y26" s="436"/>
      <c r="Z26" s="411" t="s">
        <v>168</v>
      </c>
      <c r="AA26" s="466"/>
      <c r="AB26" s="466"/>
      <c r="AC26" s="466"/>
      <c r="AD26" s="466"/>
      <c r="AE26" s="466"/>
      <c r="AF26" s="466"/>
      <c r="AG26" s="467"/>
      <c r="AH26" s="408">
        <v>7</v>
      </c>
      <c r="AI26" s="409"/>
      <c r="AJ26" s="409"/>
      <c r="AK26" s="409"/>
      <c r="AL26" s="410"/>
      <c r="AM26" s="408">
        <v>20426</v>
      </c>
      <c r="AN26" s="409"/>
      <c r="AO26" s="409"/>
      <c r="AP26" s="409"/>
      <c r="AQ26" s="409"/>
      <c r="AR26" s="410"/>
      <c r="AS26" s="408">
        <v>2918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4480</v>
      </c>
      <c r="R27" s="409"/>
      <c r="S27" s="409"/>
      <c r="T27" s="409"/>
      <c r="U27" s="409"/>
      <c r="V27" s="410"/>
      <c r="W27" s="498"/>
      <c r="X27" s="435"/>
      <c r="Y27" s="436"/>
      <c r="Z27" s="411" t="s">
        <v>171</v>
      </c>
      <c r="AA27" s="412"/>
      <c r="AB27" s="412"/>
      <c r="AC27" s="412"/>
      <c r="AD27" s="412"/>
      <c r="AE27" s="412"/>
      <c r="AF27" s="412"/>
      <c r="AG27" s="413"/>
      <c r="AH27" s="408">
        <v>2</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450000</v>
      </c>
      <c r="BO27" s="490"/>
      <c r="BP27" s="490"/>
      <c r="BQ27" s="490"/>
      <c r="BR27" s="490"/>
      <c r="BS27" s="490"/>
      <c r="BT27" s="490"/>
      <c r="BU27" s="491"/>
      <c r="BV27" s="489">
        <v>450000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174</v>
      </c>
      <c r="F28" s="412"/>
      <c r="G28" s="412"/>
      <c r="H28" s="412"/>
      <c r="I28" s="412"/>
      <c r="J28" s="412"/>
      <c r="K28" s="413"/>
      <c r="L28" s="408">
        <v>1</v>
      </c>
      <c r="M28" s="409"/>
      <c r="N28" s="409"/>
      <c r="O28" s="409"/>
      <c r="P28" s="410"/>
      <c r="Q28" s="408">
        <v>3770</v>
      </c>
      <c r="R28" s="409"/>
      <c r="S28" s="409"/>
      <c r="T28" s="409"/>
      <c r="U28" s="409"/>
      <c r="V28" s="410"/>
      <c r="W28" s="498"/>
      <c r="X28" s="435"/>
      <c r="Y28" s="436"/>
      <c r="Z28" s="411" t="s">
        <v>175</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1657855</v>
      </c>
      <c r="BO28" s="485"/>
      <c r="BP28" s="485"/>
      <c r="BQ28" s="485"/>
      <c r="BR28" s="485"/>
      <c r="BS28" s="485"/>
      <c r="BT28" s="485"/>
      <c r="BU28" s="486"/>
      <c r="BV28" s="484">
        <v>1668747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177</v>
      </c>
      <c r="F29" s="412"/>
      <c r="G29" s="412"/>
      <c r="H29" s="412"/>
      <c r="I29" s="412"/>
      <c r="J29" s="412"/>
      <c r="K29" s="413"/>
      <c r="L29" s="408">
        <v>14</v>
      </c>
      <c r="M29" s="409"/>
      <c r="N29" s="409"/>
      <c r="O29" s="409"/>
      <c r="P29" s="410"/>
      <c r="Q29" s="408">
        <v>3530</v>
      </c>
      <c r="R29" s="409"/>
      <c r="S29" s="409"/>
      <c r="T29" s="409"/>
      <c r="U29" s="409"/>
      <c r="V29" s="410"/>
      <c r="W29" s="499"/>
      <c r="X29" s="500"/>
      <c r="Y29" s="501"/>
      <c r="Z29" s="411" t="s">
        <v>178</v>
      </c>
      <c r="AA29" s="412"/>
      <c r="AB29" s="412"/>
      <c r="AC29" s="412"/>
      <c r="AD29" s="412"/>
      <c r="AE29" s="412"/>
      <c r="AF29" s="412"/>
      <c r="AG29" s="413"/>
      <c r="AH29" s="408">
        <v>259</v>
      </c>
      <c r="AI29" s="409"/>
      <c r="AJ29" s="409"/>
      <c r="AK29" s="409"/>
      <c r="AL29" s="410"/>
      <c r="AM29" s="408">
        <v>773557</v>
      </c>
      <c r="AN29" s="409"/>
      <c r="AO29" s="409"/>
      <c r="AP29" s="409"/>
      <c r="AQ29" s="409"/>
      <c r="AR29" s="410"/>
      <c r="AS29" s="408">
        <v>2987</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1564663</v>
      </c>
      <c r="BO29" s="456"/>
      <c r="BP29" s="456"/>
      <c r="BQ29" s="456"/>
      <c r="BR29" s="456"/>
      <c r="BS29" s="456"/>
      <c r="BT29" s="456"/>
      <c r="BU29" s="457"/>
      <c r="BV29" s="455">
        <v>1663496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96.5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6307553</v>
      </c>
      <c r="BO30" s="490"/>
      <c r="BP30" s="490"/>
      <c r="BQ30" s="490"/>
      <c r="BR30" s="490"/>
      <c r="BS30" s="490"/>
      <c r="BT30" s="490"/>
      <c r="BU30" s="491"/>
      <c r="BV30" s="489">
        <v>4846413</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角田市国民健康保険事業特別会計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角田市水道事業会計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IF('各会計、関係団体の財政状況及び健全化判断比率'!B33="","",'各会計、関係団体の財政状況及び健全化判断比率'!B33)</f>
        <v>角田市産業用地造成事業特別会計</v>
      </c>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仙南地域広域行政事務組合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角田市地域振興公社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角田市介護保険特別会計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角田市下水道事業会計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みやぎ県南中核病院企業団</v>
      </c>
      <c r="BZ35" s="404"/>
      <c r="CA35" s="404"/>
      <c r="CB35" s="404"/>
      <c r="CC35" s="404"/>
      <c r="CD35" s="404"/>
      <c r="CE35" s="404"/>
      <c r="CF35" s="404"/>
      <c r="CG35" s="404"/>
      <c r="CH35" s="404"/>
      <c r="CI35" s="404"/>
      <c r="CJ35" s="404"/>
      <c r="CK35" s="404"/>
      <c r="CL35" s="404"/>
      <c r="CM35" s="404"/>
      <c r="CN35" s="169"/>
      <c r="CO35" s="403">
        <f t="shared" ref="CO35:CO43" si="3">IF(CQ35="","",CO34+1)</f>
        <v>16</v>
      </c>
      <c r="CP35" s="403"/>
      <c r="CQ35" s="404" t="str">
        <f>IF('各会計、関係団体の財政状況及び健全化判断比率'!BS8="","",'各会計、関係団体の財政状況及び健全化判断比率'!BS8)</f>
        <v>角田市農業振興公社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角田市後期高齢者医療特別会計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宮城県市町村非常勤消防団員補償報償組合</v>
      </c>
      <c r="BZ36" s="404"/>
      <c r="CA36" s="404"/>
      <c r="CB36" s="404"/>
      <c r="CC36" s="404"/>
      <c r="CD36" s="404"/>
      <c r="CE36" s="404"/>
      <c r="CF36" s="404"/>
      <c r="CG36" s="404"/>
      <c r="CH36" s="404"/>
      <c r="CI36" s="404"/>
      <c r="CJ36" s="404"/>
      <c r="CK36" s="404"/>
      <c r="CL36" s="404"/>
      <c r="CM36" s="404"/>
      <c r="CN36" s="169"/>
      <c r="CO36" s="403">
        <f t="shared" si="3"/>
        <v>17</v>
      </c>
      <c r="CP36" s="403"/>
      <c r="CQ36" s="404" t="str">
        <f>IF('各会計、関係団体の財政状況及び健全化判断比率'!BS9="","",'各会計、関係団体の財政状況及び健全化判断比率'!BS9)</f>
        <v>まちづくり角田</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宮城県市町村職員退職手当組合</v>
      </c>
      <c r="BZ37" s="404"/>
      <c r="CA37" s="404"/>
      <c r="CB37" s="404"/>
      <c r="CC37" s="404"/>
      <c r="CD37" s="404"/>
      <c r="CE37" s="404"/>
      <c r="CF37" s="404"/>
      <c r="CG37" s="404"/>
      <c r="CH37" s="404"/>
      <c r="CI37" s="404"/>
      <c r="CJ37" s="404"/>
      <c r="CK37" s="404"/>
      <c r="CL37" s="404"/>
      <c r="CM37" s="404"/>
      <c r="CN37" s="169"/>
      <c r="CO37" s="403">
        <f t="shared" si="3"/>
        <v>18</v>
      </c>
      <c r="CP37" s="403"/>
      <c r="CQ37" s="404" t="str">
        <f>IF('各会計、関係団体の財政状況及び健全化判断比率'!BS10="","",'各会計、関係団体の財政状況及び健全化判断比率'!BS10)</f>
        <v>阿武隈急行株式会社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宮城県市町村自治振興センター</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宮城県後期高齢者医療広域連合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宮城県後期高齢者医療事業会計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j1cWlCEPlrs2moMKMg7tA4oVwOWaSnp0FjDjQel/nP/Ox0qvWM3xcnxXK4gCiEJGM4tGKpXOymERUSBZQmYRVg==" saltValue="Mp9QvxAGWUoyTbo/2wTkW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election activeCell="BS16" sqref="BS16:CB16"/>
    </sheetView>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216</v>
      </c>
      <c r="C5" s="716"/>
      <c r="D5" s="716"/>
      <c r="E5" s="716"/>
      <c r="F5" s="716"/>
      <c r="G5" s="716"/>
      <c r="H5" s="716"/>
      <c r="I5" s="716"/>
      <c r="J5" s="716"/>
      <c r="K5" s="716"/>
      <c r="L5" s="716"/>
      <c r="M5" s="716"/>
      <c r="N5" s="716"/>
      <c r="O5" s="716"/>
      <c r="P5" s="716"/>
      <c r="Q5" s="717"/>
      <c r="R5" s="712">
        <v>3722215</v>
      </c>
      <c r="S5" s="713"/>
      <c r="T5" s="713"/>
      <c r="U5" s="713"/>
      <c r="V5" s="713"/>
      <c r="W5" s="713"/>
      <c r="X5" s="713"/>
      <c r="Y5" s="738"/>
      <c r="Z5" s="751">
        <v>17.399999999999999</v>
      </c>
      <c r="AA5" s="751"/>
      <c r="AB5" s="751"/>
      <c r="AC5" s="751"/>
      <c r="AD5" s="752">
        <v>3542559</v>
      </c>
      <c r="AE5" s="752"/>
      <c r="AF5" s="752"/>
      <c r="AG5" s="752"/>
      <c r="AH5" s="752"/>
      <c r="AI5" s="752"/>
      <c r="AJ5" s="752"/>
      <c r="AK5" s="752"/>
      <c r="AL5" s="739">
        <v>40.700000000000003</v>
      </c>
      <c r="AM5" s="721"/>
      <c r="AN5" s="721"/>
      <c r="AO5" s="740"/>
      <c r="AP5" s="715" t="s">
        <v>217</v>
      </c>
      <c r="AQ5" s="716"/>
      <c r="AR5" s="716"/>
      <c r="AS5" s="716"/>
      <c r="AT5" s="716"/>
      <c r="AU5" s="716"/>
      <c r="AV5" s="716"/>
      <c r="AW5" s="716"/>
      <c r="AX5" s="716"/>
      <c r="AY5" s="716"/>
      <c r="AZ5" s="716"/>
      <c r="BA5" s="716"/>
      <c r="BB5" s="716"/>
      <c r="BC5" s="716"/>
      <c r="BD5" s="716"/>
      <c r="BE5" s="716"/>
      <c r="BF5" s="717"/>
      <c r="BG5" s="657">
        <v>3537057</v>
      </c>
      <c r="BH5" s="658"/>
      <c r="BI5" s="658"/>
      <c r="BJ5" s="658"/>
      <c r="BK5" s="658"/>
      <c r="BL5" s="658"/>
      <c r="BM5" s="658"/>
      <c r="BN5" s="659"/>
      <c r="BO5" s="695">
        <v>95</v>
      </c>
      <c r="BP5" s="695"/>
      <c r="BQ5" s="695"/>
      <c r="BR5" s="695"/>
      <c r="BS5" s="696" t="s">
        <v>121</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2">
      <c r="B6" s="654" t="s">
        <v>221</v>
      </c>
      <c r="C6" s="655"/>
      <c r="D6" s="655"/>
      <c r="E6" s="655"/>
      <c r="F6" s="655"/>
      <c r="G6" s="655"/>
      <c r="H6" s="655"/>
      <c r="I6" s="655"/>
      <c r="J6" s="655"/>
      <c r="K6" s="655"/>
      <c r="L6" s="655"/>
      <c r="M6" s="655"/>
      <c r="N6" s="655"/>
      <c r="O6" s="655"/>
      <c r="P6" s="655"/>
      <c r="Q6" s="656"/>
      <c r="R6" s="657">
        <v>178858</v>
      </c>
      <c r="S6" s="658"/>
      <c r="T6" s="658"/>
      <c r="U6" s="658"/>
      <c r="V6" s="658"/>
      <c r="W6" s="658"/>
      <c r="X6" s="658"/>
      <c r="Y6" s="659"/>
      <c r="Z6" s="695">
        <v>0.8</v>
      </c>
      <c r="AA6" s="695"/>
      <c r="AB6" s="695"/>
      <c r="AC6" s="695"/>
      <c r="AD6" s="696">
        <v>178858</v>
      </c>
      <c r="AE6" s="696"/>
      <c r="AF6" s="696"/>
      <c r="AG6" s="696"/>
      <c r="AH6" s="696"/>
      <c r="AI6" s="696"/>
      <c r="AJ6" s="696"/>
      <c r="AK6" s="696"/>
      <c r="AL6" s="660">
        <v>2.1</v>
      </c>
      <c r="AM6" s="661"/>
      <c r="AN6" s="661"/>
      <c r="AO6" s="697"/>
      <c r="AP6" s="654" t="s">
        <v>222</v>
      </c>
      <c r="AQ6" s="655"/>
      <c r="AR6" s="655"/>
      <c r="AS6" s="655"/>
      <c r="AT6" s="655"/>
      <c r="AU6" s="655"/>
      <c r="AV6" s="655"/>
      <c r="AW6" s="655"/>
      <c r="AX6" s="655"/>
      <c r="AY6" s="655"/>
      <c r="AZ6" s="655"/>
      <c r="BA6" s="655"/>
      <c r="BB6" s="655"/>
      <c r="BC6" s="655"/>
      <c r="BD6" s="655"/>
      <c r="BE6" s="655"/>
      <c r="BF6" s="656"/>
      <c r="BG6" s="657">
        <v>3537057</v>
      </c>
      <c r="BH6" s="658"/>
      <c r="BI6" s="658"/>
      <c r="BJ6" s="658"/>
      <c r="BK6" s="658"/>
      <c r="BL6" s="658"/>
      <c r="BM6" s="658"/>
      <c r="BN6" s="659"/>
      <c r="BO6" s="695">
        <v>95</v>
      </c>
      <c r="BP6" s="695"/>
      <c r="BQ6" s="695"/>
      <c r="BR6" s="695"/>
      <c r="BS6" s="696" t="s">
        <v>121</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157400</v>
      </c>
      <c r="CS6" s="658"/>
      <c r="CT6" s="658"/>
      <c r="CU6" s="658"/>
      <c r="CV6" s="658"/>
      <c r="CW6" s="658"/>
      <c r="CX6" s="658"/>
      <c r="CY6" s="659"/>
      <c r="CZ6" s="739">
        <v>0.8</v>
      </c>
      <c r="DA6" s="721"/>
      <c r="DB6" s="721"/>
      <c r="DC6" s="741"/>
      <c r="DD6" s="663" t="s">
        <v>121</v>
      </c>
      <c r="DE6" s="658"/>
      <c r="DF6" s="658"/>
      <c r="DG6" s="658"/>
      <c r="DH6" s="658"/>
      <c r="DI6" s="658"/>
      <c r="DJ6" s="658"/>
      <c r="DK6" s="658"/>
      <c r="DL6" s="658"/>
      <c r="DM6" s="658"/>
      <c r="DN6" s="658"/>
      <c r="DO6" s="658"/>
      <c r="DP6" s="659"/>
      <c r="DQ6" s="663">
        <v>157400</v>
      </c>
      <c r="DR6" s="658"/>
      <c r="DS6" s="658"/>
      <c r="DT6" s="658"/>
      <c r="DU6" s="658"/>
      <c r="DV6" s="658"/>
      <c r="DW6" s="658"/>
      <c r="DX6" s="658"/>
      <c r="DY6" s="658"/>
      <c r="DZ6" s="658"/>
      <c r="EA6" s="658"/>
      <c r="EB6" s="658"/>
      <c r="EC6" s="694"/>
    </row>
    <row r="7" spans="2:143" ht="11.25" customHeight="1" x14ac:dyDescent="0.2">
      <c r="B7" s="654" t="s">
        <v>224</v>
      </c>
      <c r="C7" s="655"/>
      <c r="D7" s="655"/>
      <c r="E7" s="655"/>
      <c r="F7" s="655"/>
      <c r="G7" s="655"/>
      <c r="H7" s="655"/>
      <c r="I7" s="655"/>
      <c r="J7" s="655"/>
      <c r="K7" s="655"/>
      <c r="L7" s="655"/>
      <c r="M7" s="655"/>
      <c r="N7" s="655"/>
      <c r="O7" s="655"/>
      <c r="P7" s="655"/>
      <c r="Q7" s="656"/>
      <c r="R7" s="657">
        <v>987</v>
      </c>
      <c r="S7" s="658"/>
      <c r="T7" s="658"/>
      <c r="U7" s="658"/>
      <c r="V7" s="658"/>
      <c r="W7" s="658"/>
      <c r="X7" s="658"/>
      <c r="Y7" s="659"/>
      <c r="Z7" s="695">
        <v>0</v>
      </c>
      <c r="AA7" s="695"/>
      <c r="AB7" s="695"/>
      <c r="AC7" s="695"/>
      <c r="AD7" s="696">
        <v>987</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1311930</v>
      </c>
      <c r="BH7" s="658"/>
      <c r="BI7" s="658"/>
      <c r="BJ7" s="658"/>
      <c r="BK7" s="658"/>
      <c r="BL7" s="658"/>
      <c r="BM7" s="658"/>
      <c r="BN7" s="659"/>
      <c r="BO7" s="695">
        <v>35.200000000000003</v>
      </c>
      <c r="BP7" s="695"/>
      <c r="BQ7" s="695"/>
      <c r="BR7" s="695"/>
      <c r="BS7" s="696" t="s">
        <v>121</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7709123</v>
      </c>
      <c r="CS7" s="658"/>
      <c r="CT7" s="658"/>
      <c r="CU7" s="658"/>
      <c r="CV7" s="658"/>
      <c r="CW7" s="658"/>
      <c r="CX7" s="658"/>
      <c r="CY7" s="659"/>
      <c r="CZ7" s="695">
        <v>37</v>
      </c>
      <c r="DA7" s="695"/>
      <c r="DB7" s="695"/>
      <c r="DC7" s="695"/>
      <c r="DD7" s="663">
        <v>104894</v>
      </c>
      <c r="DE7" s="658"/>
      <c r="DF7" s="658"/>
      <c r="DG7" s="658"/>
      <c r="DH7" s="658"/>
      <c r="DI7" s="658"/>
      <c r="DJ7" s="658"/>
      <c r="DK7" s="658"/>
      <c r="DL7" s="658"/>
      <c r="DM7" s="658"/>
      <c r="DN7" s="658"/>
      <c r="DO7" s="658"/>
      <c r="DP7" s="659"/>
      <c r="DQ7" s="663">
        <v>6770768</v>
      </c>
      <c r="DR7" s="658"/>
      <c r="DS7" s="658"/>
      <c r="DT7" s="658"/>
      <c r="DU7" s="658"/>
      <c r="DV7" s="658"/>
      <c r="DW7" s="658"/>
      <c r="DX7" s="658"/>
      <c r="DY7" s="658"/>
      <c r="DZ7" s="658"/>
      <c r="EA7" s="658"/>
      <c r="EB7" s="658"/>
      <c r="EC7" s="694"/>
    </row>
    <row r="8" spans="2:143" ht="11.25" customHeight="1" x14ac:dyDescent="0.2">
      <c r="B8" s="654" t="s">
        <v>227</v>
      </c>
      <c r="C8" s="655"/>
      <c r="D8" s="655"/>
      <c r="E8" s="655"/>
      <c r="F8" s="655"/>
      <c r="G8" s="655"/>
      <c r="H8" s="655"/>
      <c r="I8" s="655"/>
      <c r="J8" s="655"/>
      <c r="K8" s="655"/>
      <c r="L8" s="655"/>
      <c r="M8" s="655"/>
      <c r="N8" s="655"/>
      <c r="O8" s="655"/>
      <c r="P8" s="655"/>
      <c r="Q8" s="656"/>
      <c r="R8" s="657">
        <v>16810</v>
      </c>
      <c r="S8" s="658"/>
      <c r="T8" s="658"/>
      <c r="U8" s="658"/>
      <c r="V8" s="658"/>
      <c r="W8" s="658"/>
      <c r="X8" s="658"/>
      <c r="Y8" s="659"/>
      <c r="Z8" s="695">
        <v>0.1</v>
      </c>
      <c r="AA8" s="695"/>
      <c r="AB8" s="695"/>
      <c r="AC8" s="695"/>
      <c r="AD8" s="696">
        <v>16810</v>
      </c>
      <c r="AE8" s="696"/>
      <c r="AF8" s="696"/>
      <c r="AG8" s="696"/>
      <c r="AH8" s="696"/>
      <c r="AI8" s="696"/>
      <c r="AJ8" s="696"/>
      <c r="AK8" s="696"/>
      <c r="AL8" s="660">
        <v>0.2</v>
      </c>
      <c r="AM8" s="661"/>
      <c r="AN8" s="661"/>
      <c r="AO8" s="697"/>
      <c r="AP8" s="654" t="s">
        <v>228</v>
      </c>
      <c r="AQ8" s="655"/>
      <c r="AR8" s="655"/>
      <c r="AS8" s="655"/>
      <c r="AT8" s="655"/>
      <c r="AU8" s="655"/>
      <c r="AV8" s="655"/>
      <c r="AW8" s="655"/>
      <c r="AX8" s="655"/>
      <c r="AY8" s="655"/>
      <c r="AZ8" s="655"/>
      <c r="BA8" s="655"/>
      <c r="BB8" s="655"/>
      <c r="BC8" s="655"/>
      <c r="BD8" s="655"/>
      <c r="BE8" s="655"/>
      <c r="BF8" s="656"/>
      <c r="BG8" s="657">
        <v>41167</v>
      </c>
      <c r="BH8" s="658"/>
      <c r="BI8" s="658"/>
      <c r="BJ8" s="658"/>
      <c r="BK8" s="658"/>
      <c r="BL8" s="658"/>
      <c r="BM8" s="658"/>
      <c r="BN8" s="659"/>
      <c r="BO8" s="695">
        <v>1.1000000000000001</v>
      </c>
      <c r="BP8" s="695"/>
      <c r="BQ8" s="695"/>
      <c r="BR8" s="695"/>
      <c r="BS8" s="696" t="s">
        <v>121</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4824100</v>
      </c>
      <c r="CS8" s="658"/>
      <c r="CT8" s="658"/>
      <c r="CU8" s="658"/>
      <c r="CV8" s="658"/>
      <c r="CW8" s="658"/>
      <c r="CX8" s="658"/>
      <c r="CY8" s="659"/>
      <c r="CZ8" s="695">
        <v>23.2</v>
      </c>
      <c r="DA8" s="695"/>
      <c r="DB8" s="695"/>
      <c r="DC8" s="695"/>
      <c r="DD8" s="663">
        <v>49754</v>
      </c>
      <c r="DE8" s="658"/>
      <c r="DF8" s="658"/>
      <c r="DG8" s="658"/>
      <c r="DH8" s="658"/>
      <c r="DI8" s="658"/>
      <c r="DJ8" s="658"/>
      <c r="DK8" s="658"/>
      <c r="DL8" s="658"/>
      <c r="DM8" s="658"/>
      <c r="DN8" s="658"/>
      <c r="DO8" s="658"/>
      <c r="DP8" s="659"/>
      <c r="DQ8" s="663">
        <v>2710514</v>
      </c>
      <c r="DR8" s="658"/>
      <c r="DS8" s="658"/>
      <c r="DT8" s="658"/>
      <c r="DU8" s="658"/>
      <c r="DV8" s="658"/>
      <c r="DW8" s="658"/>
      <c r="DX8" s="658"/>
      <c r="DY8" s="658"/>
      <c r="DZ8" s="658"/>
      <c r="EA8" s="658"/>
      <c r="EB8" s="658"/>
      <c r="EC8" s="694"/>
    </row>
    <row r="9" spans="2:143" ht="11.25" customHeight="1" x14ac:dyDescent="0.2">
      <c r="B9" s="654" t="s">
        <v>230</v>
      </c>
      <c r="C9" s="655"/>
      <c r="D9" s="655"/>
      <c r="E9" s="655"/>
      <c r="F9" s="655"/>
      <c r="G9" s="655"/>
      <c r="H9" s="655"/>
      <c r="I9" s="655"/>
      <c r="J9" s="655"/>
      <c r="K9" s="655"/>
      <c r="L9" s="655"/>
      <c r="M9" s="655"/>
      <c r="N9" s="655"/>
      <c r="O9" s="655"/>
      <c r="P9" s="655"/>
      <c r="Q9" s="656"/>
      <c r="R9" s="657">
        <v>22406</v>
      </c>
      <c r="S9" s="658"/>
      <c r="T9" s="658"/>
      <c r="U9" s="658"/>
      <c r="V9" s="658"/>
      <c r="W9" s="658"/>
      <c r="X9" s="658"/>
      <c r="Y9" s="659"/>
      <c r="Z9" s="695">
        <v>0.1</v>
      </c>
      <c r="AA9" s="695"/>
      <c r="AB9" s="695"/>
      <c r="AC9" s="695"/>
      <c r="AD9" s="696">
        <v>22406</v>
      </c>
      <c r="AE9" s="696"/>
      <c r="AF9" s="696"/>
      <c r="AG9" s="696"/>
      <c r="AH9" s="696"/>
      <c r="AI9" s="696"/>
      <c r="AJ9" s="696"/>
      <c r="AK9" s="696"/>
      <c r="AL9" s="660">
        <v>0.3</v>
      </c>
      <c r="AM9" s="661"/>
      <c r="AN9" s="661"/>
      <c r="AO9" s="697"/>
      <c r="AP9" s="654" t="s">
        <v>231</v>
      </c>
      <c r="AQ9" s="655"/>
      <c r="AR9" s="655"/>
      <c r="AS9" s="655"/>
      <c r="AT9" s="655"/>
      <c r="AU9" s="655"/>
      <c r="AV9" s="655"/>
      <c r="AW9" s="655"/>
      <c r="AX9" s="655"/>
      <c r="AY9" s="655"/>
      <c r="AZ9" s="655"/>
      <c r="BA9" s="655"/>
      <c r="BB9" s="655"/>
      <c r="BC9" s="655"/>
      <c r="BD9" s="655"/>
      <c r="BE9" s="655"/>
      <c r="BF9" s="656"/>
      <c r="BG9" s="657">
        <v>1016741</v>
      </c>
      <c r="BH9" s="658"/>
      <c r="BI9" s="658"/>
      <c r="BJ9" s="658"/>
      <c r="BK9" s="658"/>
      <c r="BL9" s="658"/>
      <c r="BM9" s="658"/>
      <c r="BN9" s="659"/>
      <c r="BO9" s="695">
        <v>27.3</v>
      </c>
      <c r="BP9" s="695"/>
      <c r="BQ9" s="695"/>
      <c r="BR9" s="695"/>
      <c r="BS9" s="696" t="s">
        <v>121</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1066149</v>
      </c>
      <c r="CS9" s="658"/>
      <c r="CT9" s="658"/>
      <c r="CU9" s="658"/>
      <c r="CV9" s="658"/>
      <c r="CW9" s="658"/>
      <c r="CX9" s="658"/>
      <c r="CY9" s="659"/>
      <c r="CZ9" s="695">
        <v>5.0999999999999996</v>
      </c>
      <c r="DA9" s="695"/>
      <c r="DB9" s="695"/>
      <c r="DC9" s="695"/>
      <c r="DD9" s="663">
        <v>13142</v>
      </c>
      <c r="DE9" s="658"/>
      <c r="DF9" s="658"/>
      <c r="DG9" s="658"/>
      <c r="DH9" s="658"/>
      <c r="DI9" s="658"/>
      <c r="DJ9" s="658"/>
      <c r="DK9" s="658"/>
      <c r="DL9" s="658"/>
      <c r="DM9" s="658"/>
      <c r="DN9" s="658"/>
      <c r="DO9" s="658"/>
      <c r="DP9" s="659"/>
      <c r="DQ9" s="663">
        <v>900173</v>
      </c>
      <c r="DR9" s="658"/>
      <c r="DS9" s="658"/>
      <c r="DT9" s="658"/>
      <c r="DU9" s="658"/>
      <c r="DV9" s="658"/>
      <c r="DW9" s="658"/>
      <c r="DX9" s="658"/>
      <c r="DY9" s="658"/>
      <c r="DZ9" s="658"/>
      <c r="EA9" s="658"/>
      <c r="EB9" s="658"/>
      <c r="EC9" s="694"/>
    </row>
    <row r="10" spans="2:143" ht="11.25" customHeight="1" x14ac:dyDescent="0.2">
      <c r="B10" s="654" t="s">
        <v>233</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80102</v>
      </c>
      <c r="BH10" s="658"/>
      <c r="BI10" s="658"/>
      <c r="BJ10" s="658"/>
      <c r="BK10" s="658"/>
      <c r="BL10" s="658"/>
      <c r="BM10" s="658"/>
      <c r="BN10" s="659"/>
      <c r="BO10" s="695">
        <v>2.2000000000000002</v>
      </c>
      <c r="BP10" s="695"/>
      <c r="BQ10" s="695"/>
      <c r="BR10" s="695"/>
      <c r="BS10" s="696" t="s">
        <v>121</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15221</v>
      </c>
      <c r="CS10" s="658"/>
      <c r="CT10" s="658"/>
      <c r="CU10" s="658"/>
      <c r="CV10" s="658"/>
      <c r="CW10" s="658"/>
      <c r="CX10" s="658"/>
      <c r="CY10" s="659"/>
      <c r="CZ10" s="695">
        <v>0.1</v>
      </c>
      <c r="DA10" s="695"/>
      <c r="DB10" s="695"/>
      <c r="DC10" s="695"/>
      <c r="DD10" s="663" t="s">
        <v>121</v>
      </c>
      <c r="DE10" s="658"/>
      <c r="DF10" s="658"/>
      <c r="DG10" s="658"/>
      <c r="DH10" s="658"/>
      <c r="DI10" s="658"/>
      <c r="DJ10" s="658"/>
      <c r="DK10" s="658"/>
      <c r="DL10" s="658"/>
      <c r="DM10" s="658"/>
      <c r="DN10" s="658"/>
      <c r="DO10" s="658"/>
      <c r="DP10" s="659"/>
      <c r="DQ10" s="663">
        <v>15221</v>
      </c>
      <c r="DR10" s="658"/>
      <c r="DS10" s="658"/>
      <c r="DT10" s="658"/>
      <c r="DU10" s="658"/>
      <c r="DV10" s="658"/>
      <c r="DW10" s="658"/>
      <c r="DX10" s="658"/>
      <c r="DY10" s="658"/>
      <c r="DZ10" s="658"/>
      <c r="EA10" s="658"/>
      <c r="EB10" s="658"/>
      <c r="EC10" s="694"/>
    </row>
    <row r="11" spans="2:143" ht="11.25" customHeight="1" x14ac:dyDescent="0.2">
      <c r="B11" s="654" t="s">
        <v>236</v>
      </c>
      <c r="C11" s="655"/>
      <c r="D11" s="655"/>
      <c r="E11" s="655"/>
      <c r="F11" s="655"/>
      <c r="G11" s="655"/>
      <c r="H11" s="655"/>
      <c r="I11" s="655"/>
      <c r="J11" s="655"/>
      <c r="K11" s="655"/>
      <c r="L11" s="655"/>
      <c r="M11" s="655"/>
      <c r="N11" s="655"/>
      <c r="O11" s="655"/>
      <c r="P11" s="655"/>
      <c r="Q11" s="656"/>
      <c r="R11" s="657">
        <v>742962</v>
      </c>
      <c r="S11" s="658"/>
      <c r="T11" s="658"/>
      <c r="U11" s="658"/>
      <c r="V11" s="658"/>
      <c r="W11" s="658"/>
      <c r="X11" s="658"/>
      <c r="Y11" s="659"/>
      <c r="Z11" s="660">
        <v>3.5</v>
      </c>
      <c r="AA11" s="661"/>
      <c r="AB11" s="661"/>
      <c r="AC11" s="662"/>
      <c r="AD11" s="663">
        <v>742962</v>
      </c>
      <c r="AE11" s="658"/>
      <c r="AF11" s="658"/>
      <c r="AG11" s="658"/>
      <c r="AH11" s="658"/>
      <c r="AI11" s="658"/>
      <c r="AJ11" s="658"/>
      <c r="AK11" s="659"/>
      <c r="AL11" s="660">
        <v>8.5</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173920</v>
      </c>
      <c r="BH11" s="658"/>
      <c r="BI11" s="658"/>
      <c r="BJ11" s="658"/>
      <c r="BK11" s="658"/>
      <c r="BL11" s="658"/>
      <c r="BM11" s="658"/>
      <c r="BN11" s="659"/>
      <c r="BO11" s="695">
        <v>4.7</v>
      </c>
      <c r="BP11" s="695"/>
      <c r="BQ11" s="695"/>
      <c r="BR11" s="695"/>
      <c r="BS11" s="696" t="s">
        <v>121</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703609</v>
      </c>
      <c r="CS11" s="658"/>
      <c r="CT11" s="658"/>
      <c r="CU11" s="658"/>
      <c r="CV11" s="658"/>
      <c r="CW11" s="658"/>
      <c r="CX11" s="658"/>
      <c r="CY11" s="659"/>
      <c r="CZ11" s="695">
        <v>3.4</v>
      </c>
      <c r="DA11" s="695"/>
      <c r="DB11" s="695"/>
      <c r="DC11" s="695"/>
      <c r="DD11" s="663">
        <v>155255</v>
      </c>
      <c r="DE11" s="658"/>
      <c r="DF11" s="658"/>
      <c r="DG11" s="658"/>
      <c r="DH11" s="658"/>
      <c r="DI11" s="658"/>
      <c r="DJ11" s="658"/>
      <c r="DK11" s="658"/>
      <c r="DL11" s="658"/>
      <c r="DM11" s="658"/>
      <c r="DN11" s="658"/>
      <c r="DO11" s="658"/>
      <c r="DP11" s="659"/>
      <c r="DQ11" s="663">
        <v>410163</v>
      </c>
      <c r="DR11" s="658"/>
      <c r="DS11" s="658"/>
      <c r="DT11" s="658"/>
      <c r="DU11" s="658"/>
      <c r="DV11" s="658"/>
      <c r="DW11" s="658"/>
      <c r="DX11" s="658"/>
      <c r="DY11" s="658"/>
      <c r="DZ11" s="658"/>
      <c r="EA11" s="658"/>
      <c r="EB11" s="658"/>
      <c r="EC11" s="694"/>
    </row>
    <row r="12" spans="2:143" ht="11.25" customHeight="1" x14ac:dyDescent="0.2">
      <c r="B12" s="654" t="s">
        <v>239</v>
      </c>
      <c r="C12" s="655"/>
      <c r="D12" s="655"/>
      <c r="E12" s="655"/>
      <c r="F12" s="655"/>
      <c r="G12" s="655"/>
      <c r="H12" s="655"/>
      <c r="I12" s="655"/>
      <c r="J12" s="655"/>
      <c r="K12" s="655"/>
      <c r="L12" s="655"/>
      <c r="M12" s="655"/>
      <c r="N12" s="655"/>
      <c r="O12" s="655"/>
      <c r="P12" s="655"/>
      <c r="Q12" s="656"/>
      <c r="R12" s="657">
        <v>2738</v>
      </c>
      <c r="S12" s="658"/>
      <c r="T12" s="658"/>
      <c r="U12" s="658"/>
      <c r="V12" s="658"/>
      <c r="W12" s="658"/>
      <c r="X12" s="658"/>
      <c r="Y12" s="659"/>
      <c r="Z12" s="695">
        <v>0</v>
      </c>
      <c r="AA12" s="695"/>
      <c r="AB12" s="695"/>
      <c r="AC12" s="695"/>
      <c r="AD12" s="696">
        <v>2738</v>
      </c>
      <c r="AE12" s="696"/>
      <c r="AF12" s="696"/>
      <c r="AG12" s="696"/>
      <c r="AH12" s="696"/>
      <c r="AI12" s="696"/>
      <c r="AJ12" s="696"/>
      <c r="AK12" s="696"/>
      <c r="AL12" s="660">
        <v>0</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1866446</v>
      </c>
      <c r="BH12" s="658"/>
      <c r="BI12" s="658"/>
      <c r="BJ12" s="658"/>
      <c r="BK12" s="658"/>
      <c r="BL12" s="658"/>
      <c r="BM12" s="658"/>
      <c r="BN12" s="659"/>
      <c r="BO12" s="695">
        <v>50.1</v>
      </c>
      <c r="BP12" s="695"/>
      <c r="BQ12" s="695"/>
      <c r="BR12" s="695"/>
      <c r="BS12" s="696" t="s">
        <v>121</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394610</v>
      </c>
      <c r="CS12" s="658"/>
      <c r="CT12" s="658"/>
      <c r="CU12" s="658"/>
      <c r="CV12" s="658"/>
      <c r="CW12" s="658"/>
      <c r="CX12" s="658"/>
      <c r="CY12" s="659"/>
      <c r="CZ12" s="695">
        <v>1.9</v>
      </c>
      <c r="DA12" s="695"/>
      <c r="DB12" s="695"/>
      <c r="DC12" s="695"/>
      <c r="DD12" s="663">
        <v>33472</v>
      </c>
      <c r="DE12" s="658"/>
      <c r="DF12" s="658"/>
      <c r="DG12" s="658"/>
      <c r="DH12" s="658"/>
      <c r="DI12" s="658"/>
      <c r="DJ12" s="658"/>
      <c r="DK12" s="658"/>
      <c r="DL12" s="658"/>
      <c r="DM12" s="658"/>
      <c r="DN12" s="658"/>
      <c r="DO12" s="658"/>
      <c r="DP12" s="659"/>
      <c r="DQ12" s="663">
        <v>138892</v>
      </c>
      <c r="DR12" s="658"/>
      <c r="DS12" s="658"/>
      <c r="DT12" s="658"/>
      <c r="DU12" s="658"/>
      <c r="DV12" s="658"/>
      <c r="DW12" s="658"/>
      <c r="DX12" s="658"/>
      <c r="DY12" s="658"/>
      <c r="DZ12" s="658"/>
      <c r="EA12" s="658"/>
      <c r="EB12" s="658"/>
      <c r="EC12" s="694"/>
    </row>
    <row r="13" spans="2:143" ht="11.25" customHeight="1" x14ac:dyDescent="0.2">
      <c r="B13" s="654" t="s">
        <v>242</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1865531</v>
      </c>
      <c r="BH13" s="658"/>
      <c r="BI13" s="658"/>
      <c r="BJ13" s="658"/>
      <c r="BK13" s="658"/>
      <c r="BL13" s="658"/>
      <c r="BM13" s="658"/>
      <c r="BN13" s="659"/>
      <c r="BO13" s="695">
        <v>50.1</v>
      </c>
      <c r="BP13" s="695"/>
      <c r="BQ13" s="695"/>
      <c r="BR13" s="695"/>
      <c r="BS13" s="696" t="s">
        <v>121</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1625884</v>
      </c>
      <c r="CS13" s="658"/>
      <c r="CT13" s="658"/>
      <c r="CU13" s="658"/>
      <c r="CV13" s="658"/>
      <c r="CW13" s="658"/>
      <c r="CX13" s="658"/>
      <c r="CY13" s="659"/>
      <c r="CZ13" s="695">
        <v>7.8</v>
      </c>
      <c r="DA13" s="695"/>
      <c r="DB13" s="695"/>
      <c r="DC13" s="695"/>
      <c r="DD13" s="663">
        <v>663560</v>
      </c>
      <c r="DE13" s="658"/>
      <c r="DF13" s="658"/>
      <c r="DG13" s="658"/>
      <c r="DH13" s="658"/>
      <c r="DI13" s="658"/>
      <c r="DJ13" s="658"/>
      <c r="DK13" s="658"/>
      <c r="DL13" s="658"/>
      <c r="DM13" s="658"/>
      <c r="DN13" s="658"/>
      <c r="DO13" s="658"/>
      <c r="DP13" s="659"/>
      <c r="DQ13" s="663">
        <v>856897</v>
      </c>
      <c r="DR13" s="658"/>
      <c r="DS13" s="658"/>
      <c r="DT13" s="658"/>
      <c r="DU13" s="658"/>
      <c r="DV13" s="658"/>
      <c r="DW13" s="658"/>
      <c r="DX13" s="658"/>
      <c r="DY13" s="658"/>
      <c r="DZ13" s="658"/>
      <c r="EA13" s="658"/>
      <c r="EB13" s="658"/>
      <c r="EC13" s="694"/>
    </row>
    <row r="14" spans="2:143" ht="11.25" customHeight="1" x14ac:dyDescent="0.2">
      <c r="B14" s="654" t="s">
        <v>245</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126662</v>
      </c>
      <c r="BH14" s="658"/>
      <c r="BI14" s="658"/>
      <c r="BJ14" s="658"/>
      <c r="BK14" s="658"/>
      <c r="BL14" s="658"/>
      <c r="BM14" s="658"/>
      <c r="BN14" s="659"/>
      <c r="BO14" s="695">
        <v>3.4</v>
      </c>
      <c r="BP14" s="695"/>
      <c r="BQ14" s="695"/>
      <c r="BR14" s="695"/>
      <c r="BS14" s="696" t="s">
        <v>121</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497829</v>
      </c>
      <c r="CS14" s="658"/>
      <c r="CT14" s="658"/>
      <c r="CU14" s="658"/>
      <c r="CV14" s="658"/>
      <c r="CW14" s="658"/>
      <c r="CX14" s="658"/>
      <c r="CY14" s="659"/>
      <c r="CZ14" s="695">
        <v>2.4</v>
      </c>
      <c r="DA14" s="695"/>
      <c r="DB14" s="695"/>
      <c r="DC14" s="695"/>
      <c r="DD14" s="663">
        <v>64882</v>
      </c>
      <c r="DE14" s="658"/>
      <c r="DF14" s="658"/>
      <c r="DG14" s="658"/>
      <c r="DH14" s="658"/>
      <c r="DI14" s="658"/>
      <c r="DJ14" s="658"/>
      <c r="DK14" s="658"/>
      <c r="DL14" s="658"/>
      <c r="DM14" s="658"/>
      <c r="DN14" s="658"/>
      <c r="DO14" s="658"/>
      <c r="DP14" s="659"/>
      <c r="DQ14" s="663">
        <v>453641</v>
      </c>
      <c r="DR14" s="658"/>
      <c r="DS14" s="658"/>
      <c r="DT14" s="658"/>
      <c r="DU14" s="658"/>
      <c r="DV14" s="658"/>
      <c r="DW14" s="658"/>
      <c r="DX14" s="658"/>
      <c r="DY14" s="658"/>
      <c r="DZ14" s="658"/>
      <c r="EA14" s="658"/>
      <c r="EB14" s="658"/>
      <c r="EC14" s="694"/>
    </row>
    <row r="15" spans="2:143" ht="11.25" customHeight="1" x14ac:dyDescent="0.2">
      <c r="B15" s="654" t="s">
        <v>248</v>
      </c>
      <c r="C15" s="655"/>
      <c r="D15" s="655"/>
      <c r="E15" s="655"/>
      <c r="F15" s="655"/>
      <c r="G15" s="655"/>
      <c r="H15" s="655"/>
      <c r="I15" s="655"/>
      <c r="J15" s="655"/>
      <c r="K15" s="655"/>
      <c r="L15" s="655"/>
      <c r="M15" s="655"/>
      <c r="N15" s="655"/>
      <c r="O15" s="655"/>
      <c r="P15" s="655"/>
      <c r="Q15" s="656"/>
      <c r="R15" s="657">
        <v>23230</v>
      </c>
      <c r="S15" s="658"/>
      <c r="T15" s="658"/>
      <c r="U15" s="658"/>
      <c r="V15" s="658"/>
      <c r="W15" s="658"/>
      <c r="X15" s="658"/>
      <c r="Y15" s="659"/>
      <c r="Z15" s="695">
        <v>0.1</v>
      </c>
      <c r="AA15" s="695"/>
      <c r="AB15" s="695"/>
      <c r="AC15" s="695"/>
      <c r="AD15" s="696">
        <v>23230</v>
      </c>
      <c r="AE15" s="696"/>
      <c r="AF15" s="696"/>
      <c r="AG15" s="696"/>
      <c r="AH15" s="696"/>
      <c r="AI15" s="696"/>
      <c r="AJ15" s="696"/>
      <c r="AK15" s="696"/>
      <c r="AL15" s="660">
        <v>0.3</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232019</v>
      </c>
      <c r="BH15" s="658"/>
      <c r="BI15" s="658"/>
      <c r="BJ15" s="658"/>
      <c r="BK15" s="658"/>
      <c r="BL15" s="658"/>
      <c r="BM15" s="658"/>
      <c r="BN15" s="659"/>
      <c r="BO15" s="695">
        <v>6.2</v>
      </c>
      <c r="BP15" s="695"/>
      <c r="BQ15" s="695"/>
      <c r="BR15" s="695"/>
      <c r="BS15" s="696" t="s">
        <v>121</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2260701</v>
      </c>
      <c r="CS15" s="658"/>
      <c r="CT15" s="658"/>
      <c r="CU15" s="658"/>
      <c r="CV15" s="658"/>
      <c r="CW15" s="658"/>
      <c r="CX15" s="658"/>
      <c r="CY15" s="659"/>
      <c r="CZ15" s="695">
        <v>10.9</v>
      </c>
      <c r="DA15" s="695"/>
      <c r="DB15" s="695"/>
      <c r="DC15" s="695"/>
      <c r="DD15" s="663">
        <v>127575</v>
      </c>
      <c r="DE15" s="658"/>
      <c r="DF15" s="658"/>
      <c r="DG15" s="658"/>
      <c r="DH15" s="658"/>
      <c r="DI15" s="658"/>
      <c r="DJ15" s="658"/>
      <c r="DK15" s="658"/>
      <c r="DL15" s="658"/>
      <c r="DM15" s="658"/>
      <c r="DN15" s="658"/>
      <c r="DO15" s="658"/>
      <c r="DP15" s="659"/>
      <c r="DQ15" s="663">
        <v>1209801</v>
      </c>
      <c r="DR15" s="658"/>
      <c r="DS15" s="658"/>
      <c r="DT15" s="658"/>
      <c r="DU15" s="658"/>
      <c r="DV15" s="658"/>
      <c r="DW15" s="658"/>
      <c r="DX15" s="658"/>
      <c r="DY15" s="658"/>
      <c r="DZ15" s="658"/>
      <c r="EA15" s="658"/>
      <c r="EB15" s="658"/>
      <c r="EC15" s="694"/>
    </row>
    <row r="16" spans="2:143" ht="11.25" customHeight="1" x14ac:dyDescent="0.2">
      <c r="B16" s="654" t="s">
        <v>251</v>
      </c>
      <c r="C16" s="655"/>
      <c r="D16" s="655"/>
      <c r="E16" s="655"/>
      <c r="F16" s="655"/>
      <c r="G16" s="655"/>
      <c r="H16" s="655"/>
      <c r="I16" s="655"/>
      <c r="J16" s="655"/>
      <c r="K16" s="655"/>
      <c r="L16" s="655"/>
      <c r="M16" s="655"/>
      <c r="N16" s="655"/>
      <c r="O16" s="655"/>
      <c r="P16" s="655"/>
      <c r="Q16" s="656"/>
      <c r="R16" s="657">
        <v>78076</v>
      </c>
      <c r="S16" s="658"/>
      <c r="T16" s="658"/>
      <c r="U16" s="658"/>
      <c r="V16" s="658"/>
      <c r="W16" s="658"/>
      <c r="X16" s="658"/>
      <c r="Y16" s="659"/>
      <c r="Z16" s="695">
        <v>0.4</v>
      </c>
      <c r="AA16" s="695"/>
      <c r="AB16" s="695"/>
      <c r="AC16" s="695"/>
      <c r="AD16" s="696">
        <v>78076</v>
      </c>
      <c r="AE16" s="696"/>
      <c r="AF16" s="696"/>
      <c r="AG16" s="696"/>
      <c r="AH16" s="696"/>
      <c r="AI16" s="696"/>
      <c r="AJ16" s="696"/>
      <c r="AK16" s="696"/>
      <c r="AL16" s="660">
        <v>0.9</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1516</v>
      </c>
      <c r="CS16" s="658"/>
      <c r="CT16" s="658"/>
      <c r="CU16" s="658"/>
      <c r="CV16" s="658"/>
      <c r="CW16" s="658"/>
      <c r="CX16" s="658"/>
      <c r="CY16" s="659"/>
      <c r="CZ16" s="695">
        <v>0</v>
      </c>
      <c r="DA16" s="695"/>
      <c r="DB16" s="695"/>
      <c r="DC16" s="695"/>
      <c r="DD16" s="663" t="s">
        <v>121</v>
      </c>
      <c r="DE16" s="658"/>
      <c r="DF16" s="658"/>
      <c r="DG16" s="658"/>
      <c r="DH16" s="658"/>
      <c r="DI16" s="658"/>
      <c r="DJ16" s="658"/>
      <c r="DK16" s="658"/>
      <c r="DL16" s="658"/>
      <c r="DM16" s="658"/>
      <c r="DN16" s="658"/>
      <c r="DO16" s="658"/>
      <c r="DP16" s="659"/>
      <c r="DQ16" s="663">
        <v>1516</v>
      </c>
      <c r="DR16" s="658"/>
      <c r="DS16" s="658"/>
      <c r="DT16" s="658"/>
      <c r="DU16" s="658"/>
      <c r="DV16" s="658"/>
      <c r="DW16" s="658"/>
      <c r="DX16" s="658"/>
      <c r="DY16" s="658"/>
      <c r="DZ16" s="658"/>
      <c r="EA16" s="658"/>
      <c r="EB16" s="658"/>
      <c r="EC16" s="694"/>
    </row>
    <row r="17" spans="2:133" ht="11.25" customHeight="1" x14ac:dyDescent="0.2">
      <c r="B17" s="654" t="s">
        <v>254</v>
      </c>
      <c r="C17" s="655"/>
      <c r="D17" s="655"/>
      <c r="E17" s="655"/>
      <c r="F17" s="655"/>
      <c r="G17" s="655"/>
      <c r="H17" s="655"/>
      <c r="I17" s="655"/>
      <c r="J17" s="655"/>
      <c r="K17" s="655"/>
      <c r="L17" s="655"/>
      <c r="M17" s="655"/>
      <c r="N17" s="655"/>
      <c r="O17" s="655"/>
      <c r="P17" s="655"/>
      <c r="Q17" s="656"/>
      <c r="R17" s="657">
        <v>134454</v>
      </c>
      <c r="S17" s="658"/>
      <c r="T17" s="658"/>
      <c r="U17" s="658"/>
      <c r="V17" s="658"/>
      <c r="W17" s="658"/>
      <c r="X17" s="658"/>
      <c r="Y17" s="659"/>
      <c r="Z17" s="695">
        <v>0.6</v>
      </c>
      <c r="AA17" s="695"/>
      <c r="AB17" s="695"/>
      <c r="AC17" s="695"/>
      <c r="AD17" s="696">
        <v>134454</v>
      </c>
      <c r="AE17" s="696"/>
      <c r="AF17" s="696"/>
      <c r="AG17" s="696"/>
      <c r="AH17" s="696"/>
      <c r="AI17" s="696"/>
      <c r="AJ17" s="696"/>
      <c r="AK17" s="696"/>
      <c r="AL17" s="660">
        <v>1.5</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1570834</v>
      </c>
      <c r="CS17" s="658"/>
      <c r="CT17" s="658"/>
      <c r="CU17" s="658"/>
      <c r="CV17" s="658"/>
      <c r="CW17" s="658"/>
      <c r="CX17" s="658"/>
      <c r="CY17" s="659"/>
      <c r="CZ17" s="695">
        <v>7.5</v>
      </c>
      <c r="DA17" s="695"/>
      <c r="DB17" s="695"/>
      <c r="DC17" s="695"/>
      <c r="DD17" s="663" t="s">
        <v>121</v>
      </c>
      <c r="DE17" s="658"/>
      <c r="DF17" s="658"/>
      <c r="DG17" s="658"/>
      <c r="DH17" s="658"/>
      <c r="DI17" s="658"/>
      <c r="DJ17" s="658"/>
      <c r="DK17" s="658"/>
      <c r="DL17" s="658"/>
      <c r="DM17" s="658"/>
      <c r="DN17" s="658"/>
      <c r="DO17" s="658"/>
      <c r="DP17" s="659"/>
      <c r="DQ17" s="663">
        <v>1567115</v>
      </c>
      <c r="DR17" s="658"/>
      <c r="DS17" s="658"/>
      <c r="DT17" s="658"/>
      <c r="DU17" s="658"/>
      <c r="DV17" s="658"/>
      <c r="DW17" s="658"/>
      <c r="DX17" s="658"/>
      <c r="DY17" s="658"/>
      <c r="DZ17" s="658"/>
      <c r="EA17" s="658"/>
      <c r="EB17" s="658"/>
      <c r="EC17" s="694"/>
    </row>
    <row r="18" spans="2:133" ht="11.25" customHeight="1" x14ac:dyDescent="0.2">
      <c r="B18" s="654" t="s">
        <v>257</v>
      </c>
      <c r="C18" s="655"/>
      <c r="D18" s="655"/>
      <c r="E18" s="655"/>
      <c r="F18" s="655"/>
      <c r="G18" s="655"/>
      <c r="H18" s="655"/>
      <c r="I18" s="655"/>
      <c r="J18" s="655"/>
      <c r="K18" s="655"/>
      <c r="L18" s="655"/>
      <c r="M18" s="655"/>
      <c r="N18" s="655"/>
      <c r="O18" s="655"/>
      <c r="P18" s="655"/>
      <c r="Q18" s="656"/>
      <c r="R18" s="657">
        <v>22345</v>
      </c>
      <c r="S18" s="658"/>
      <c r="T18" s="658"/>
      <c r="U18" s="658"/>
      <c r="V18" s="658"/>
      <c r="W18" s="658"/>
      <c r="X18" s="658"/>
      <c r="Y18" s="659"/>
      <c r="Z18" s="695">
        <v>0.1</v>
      </c>
      <c r="AA18" s="695"/>
      <c r="AB18" s="695"/>
      <c r="AC18" s="695"/>
      <c r="AD18" s="696">
        <v>22345</v>
      </c>
      <c r="AE18" s="696"/>
      <c r="AF18" s="696"/>
      <c r="AG18" s="696"/>
      <c r="AH18" s="696"/>
      <c r="AI18" s="696"/>
      <c r="AJ18" s="696"/>
      <c r="AK18" s="696"/>
      <c r="AL18" s="660">
        <v>0.3</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260</v>
      </c>
      <c r="C19" s="655"/>
      <c r="D19" s="655"/>
      <c r="E19" s="655"/>
      <c r="F19" s="655"/>
      <c r="G19" s="655"/>
      <c r="H19" s="655"/>
      <c r="I19" s="655"/>
      <c r="J19" s="655"/>
      <c r="K19" s="655"/>
      <c r="L19" s="655"/>
      <c r="M19" s="655"/>
      <c r="N19" s="655"/>
      <c r="O19" s="655"/>
      <c r="P19" s="655"/>
      <c r="Q19" s="656"/>
      <c r="R19" s="657">
        <v>111223</v>
      </c>
      <c r="S19" s="658"/>
      <c r="T19" s="658"/>
      <c r="U19" s="658"/>
      <c r="V19" s="658"/>
      <c r="W19" s="658"/>
      <c r="X19" s="658"/>
      <c r="Y19" s="659"/>
      <c r="Z19" s="695">
        <v>0.5</v>
      </c>
      <c r="AA19" s="695"/>
      <c r="AB19" s="695"/>
      <c r="AC19" s="695"/>
      <c r="AD19" s="696">
        <v>111223</v>
      </c>
      <c r="AE19" s="696"/>
      <c r="AF19" s="696"/>
      <c r="AG19" s="696"/>
      <c r="AH19" s="696"/>
      <c r="AI19" s="696"/>
      <c r="AJ19" s="696"/>
      <c r="AK19" s="696"/>
      <c r="AL19" s="660">
        <v>1.3</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185158</v>
      </c>
      <c r="BH19" s="658"/>
      <c r="BI19" s="658"/>
      <c r="BJ19" s="658"/>
      <c r="BK19" s="658"/>
      <c r="BL19" s="658"/>
      <c r="BM19" s="658"/>
      <c r="BN19" s="659"/>
      <c r="BO19" s="695">
        <v>5</v>
      </c>
      <c r="BP19" s="695"/>
      <c r="BQ19" s="695"/>
      <c r="BR19" s="695"/>
      <c r="BS19" s="696" t="s">
        <v>121</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263</v>
      </c>
      <c r="C20" s="725"/>
      <c r="D20" s="725"/>
      <c r="E20" s="725"/>
      <c r="F20" s="725"/>
      <c r="G20" s="725"/>
      <c r="H20" s="725"/>
      <c r="I20" s="725"/>
      <c r="J20" s="725"/>
      <c r="K20" s="725"/>
      <c r="L20" s="725"/>
      <c r="M20" s="725"/>
      <c r="N20" s="725"/>
      <c r="O20" s="725"/>
      <c r="P20" s="725"/>
      <c r="Q20" s="726"/>
      <c r="R20" s="657">
        <v>886</v>
      </c>
      <c r="S20" s="658"/>
      <c r="T20" s="658"/>
      <c r="U20" s="658"/>
      <c r="V20" s="658"/>
      <c r="W20" s="658"/>
      <c r="X20" s="658"/>
      <c r="Y20" s="659"/>
      <c r="Z20" s="695">
        <v>0</v>
      </c>
      <c r="AA20" s="695"/>
      <c r="AB20" s="695"/>
      <c r="AC20" s="695"/>
      <c r="AD20" s="696">
        <v>886</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185158</v>
      </c>
      <c r="BH20" s="658"/>
      <c r="BI20" s="658"/>
      <c r="BJ20" s="658"/>
      <c r="BK20" s="658"/>
      <c r="BL20" s="658"/>
      <c r="BM20" s="658"/>
      <c r="BN20" s="659"/>
      <c r="BO20" s="695">
        <v>5</v>
      </c>
      <c r="BP20" s="695"/>
      <c r="BQ20" s="695"/>
      <c r="BR20" s="695"/>
      <c r="BS20" s="696" t="s">
        <v>121</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20826976</v>
      </c>
      <c r="CS20" s="658"/>
      <c r="CT20" s="658"/>
      <c r="CU20" s="658"/>
      <c r="CV20" s="658"/>
      <c r="CW20" s="658"/>
      <c r="CX20" s="658"/>
      <c r="CY20" s="659"/>
      <c r="CZ20" s="695">
        <v>100</v>
      </c>
      <c r="DA20" s="695"/>
      <c r="DB20" s="695"/>
      <c r="DC20" s="695"/>
      <c r="DD20" s="663">
        <v>1212534</v>
      </c>
      <c r="DE20" s="658"/>
      <c r="DF20" s="658"/>
      <c r="DG20" s="658"/>
      <c r="DH20" s="658"/>
      <c r="DI20" s="658"/>
      <c r="DJ20" s="658"/>
      <c r="DK20" s="658"/>
      <c r="DL20" s="658"/>
      <c r="DM20" s="658"/>
      <c r="DN20" s="658"/>
      <c r="DO20" s="658"/>
      <c r="DP20" s="659"/>
      <c r="DQ20" s="663">
        <v>15192101</v>
      </c>
      <c r="DR20" s="658"/>
      <c r="DS20" s="658"/>
      <c r="DT20" s="658"/>
      <c r="DU20" s="658"/>
      <c r="DV20" s="658"/>
      <c r="DW20" s="658"/>
      <c r="DX20" s="658"/>
      <c r="DY20" s="658"/>
      <c r="DZ20" s="658"/>
      <c r="EA20" s="658"/>
      <c r="EB20" s="658"/>
      <c r="EC20" s="694"/>
    </row>
    <row r="21" spans="2:133" ht="11.25" customHeight="1" x14ac:dyDescent="0.2">
      <c r="B21" s="654" t="s">
        <v>266</v>
      </c>
      <c r="C21" s="655"/>
      <c r="D21" s="655"/>
      <c r="E21" s="655"/>
      <c r="F21" s="655"/>
      <c r="G21" s="655"/>
      <c r="H21" s="655"/>
      <c r="I21" s="655"/>
      <c r="J21" s="655"/>
      <c r="K21" s="655"/>
      <c r="L21" s="655"/>
      <c r="M21" s="655"/>
      <c r="N21" s="655"/>
      <c r="O21" s="655"/>
      <c r="P21" s="655"/>
      <c r="Q21" s="656"/>
      <c r="R21" s="657">
        <v>4527827</v>
      </c>
      <c r="S21" s="658"/>
      <c r="T21" s="658"/>
      <c r="U21" s="658"/>
      <c r="V21" s="658"/>
      <c r="W21" s="658"/>
      <c r="X21" s="658"/>
      <c r="Y21" s="659"/>
      <c r="Z21" s="695">
        <v>21.1</v>
      </c>
      <c r="AA21" s="695"/>
      <c r="AB21" s="695"/>
      <c r="AC21" s="695"/>
      <c r="AD21" s="696">
        <v>3911993</v>
      </c>
      <c r="AE21" s="696"/>
      <c r="AF21" s="696"/>
      <c r="AG21" s="696"/>
      <c r="AH21" s="696"/>
      <c r="AI21" s="696"/>
      <c r="AJ21" s="696"/>
      <c r="AK21" s="696"/>
      <c r="AL21" s="660">
        <v>44.9</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5502</v>
      </c>
      <c r="BH21" s="658"/>
      <c r="BI21" s="658"/>
      <c r="BJ21" s="658"/>
      <c r="BK21" s="658"/>
      <c r="BL21" s="658"/>
      <c r="BM21" s="658"/>
      <c r="BN21" s="659"/>
      <c r="BO21" s="695">
        <v>0.1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268</v>
      </c>
      <c r="C22" s="655"/>
      <c r="D22" s="655"/>
      <c r="E22" s="655"/>
      <c r="F22" s="655"/>
      <c r="G22" s="655"/>
      <c r="H22" s="655"/>
      <c r="I22" s="655"/>
      <c r="J22" s="655"/>
      <c r="K22" s="655"/>
      <c r="L22" s="655"/>
      <c r="M22" s="655"/>
      <c r="N22" s="655"/>
      <c r="O22" s="655"/>
      <c r="P22" s="655"/>
      <c r="Q22" s="656"/>
      <c r="R22" s="657">
        <v>3911993</v>
      </c>
      <c r="S22" s="658"/>
      <c r="T22" s="658"/>
      <c r="U22" s="658"/>
      <c r="V22" s="658"/>
      <c r="W22" s="658"/>
      <c r="X22" s="658"/>
      <c r="Y22" s="659"/>
      <c r="Z22" s="695">
        <v>18.2</v>
      </c>
      <c r="AA22" s="695"/>
      <c r="AB22" s="695"/>
      <c r="AC22" s="695"/>
      <c r="AD22" s="696">
        <v>3911993</v>
      </c>
      <c r="AE22" s="696"/>
      <c r="AF22" s="696"/>
      <c r="AG22" s="696"/>
      <c r="AH22" s="696"/>
      <c r="AI22" s="696"/>
      <c r="AJ22" s="696"/>
      <c r="AK22" s="696"/>
      <c r="AL22" s="660">
        <v>44.9</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271</v>
      </c>
      <c r="C23" s="655"/>
      <c r="D23" s="655"/>
      <c r="E23" s="655"/>
      <c r="F23" s="655"/>
      <c r="G23" s="655"/>
      <c r="H23" s="655"/>
      <c r="I23" s="655"/>
      <c r="J23" s="655"/>
      <c r="K23" s="655"/>
      <c r="L23" s="655"/>
      <c r="M23" s="655"/>
      <c r="N23" s="655"/>
      <c r="O23" s="655"/>
      <c r="P23" s="655"/>
      <c r="Q23" s="656"/>
      <c r="R23" s="657">
        <v>550207</v>
      </c>
      <c r="S23" s="658"/>
      <c r="T23" s="658"/>
      <c r="U23" s="658"/>
      <c r="V23" s="658"/>
      <c r="W23" s="658"/>
      <c r="X23" s="658"/>
      <c r="Y23" s="659"/>
      <c r="Z23" s="695">
        <v>2.6</v>
      </c>
      <c r="AA23" s="695"/>
      <c r="AB23" s="695"/>
      <c r="AC23" s="695"/>
      <c r="AD23" s="696" t="s">
        <v>121</v>
      </c>
      <c r="AE23" s="696"/>
      <c r="AF23" s="696"/>
      <c r="AG23" s="696"/>
      <c r="AH23" s="696"/>
      <c r="AI23" s="696"/>
      <c r="AJ23" s="696"/>
      <c r="AK23" s="696"/>
      <c r="AL23" s="660" t="s">
        <v>121</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179656</v>
      </c>
      <c r="BH23" s="658"/>
      <c r="BI23" s="658"/>
      <c r="BJ23" s="658"/>
      <c r="BK23" s="658"/>
      <c r="BL23" s="658"/>
      <c r="BM23" s="658"/>
      <c r="BN23" s="659"/>
      <c r="BO23" s="695">
        <v>4.8</v>
      </c>
      <c r="BP23" s="695"/>
      <c r="BQ23" s="695"/>
      <c r="BR23" s="695"/>
      <c r="BS23" s="696" t="s">
        <v>121</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2">
      <c r="B24" s="654" t="s">
        <v>278</v>
      </c>
      <c r="C24" s="655"/>
      <c r="D24" s="655"/>
      <c r="E24" s="655"/>
      <c r="F24" s="655"/>
      <c r="G24" s="655"/>
      <c r="H24" s="655"/>
      <c r="I24" s="655"/>
      <c r="J24" s="655"/>
      <c r="K24" s="655"/>
      <c r="L24" s="655"/>
      <c r="M24" s="655"/>
      <c r="N24" s="655"/>
      <c r="O24" s="655"/>
      <c r="P24" s="655"/>
      <c r="Q24" s="656"/>
      <c r="R24" s="657">
        <v>65627</v>
      </c>
      <c r="S24" s="658"/>
      <c r="T24" s="658"/>
      <c r="U24" s="658"/>
      <c r="V24" s="658"/>
      <c r="W24" s="658"/>
      <c r="X24" s="658"/>
      <c r="Y24" s="659"/>
      <c r="Z24" s="695">
        <v>0.3</v>
      </c>
      <c r="AA24" s="695"/>
      <c r="AB24" s="695"/>
      <c r="AC24" s="695"/>
      <c r="AD24" s="696" t="s">
        <v>121</v>
      </c>
      <c r="AE24" s="696"/>
      <c r="AF24" s="696"/>
      <c r="AG24" s="696"/>
      <c r="AH24" s="696"/>
      <c r="AI24" s="696"/>
      <c r="AJ24" s="696"/>
      <c r="AK24" s="696"/>
      <c r="AL24" s="660" t="s">
        <v>121</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7200211</v>
      </c>
      <c r="CS24" s="713"/>
      <c r="CT24" s="713"/>
      <c r="CU24" s="713"/>
      <c r="CV24" s="713"/>
      <c r="CW24" s="713"/>
      <c r="CX24" s="713"/>
      <c r="CY24" s="738"/>
      <c r="CZ24" s="739">
        <v>34.6</v>
      </c>
      <c r="DA24" s="721"/>
      <c r="DB24" s="721"/>
      <c r="DC24" s="741"/>
      <c r="DD24" s="737">
        <v>5245467</v>
      </c>
      <c r="DE24" s="713"/>
      <c r="DF24" s="713"/>
      <c r="DG24" s="713"/>
      <c r="DH24" s="713"/>
      <c r="DI24" s="713"/>
      <c r="DJ24" s="713"/>
      <c r="DK24" s="738"/>
      <c r="DL24" s="737">
        <v>4646869</v>
      </c>
      <c r="DM24" s="713"/>
      <c r="DN24" s="713"/>
      <c r="DO24" s="713"/>
      <c r="DP24" s="713"/>
      <c r="DQ24" s="713"/>
      <c r="DR24" s="713"/>
      <c r="DS24" s="713"/>
      <c r="DT24" s="713"/>
      <c r="DU24" s="713"/>
      <c r="DV24" s="738"/>
      <c r="DW24" s="739">
        <v>53.1</v>
      </c>
      <c r="DX24" s="721"/>
      <c r="DY24" s="721"/>
      <c r="DZ24" s="721"/>
      <c r="EA24" s="721"/>
      <c r="EB24" s="721"/>
      <c r="EC24" s="740"/>
    </row>
    <row r="25" spans="2:133" ht="11.25" customHeight="1" x14ac:dyDescent="0.2">
      <c r="B25" s="654" t="s">
        <v>281</v>
      </c>
      <c r="C25" s="655"/>
      <c r="D25" s="655"/>
      <c r="E25" s="655"/>
      <c r="F25" s="655"/>
      <c r="G25" s="655"/>
      <c r="H25" s="655"/>
      <c r="I25" s="655"/>
      <c r="J25" s="655"/>
      <c r="K25" s="655"/>
      <c r="L25" s="655"/>
      <c r="M25" s="655"/>
      <c r="N25" s="655"/>
      <c r="O25" s="655"/>
      <c r="P25" s="655"/>
      <c r="Q25" s="656"/>
      <c r="R25" s="657">
        <v>9450563</v>
      </c>
      <c r="S25" s="658"/>
      <c r="T25" s="658"/>
      <c r="U25" s="658"/>
      <c r="V25" s="658"/>
      <c r="W25" s="658"/>
      <c r="X25" s="658"/>
      <c r="Y25" s="659"/>
      <c r="Z25" s="695">
        <v>44.1</v>
      </c>
      <c r="AA25" s="695"/>
      <c r="AB25" s="695"/>
      <c r="AC25" s="695"/>
      <c r="AD25" s="696">
        <v>8655073</v>
      </c>
      <c r="AE25" s="696"/>
      <c r="AF25" s="696"/>
      <c r="AG25" s="696"/>
      <c r="AH25" s="696"/>
      <c r="AI25" s="696"/>
      <c r="AJ25" s="696"/>
      <c r="AK25" s="696"/>
      <c r="AL25" s="660">
        <v>99.3</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2859056</v>
      </c>
      <c r="CS25" s="670"/>
      <c r="CT25" s="670"/>
      <c r="CU25" s="670"/>
      <c r="CV25" s="670"/>
      <c r="CW25" s="670"/>
      <c r="CX25" s="670"/>
      <c r="CY25" s="671"/>
      <c r="CZ25" s="660">
        <v>13.7</v>
      </c>
      <c r="DA25" s="672"/>
      <c r="DB25" s="672"/>
      <c r="DC25" s="673"/>
      <c r="DD25" s="663">
        <v>2655337</v>
      </c>
      <c r="DE25" s="670"/>
      <c r="DF25" s="670"/>
      <c r="DG25" s="670"/>
      <c r="DH25" s="670"/>
      <c r="DI25" s="670"/>
      <c r="DJ25" s="670"/>
      <c r="DK25" s="671"/>
      <c r="DL25" s="663">
        <v>2463663</v>
      </c>
      <c r="DM25" s="670"/>
      <c r="DN25" s="670"/>
      <c r="DO25" s="670"/>
      <c r="DP25" s="670"/>
      <c r="DQ25" s="670"/>
      <c r="DR25" s="670"/>
      <c r="DS25" s="670"/>
      <c r="DT25" s="670"/>
      <c r="DU25" s="670"/>
      <c r="DV25" s="671"/>
      <c r="DW25" s="660">
        <v>28.2</v>
      </c>
      <c r="DX25" s="672"/>
      <c r="DY25" s="672"/>
      <c r="DZ25" s="672"/>
      <c r="EA25" s="672"/>
      <c r="EB25" s="672"/>
      <c r="EC25" s="684"/>
    </row>
    <row r="26" spans="2:133" ht="11.25" customHeight="1" x14ac:dyDescent="0.2">
      <c r="B26" s="654" t="s">
        <v>284</v>
      </c>
      <c r="C26" s="655"/>
      <c r="D26" s="655"/>
      <c r="E26" s="655"/>
      <c r="F26" s="655"/>
      <c r="G26" s="655"/>
      <c r="H26" s="655"/>
      <c r="I26" s="655"/>
      <c r="J26" s="655"/>
      <c r="K26" s="655"/>
      <c r="L26" s="655"/>
      <c r="M26" s="655"/>
      <c r="N26" s="655"/>
      <c r="O26" s="655"/>
      <c r="P26" s="655"/>
      <c r="Q26" s="656"/>
      <c r="R26" s="657">
        <v>2889</v>
      </c>
      <c r="S26" s="658"/>
      <c r="T26" s="658"/>
      <c r="U26" s="658"/>
      <c r="V26" s="658"/>
      <c r="W26" s="658"/>
      <c r="X26" s="658"/>
      <c r="Y26" s="659"/>
      <c r="Z26" s="695">
        <v>0</v>
      </c>
      <c r="AA26" s="695"/>
      <c r="AB26" s="695"/>
      <c r="AC26" s="695"/>
      <c r="AD26" s="696">
        <v>2889</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1634474</v>
      </c>
      <c r="CS26" s="658"/>
      <c r="CT26" s="658"/>
      <c r="CU26" s="658"/>
      <c r="CV26" s="658"/>
      <c r="CW26" s="658"/>
      <c r="CX26" s="658"/>
      <c r="CY26" s="659"/>
      <c r="CZ26" s="660">
        <v>7.8</v>
      </c>
      <c r="DA26" s="672"/>
      <c r="DB26" s="672"/>
      <c r="DC26" s="673"/>
      <c r="DD26" s="663">
        <v>1536408</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287</v>
      </c>
      <c r="C27" s="655"/>
      <c r="D27" s="655"/>
      <c r="E27" s="655"/>
      <c r="F27" s="655"/>
      <c r="G27" s="655"/>
      <c r="H27" s="655"/>
      <c r="I27" s="655"/>
      <c r="J27" s="655"/>
      <c r="K27" s="655"/>
      <c r="L27" s="655"/>
      <c r="M27" s="655"/>
      <c r="N27" s="655"/>
      <c r="O27" s="655"/>
      <c r="P27" s="655"/>
      <c r="Q27" s="656"/>
      <c r="R27" s="657">
        <v>11040</v>
      </c>
      <c r="S27" s="658"/>
      <c r="T27" s="658"/>
      <c r="U27" s="658"/>
      <c r="V27" s="658"/>
      <c r="W27" s="658"/>
      <c r="X27" s="658"/>
      <c r="Y27" s="659"/>
      <c r="Z27" s="695">
        <v>0.1</v>
      </c>
      <c r="AA27" s="695"/>
      <c r="AB27" s="695"/>
      <c r="AC27" s="695"/>
      <c r="AD27" s="696" t="s">
        <v>121</v>
      </c>
      <c r="AE27" s="696"/>
      <c r="AF27" s="696"/>
      <c r="AG27" s="696"/>
      <c r="AH27" s="696"/>
      <c r="AI27" s="696"/>
      <c r="AJ27" s="696"/>
      <c r="AK27" s="696"/>
      <c r="AL27" s="660" t="s">
        <v>121</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3722215</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2770321</v>
      </c>
      <c r="CS27" s="670"/>
      <c r="CT27" s="670"/>
      <c r="CU27" s="670"/>
      <c r="CV27" s="670"/>
      <c r="CW27" s="670"/>
      <c r="CX27" s="670"/>
      <c r="CY27" s="671"/>
      <c r="CZ27" s="660">
        <v>13.3</v>
      </c>
      <c r="DA27" s="672"/>
      <c r="DB27" s="672"/>
      <c r="DC27" s="673"/>
      <c r="DD27" s="663">
        <v>1023015</v>
      </c>
      <c r="DE27" s="670"/>
      <c r="DF27" s="670"/>
      <c r="DG27" s="670"/>
      <c r="DH27" s="670"/>
      <c r="DI27" s="670"/>
      <c r="DJ27" s="670"/>
      <c r="DK27" s="671"/>
      <c r="DL27" s="663">
        <v>616091</v>
      </c>
      <c r="DM27" s="670"/>
      <c r="DN27" s="670"/>
      <c r="DO27" s="670"/>
      <c r="DP27" s="670"/>
      <c r="DQ27" s="670"/>
      <c r="DR27" s="670"/>
      <c r="DS27" s="670"/>
      <c r="DT27" s="670"/>
      <c r="DU27" s="670"/>
      <c r="DV27" s="671"/>
      <c r="DW27" s="660">
        <v>7</v>
      </c>
      <c r="DX27" s="672"/>
      <c r="DY27" s="672"/>
      <c r="DZ27" s="672"/>
      <c r="EA27" s="672"/>
      <c r="EB27" s="672"/>
      <c r="EC27" s="684"/>
    </row>
    <row r="28" spans="2:133" ht="11.25" customHeight="1" x14ac:dyDescent="0.2">
      <c r="B28" s="654" t="s">
        <v>290</v>
      </c>
      <c r="C28" s="655"/>
      <c r="D28" s="655"/>
      <c r="E28" s="655"/>
      <c r="F28" s="655"/>
      <c r="G28" s="655"/>
      <c r="H28" s="655"/>
      <c r="I28" s="655"/>
      <c r="J28" s="655"/>
      <c r="K28" s="655"/>
      <c r="L28" s="655"/>
      <c r="M28" s="655"/>
      <c r="N28" s="655"/>
      <c r="O28" s="655"/>
      <c r="P28" s="655"/>
      <c r="Q28" s="656"/>
      <c r="R28" s="657">
        <v>94640</v>
      </c>
      <c r="S28" s="658"/>
      <c r="T28" s="658"/>
      <c r="U28" s="658"/>
      <c r="V28" s="658"/>
      <c r="W28" s="658"/>
      <c r="X28" s="658"/>
      <c r="Y28" s="659"/>
      <c r="Z28" s="695">
        <v>0.4</v>
      </c>
      <c r="AA28" s="695"/>
      <c r="AB28" s="695"/>
      <c r="AC28" s="695"/>
      <c r="AD28" s="696">
        <v>19920</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1570834</v>
      </c>
      <c r="CS28" s="658"/>
      <c r="CT28" s="658"/>
      <c r="CU28" s="658"/>
      <c r="CV28" s="658"/>
      <c r="CW28" s="658"/>
      <c r="CX28" s="658"/>
      <c r="CY28" s="659"/>
      <c r="CZ28" s="660">
        <v>7.5</v>
      </c>
      <c r="DA28" s="672"/>
      <c r="DB28" s="672"/>
      <c r="DC28" s="673"/>
      <c r="DD28" s="663">
        <v>1567115</v>
      </c>
      <c r="DE28" s="658"/>
      <c r="DF28" s="658"/>
      <c r="DG28" s="658"/>
      <c r="DH28" s="658"/>
      <c r="DI28" s="658"/>
      <c r="DJ28" s="658"/>
      <c r="DK28" s="659"/>
      <c r="DL28" s="663">
        <v>1567115</v>
      </c>
      <c r="DM28" s="658"/>
      <c r="DN28" s="658"/>
      <c r="DO28" s="658"/>
      <c r="DP28" s="658"/>
      <c r="DQ28" s="658"/>
      <c r="DR28" s="658"/>
      <c r="DS28" s="658"/>
      <c r="DT28" s="658"/>
      <c r="DU28" s="658"/>
      <c r="DV28" s="659"/>
      <c r="DW28" s="660">
        <v>17.899999999999999</v>
      </c>
      <c r="DX28" s="672"/>
      <c r="DY28" s="672"/>
      <c r="DZ28" s="672"/>
      <c r="EA28" s="672"/>
      <c r="EB28" s="672"/>
      <c r="EC28" s="684"/>
    </row>
    <row r="29" spans="2:133" ht="11.25" customHeight="1" x14ac:dyDescent="0.2">
      <c r="B29" s="654" t="s">
        <v>292</v>
      </c>
      <c r="C29" s="655"/>
      <c r="D29" s="655"/>
      <c r="E29" s="655"/>
      <c r="F29" s="655"/>
      <c r="G29" s="655"/>
      <c r="H29" s="655"/>
      <c r="I29" s="655"/>
      <c r="J29" s="655"/>
      <c r="K29" s="655"/>
      <c r="L29" s="655"/>
      <c r="M29" s="655"/>
      <c r="N29" s="655"/>
      <c r="O29" s="655"/>
      <c r="P29" s="655"/>
      <c r="Q29" s="656"/>
      <c r="R29" s="657">
        <v>15136</v>
      </c>
      <c r="S29" s="658"/>
      <c r="T29" s="658"/>
      <c r="U29" s="658"/>
      <c r="V29" s="658"/>
      <c r="W29" s="658"/>
      <c r="X29" s="658"/>
      <c r="Y29" s="659"/>
      <c r="Z29" s="695">
        <v>0.1</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1570678</v>
      </c>
      <c r="CS29" s="670"/>
      <c r="CT29" s="670"/>
      <c r="CU29" s="670"/>
      <c r="CV29" s="670"/>
      <c r="CW29" s="670"/>
      <c r="CX29" s="670"/>
      <c r="CY29" s="671"/>
      <c r="CZ29" s="660">
        <v>7.5</v>
      </c>
      <c r="DA29" s="672"/>
      <c r="DB29" s="672"/>
      <c r="DC29" s="673"/>
      <c r="DD29" s="663">
        <v>1566959</v>
      </c>
      <c r="DE29" s="670"/>
      <c r="DF29" s="670"/>
      <c r="DG29" s="670"/>
      <c r="DH29" s="670"/>
      <c r="DI29" s="670"/>
      <c r="DJ29" s="670"/>
      <c r="DK29" s="671"/>
      <c r="DL29" s="663">
        <v>1566959</v>
      </c>
      <c r="DM29" s="670"/>
      <c r="DN29" s="670"/>
      <c r="DO29" s="670"/>
      <c r="DP29" s="670"/>
      <c r="DQ29" s="670"/>
      <c r="DR29" s="670"/>
      <c r="DS29" s="670"/>
      <c r="DT29" s="670"/>
      <c r="DU29" s="670"/>
      <c r="DV29" s="671"/>
      <c r="DW29" s="660">
        <v>17.899999999999999</v>
      </c>
      <c r="DX29" s="672"/>
      <c r="DY29" s="672"/>
      <c r="DZ29" s="672"/>
      <c r="EA29" s="672"/>
      <c r="EB29" s="672"/>
      <c r="EC29" s="684"/>
    </row>
    <row r="30" spans="2:133" ht="11.25" customHeight="1" x14ac:dyDescent="0.2">
      <c r="B30" s="654" t="s">
        <v>294</v>
      </c>
      <c r="C30" s="655"/>
      <c r="D30" s="655"/>
      <c r="E30" s="655"/>
      <c r="F30" s="655"/>
      <c r="G30" s="655"/>
      <c r="H30" s="655"/>
      <c r="I30" s="655"/>
      <c r="J30" s="655"/>
      <c r="K30" s="655"/>
      <c r="L30" s="655"/>
      <c r="M30" s="655"/>
      <c r="N30" s="655"/>
      <c r="O30" s="655"/>
      <c r="P30" s="655"/>
      <c r="Q30" s="656"/>
      <c r="R30" s="657">
        <v>2084013</v>
      </c>
      <c r="S30" s="658"/>
      <c r="T30" s="658"/>
      <c r="U30" s="658"/>
      <c r="V30" s="658"/>
      <c r="W30" s="658"/>
      <c r="X30" s="658"/>
      <c r="Y30" s="659"/>
      <c r="Z30" s="695">
        <v>9.6999999999999993</v>
      </c>
      <c r="AA30" s="695"/>
      <c r="AB30" s="695"/>
      <c r="AC30" s="695"/>
      <c r="AD30" s="696" t="s">
        <v>121</v>
      </c>
      <c r="AE30" s="696"/>
      <c r="AF30" s="696"/>
      <c r="AG30" s="696"/>
      <c r="AH30" s="696"/>
      <c r="AI30" s="696"/>
      <c r="AJ30" s="696"/>
      <c r="AK30" s="696"/>
      <c r="AL30" s="660" t="s">
        <v>121</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1516782</v>
      </c>
      <c r="CS30" s="658"/>
      <c r="CT30" s="658"/>
      <c r="CU30" s="658"/>
      <c r="CV30" s="658"/>
      <c r="CW30" s="658"/>
      <c r="CX30" s="658"/>
      <c r="CY30" s="659"/>
      <c r="CZ30" s="660">
        <v>7.3</v>
      </c>
      <c r="DA30" s="672"/>
      <c r="DB30" s="672"/>
      <c r="DC30" s="673"/>
      <c r="DD30" s="663">
        <v>1513248</v>
      </c>
      <c r="DE30" s="658"/>
      <c r="DF30" s="658"/>
      <c r="DG30" s="658"/>
      <c r="DH30" s="658"/>
      <c r="DI30" s="658"/>
      <c r="DJ30" s="658"/>
      <c r="DK30" s="659"/>
      <c r="DL30" s="663">
        <v>1513248</v>
      </c>
      <c r="DM30" s="658"/>
      <c r="DN30" s="658"/>
      <c r="DO30" s="658"/>
      <c r="DP30" s="658"/>
      <c r="DQ30" s="658"/>
      <c r="DR30" s="658"/>
      <c r="DS30" s="658"/>
      <c r="DT30" s="658"/>
      <c r="DU30" s="658"/>
      <c r="DV30" s="659"/>
      <c r="DW30" s="660">
        <v>17.3</v>
      </c>
      <c r="DX30" s="672"/>
      <c r="DY30" s="672"/>
      <c r="DZ30" s="672"/>
      <c r="EA30" s="672"/>
      <c r="EB30" s="672"/>
      <c r="EC30" s="684"/>
    </row>
    <row r="31" spans="2:133" ht="11.25" customHeight="1" x14ac:dyDescent="0.2">
      <c r="B31" s="724" t="s">
        <v>298</v>
      </c>
      <c r="C31" s="725"/>
      <c r="D31" s="725"/>
      <c r="E31" s="725"/>
      <c r="F31" s="725"/>
      <c r="G31" s="725"/>
      <c r="H31" s="725"/>
      <c r="I31" s="725"/>
      <c r="J31" s="725"/>
      <c r="K31" s="725"/>
      <c r="L31" s="725"/>
      <c r="M31" s="725"/>
      <c r="N31" s="725"/>
      <c r="O31" s="725"/>
      <c r="P31" s="725"/>
      <c r="Q31" s="726"/>
      <c r="R31" s="657">
        <v>14297</v>
      </c>
      <c r="S31" s="658"/>
      <c r="T31" s="658"/>
      <c r="U31" s="658"/>
      <c r="V31" s="658"/>
      <c r="W31" s="658"/>
      <c r="X31" s="658"/>
      <c r="Y31" s="659"/>
      <c r="Z31" s="695">
        <v>0.1</v>
      </c>
      <c r="AA31" s="695"/>
      <c r="AB31" s="695"/>
      <c r="AC31" s="695"/>
      <c r="AD31" s="696">
        <v>14297</v>
      </c>
      <c r="AE31" s="696"/>
      <c r="AF31" s="696"/>
      <c r="AG31" s="696"/>
      <c r="AH31" s="696"/>
      <c r="AI31" s="696"/>
      <c r="AJ31" s="696"/>
      <c r="AK31" s="696"/>
      <c r="AL31" s="660">
        <v>0.2</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99.2</v>
      </c>
      <c r="BH31" s="720"/>
      <c r="BI31" s="720"/>
      <c r="BJ31" s="720"/>
      <c r="BK31" s="720"/>
      <c r="BL31" s="720"/>
      <c r="BM31" s="721">
        <v>95.5</v>
      </c>
      <c r="BN31" s="720"/>
      <c r="BO31" s="720"/>
      <c r="BP31" s="720"/>
      <c r="BQ31" s="722"/>
      <c r="BR31" s="719">
        <v>99</v>
      </c>
      <c r="BS31" s="720"/>
      <c r="BT31" s="720"/>
      <c r="BU31" s="720"/>
      <c r="BV31" s="720"/>
      <c r="BW31" s="720"/>
      <c r="BX31" s="721">
        <v>95.1</v>
      </c>
      <c r="BY31" s="720"/>
      <c r="BZ31" s="720"/>
      <c r="CA31" s="720"/>
      <c r="CB31" s="722"/>
      <c r="CD31" s="678"/>
      <c r="CE31" s="679"/>
      <c r="CF31" s="654" t="s">
        <v>301</v>
      </c>
      <c r="CG31" s="655"/>
      <c r="CH31" s="655"/>
      <c r="CI31" s="655"/>
      <c r="CJ31" s="655"/>
      <c r="CK31" s="655"/>
      <c r="CL31" s="655"/>
      <c r="CM31" s="655"/>
      <c r="CN31" s="655"/>
      <c r="CO31" s="655"/>
      <c r="CP31" s="655"/>
      <c r="CQ31" s="656"/>
      <c r="CR31" s="657">
        <v>53896</v>
      </c>
      <c r="CS31" s="670"/>
      <c r="CT31" s="670"/>
      <c r="CU31" s="670"/>
      <c r="CV31" s="670"/>
      <c r="CW31" s="670"/>
      <c r="CX31" s="670"/>
      <c r="CY31" s="671"/>
      <c r="CZ31" s="660">
        <v>0.3</v>
      </c>
      <c r="DA31" s="672"/>
      <c r="DB31" s="672"/>
      <c r="DC31" s="673"/>
      <c r="DD31" s="663">
        <v>53711</v>
      </c>
      <c r="DE31" s="670"/>
      <c r="DF31" s="670"/>
      <c r="DG31" s="670"/>
      <c r="DH31" s="670"/>
      <c r="DI31" s="670"/>
      <c r="DJ31" s="670"/>
      <c r="DK31" s="671"/>
      <c r="DL31" s="663">
        <v>53711</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2">
      <c r="B32" s="654" t="s">
        <v>302</v>
      </c>
      <c r="C32" s="655"/>
      <c r="D32" s="655"/>
      <c r="E32" s="655"/>
      <c r="F32" s="655"/>
      <c r="G32" s="655"/>
      <c r="H32" s="655"/>
      <c r="I32" s="655"/>
      <c r="J32" s="655"/>
      <c r="K32" s="655"/>
      <c r="L32" s="655"/>
      <c r="M32" s="655"/>
      <c r="N32" s="655"/>
      <c r="O32" s="655"/>
      <c r="P32" s="655"/>
      <c r="Q32" s="656"/>
      <c r="R32" s="657">
        <v>945028</v>
      </c>
      <c r="S32" s="658"/>
      <c r="T32" s="658"/>
      <c r="U32" s="658"/>
      <c r="V32" s="658"/>
      <c r="W32" s="658"/>
      <c r="X32" s="658"/>
      <c r="Y32" s="659"/>
      <c r="Z32" s="695">
        <v>4.4000000000000004</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2"/>
      <c r="AU32" s="202" t="s">
        <v>303</v>
      </c>
      <c r="AX32" s="654" t="s">
        <v>304</v>
      </c>
      <c r="AY32" s="655"/>
      <c r="AZ32" s="655"/>
      <c r="BA32" s="655"/>
      <c r="BB32" s="655"/>
      <c r="BC32" s="655"/>
      <c r="BD32" s="655"/>
      <c r="BE32" s="655"/>
      <c r="BF32" s="656"/>
      <c r="BG32" s="723">
        <v>99.3</v>
      </c>
      <c r="BH32" s="670"/>
      <c r="BI32" s="670"/>
      <c r="BJ32" s="670"/>
      <c r="BK32" s="670"/>
      <c r="BL32" s="670"/>
      <c r="BM32" s="661">
        <v>95.8</v>
      </c>
      <c r="BN32" s="670"/>
      <c r="BO32" s="670"/>
      <c r="BP32" s="670"/>
      <c r="BQ32" s="693"/>
      <c r="BR32" s="723">
        <v>99.1</v>
      </c>
      <c r="BS32" s="670"/>
      <c r="BT32" s="670"/>
      <c r="BU32" s="670"/>
      <c r="BV32" s="670"/>
      <c r="BW32" s="670"/>
      <c r="BX32" s="661">
        <v>95.1</v>
      </c>
      <c r="BY32" s="670"/>
      <c r="BZ32" s="670"/>
      <c r="CA32" s="670"/>
      <c r="CB32" s="693"/>
      <c r="CD32" s="680"/>
      <c r="CE32" s="681"/>
      <c r="CF32" s="654" t="s">
        <v>305</v>
      </c>
      <c r="CG32" s="655"/>
      <c r="CH32" s="655"/>
      <c r="CI32" s="655"/>
      <c r="CJ32" s="655"/>
      <c r="CK32" s="655"/>
      <c r="CL32" s="655"/>
      <c r="CM32" s="655"/>
      <c r="CN32" s="655"/>
      <c r="CO32" s="655"/>
      <c r="CP32" s="655"/>
      <c r="CQ32" s="656"/>
      <c r="CR32" s="657">
        <v>156</v>
      </c>
      <c r="CS32" s="658"/>
      <c r="CT32" s="658"/>
      <c r="CU32" s="658"/>
      <c r="CV32" s="658"/>
      <c r="CW32" s="658"/>
      <c r="CX32" s="658"/>
      <c r="CY32" s="659"/>
      <c r="CZ32" s="660">
        <v>0</v>
      </c>
      <c r="DA32" s="672"/>
      <c r="DB32" s="672"/>
      <c r="DC32" s="673"/>
      <c r="DD32" s="663">
        <v>156</v>
      </c>
      <c r="DE32" s="658"/>
      <c r="DF32" s="658"/>
      <c r="DG32" s="658"/>
      <c r="DH32" s="658"/>
      <c r="DI32" s="658"/>
      <c r="DJ32" s="658"/>
      <c r="DK32" s="659"/>
      <c r="DL32" s="663">
        <v>156</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306</v>
      </c>
      <c r="C33" s="655"/>
      <c r="D33" s="655"/>
      <c r="E33" s="655"/>
      <c r="F33" s="655"/>
      <c r="G33" s="655"/>
      <c r="H33" s="655"/>
      <c r="I33" s="655"/>
      <c r="J33" s="655"/>
      <c r="K33" s="655"/>
      <c r="L33" s="655"/>
      <c r="M33" s="655"/>
      <c r="N33" s="655"/>
      <c r="O33" s="655"/>
      <c r="P33" s="655"/>
      <c r="Q33" s="656"/>
      <c r="R33" s="657">
        <v>22411</v>
      </c>
      <c r="S33" s="658"/>
      <c r="T33" s="658"/>
      <c r="U33" s="658"/>
      <c r="V33" s="658"/>
      <c r="W33" s="658"/>
      <c r="X33" s="658"/>
      <c r="Y33" s="659"/>
      <c r="Z33" s="695">
        <v>0.1</v>
      </c>
      <c r="AA33" s="695"/>
      <c r="AB33" s="695"/>
      <c r="AC33" s="695"/>
      <c r="AD33" s="696">
        <v>13393</v>
      </c>
      <c r="AE33" s="696"/>
      <c r="AF33" s="696"/>
      <c r="AG33" s="696"/>
      <c r="AH33" s="696"/>
      <c r="AI33" s="696"/>
      <c r="AJ33" s="696"/>
      <c r="AK33" s="696"/>
      <c r="AL33" s="660">
        <v>0.2</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99.1</v>
      </c>
      <c r="BH33" s="642"/>
      <c r="BI33" s="642"/>
      <c r="BJ33" s="642"/>
      <c r="BK33" s="642"/>
      <c r="BL33" s="642"/>
      <c r="BM33" s="688">
        <v>95.1</v>
      </c>
      <c r="BN33" s="642"/>
      <c r="BO33" s="642"/>
      <c r="BP33" s="642"/>
      <c r="BQ33" s="705"/>
      <c r="BR33" s="718">
        <v>98.9</v>
      </c>
      <c r="BS33" s="642"/>
      <c r="BT33" s="642"/>
      <c r="BU33" s="642"/>
      <c r="BV33" s="642"/>
      <c r="BW33" s="642"/>
      <c r="BX33" s="688">
        <v>94.8</v>
      </c>
      <c r="BY33" s="642"/>
      <c r="BZ33" s="642"/>
      <c r="CA33" s="642"/>
      <c r="CB33" s="705"/>
      <c r="CD33" s="654" t="s">
        <v>308</v>
      </c>
      <c r="CE33" s="655"/>
      <c r="CF33" s="655"/>
      <c r="CG33" s="655"/>
      <c r="CH33" s="655"/>
      <c r="CI33" s="655"/>
      <c r="CJ33" s="655"/>
      <c r="CK33" s="655"/>
      <c r="CL33" s="655"/>
      <c r="CM33" s="655"/>
      <c r="CN33" s="655"/>
      <c r="CO33" s="655"/>
      <c r="CP33" s="655"/>
      <c r="CQ33" s="656"/>
      <c r="CR33" s="657">
        <v>12412715</v>
      </c>
      <c r="CS33" s="670"/>
      <c r="CT33" s="670"/>
      <c r="CU33" s="670"/>
      <c r="CV33" s="670"/>
      <c r="CW33" s="670"/>
      <c r="CX33" s="670"/>
      <c r="CY33" s="671"/>
      <c r="CZ33" s="660">
        <v>59.6</v>
      </c>
      <c r="DA33" s="672"/>
      <c r="DB33" s="672"/>
      <c r="DC33" s="673"/>
      <c r="DD33" s="663">
        <v>9661601</v>
      </c>
      <c r="DE33" s="670"/>
      <c r="DF33" s="670"/>
      <c r="DG33" s="670"/>
      <c r="DH33" s="670"/>
      <c r="DI33" s="670"/>
      <c r="DJ33" s="670"/>
      <c r="DK33" s="671"/>
      <c r="DL33" s="663">
        <v>3685515</v>
      </c>
      <c r="DM33" s="670"/>
      <c r="DN33" s="670"/>
      <c r="DO33" s="670"/>
      <c r="DP33" s="670"/>
      <c r="DQ33" s="670"/>
      <c r="DR33" s="670"/>
      <c r="DS33" s="670"/>
      <c r="DT33" s="670"/>
      <c r="DU33" s="670"/>
      <c r="DV33" s="671"/>
      <c r="DW33" s="660">
        <v>42.1</v>
      </c>
      <c r="DX33" s="672"/>
      <c r="DY33" s="672"/>
      <c r="DZ33" s="672"/>
      <c r="EA33" s="672"/>
      <c r="EB33" s="672"/>
      <c r="EC33" s="684"/>
    </row>
    <row r="34" spans="2:133" ht="11.25" customHeight="1" x14ac:dyDescent="0.2">
      <c r="B34" s="654" t="s">
        <v>309</v>
      </c>
      <c r="C34" s="655"/>
      <c r="D34" s="655"/>
      <c r="E34" s="655"/>
      <c r="F34" s="655"/>
      <c r="G34" s="655"/>
      <c r="H34" s="655"/>
      <c r="I34" s="655"/>
      <c r="J34" s="655"/>
      <c r="K34" s="655"/>
      <c r="L34" s="655"/>
      <c r="M34" s="655"/>
      <c r="N34" s="655"/>
      <c r="O34" s="655"/>
      <c r="P34" s="655"/>
      <c r="Q34" s="656"/>
      <c r="R34" s="657">
        <v>4933264</v>
      </c>
      <c r="S34" s="658"/>
      <c r="T34" s="658"/>
      <c r="U34" s="658"/>
      <c r="V34" s="658"/>
      <c r="W34" s="658"/>
      <c r="X34" s="658"/>
      <c r="Y34" s="659"/>
      <c r="Z34" s="695">
        <v>23</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3227563</v>
      </c>
      <c r="CS34" s="658"/>
      <c r="CT34" s="658"/>
      <c r="CU34" s="658"/>
      <c r="CV34" s="658"/>
      <c r="CW34" s="658"/>
      <c r="CX34" s="658"/>
      <c r="CY34" s="659"/>
      <c r="CZ34" s="660">
        <v>15.5</v>
      </c>
      <c r="DA34" s="672"/>
      <c r="DB34" s="672"/>
      <c r="DC34" s="673"/>
      <c r="DD34" s="663">
        <v>2407744</v>
      </c>
      <c r="DE34" s="658"/>
      <c r="DF34" s="658"/>
      <c r="DG34" s="658"/>
      <c r="DH34" s="658"/>
      <c r="DI34" s="658"/>
      <c r="DJ34" s="658"/>
      <c r="DK34" s="659"/>
      <c r="DL34" s="663">
        <v>1218086</v>
      </c>
      <c r="DM34" s="658"/>
      <c r="DN34" s="658"/>
      <c r="DO34" s="658"/>
      <c r="DP34" s="658"/>
      <c r="DQ34" s="658"/>
      <c r="DR34" s="658"/>
      <c r="DS34" s="658"/>
      <c r="DT34" s="658"/>
      <c r="DU34" s="658"/>
      <c r="DV34" s="659"/>
      <c r="DW34" s="660">
        <v>13.9</v>
      </c>
      <c r="DX34" s="672"/>
      <c r="DY34" s="672"/>
      <c r="DZ34" s="672"/>
      <c r="EA34" s="672"/>
      <c r="EB34" s="672"/>
      <c r="EC34" s="684"/>
    </row>
    <row r="35" spans="2:133" ht="11.25" customHeight="1" x14ac:dyDescent="0.2">
      <c r="B35" s="654" t="s">
        <v>311</v>
      </c>
      <c r="C35" s="655"/>
      <c r="D35" s="655"/>
      <c r="E35" s="655"/>
      <c r="F35" s="655"/>
      <c r="G35" s="655"/>
      <c r="H35" s="655"/>
      <c r="I35" s="655"/>
      <c r="J35" s="655"/>
      <c r="K35" s="655"/>
      <c r="L35" s="655"/>
      <c r="M35" s="655"/>
      <c r="N35" s="655"/>
      <c r="O35" s="655"/>
      <c r="P35" s="655"/>
      <c r="Q35" s="656"/>
      <c r="R35" s="657">
        <v>2691508</v>
      </c>
      <c r="S35" s="658"/>
      <c r="T35" s="658"/>
      <c r="U35" s="658"/>
      <c r="V35" s="658"/>
      <c r="W35" s="658"/>
      <c r="X35" s="658"/>
      <c r="Y35" s="659"/>
      <c r="Z35" s="695">
        <v>12.5</v>
      </c>
      <c r="AA35" s="695"/>
      <c r="AB35" s="695"/>
      <c r="AC35" s="695"/>
      <c r="AD35" s="696" t="s">
        <v>121</v>
      </c>
      <c r="AE35" s="696"/>
      <c r="AF35" s="696"/>
      <c r="AG35" s="696"/>
      <c r="AH35" s="696"/>
      <c r="AI35" s="696"/>
      <c r="AJ35" s="696"/>
      <c r="AK35" s="696"/>
      <c r="AL35" s="660" t="s">
        <v>121</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300587</v>
      </c>
      <c r="CS35" s="670"/>
      <c r="CT35" s="670"/>
      <c r="CU35" s="670"/>
      <c r="CV35" s="670"/>
      <c r="CW35" s="670"/>
      <c r="CX35" s="670"/>
      <c r="CY35" s="671"/>
      <c r="CZ35" s="660">
        <v>1.4</v>
      </c>
      <c r="DA35" s="672"/>
      <c r="DB35" s="672"/>
      <c r="DC35" s="673"/>
      <c r="DD35" s="663">
        <v>112833</v>
      </c>
      <c r="DE35" s="670"/>
      <c r="DF35" s="670"/>
      <c r="DG35" s="670"/>
      <c r="DH35" s="670"/>
      <c r="DI35" s="670"/>
      <c r="DJ35" s="670"/>
      <c r="DK35" s="671"/>
      <c r="DL35" s="663">
        <v>112833</v>
      </c>
      <c r="DM35" s="670"/>
      <c r="DN35" s="670"/>
      <c r="DO35" s="670"/>
      <c r="DP35" s="670"/>
      <c r="DQ35" s="670"/>
      <c r="DR35" s="670"/>
      <c r="DS35" s="670"/>
      <c r="DT35" s="670"/>
      <c r="DU35" s="670"/>
      <c r="DV35" s="671"/>
      <c r="DW35" s="660">
        <v>1.3</v>
      </c>
      <c r="DX35" s="672"/>
      <c r="DY35" s="672"/>
      <c r="DZ35" s="672"/>
      <c r="EA35" s="672"/>
      <c r="EB35" s="672"/>
      <c r="EC35" s="684"/>
    </row>
    <row r="36" spans="2:133" ht="11.25" customHeight="1" x14ac:dyDescent="0.2">
      <c r="B36" s="654" t="s">
        <v>315</v>
      </c>
      <c r="C36" s="655"/>
      <c r="D36" s="655"/>
      <c r="E36" s="655"/>
      <c r="F36" s="655"/>
      <c r="G36" s="655"/>
      <c r="H36" s="655"/>
      <c r="I36" s="655"/>
      <c r="J36" s="655"/>
      <c r="K36" s="655"/>
      <c r="L36" s="655"/>
      <c r="M36" s="655"/>
      <c r="N36" s="655"/>
      <c r="O36" s="655"/>
      <c r="P36" s="655"/>
      <c r="Q36" s="656"/>
      <c r="R36" s="657">
        <v>298345</v>
      </c>
      <c r="S36" s="658"/>
      <c r="T36" s="658"/>
      <c r="U36" s="658"/>
      <c r="V36" s="658"/>
      <c r="W36" s="658"/>
      <c r="X36" s="658"/>
      <c r="Y36" s="659"/>
      <c r="Z36" s="695">
        <v>1.4</v>
      </c>
      <c r="AA36" s="695"/>
      <c r="AB36" s="695"/>
      <c r="AC36" s="695"/>
      <c r="AD36" s="696" t="s">
        <v>121</v>
      </c>
      <c r="AE36" s="696"/>
      <c r="AF36" s="696"/>
      <c r="AG36" s="696"/>
      <c r="AH36" s="696"/>
      <c r="AI36" s="696"/>
      <c r="AJ36" s="696"/>
      <c r="AK36" s="696"/>
      <c r="AL36" s="660" t="s">
        <v>121</v>
      </c>
      <c r="AM36" s="661"/>
      <c r="AN36" s="661"/>
      <c r="AO36" s="697"/>
      <c r="AP36" s="210"/>
      <c r="AQ36" s="706" t="s">
        <v>316</v>
      </c>
      <c r="AR36" s="707"/>
      <c r="AS36" s="707"/>
      <c r="AT36" s="707"/>
      <c r="AU36" s="707"/>
      <c r="AV36" s="707"/>
      <c r="AW36" s="707"/>
      <c r="AX36" s="707"/>
      <c r="AY36" s="708"/>
      <c r="AZ36" s="712">
        <v>2187404</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78708</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3508985</v>
      </c>
      <c r="CS36" s="658"/>
      <c r="CT36" s="658"/>
      <c r="CU36" s="658"/>
      <c r="CV36" s="658"/>
      <c r="CW36" s="658"/>
      <c r="CX36" s="658"/>
      <c r="CY36" s="659"/>
      <c r="CZ36" s="660">
        <v>16.8</v>
      </c>
      <c r="DA36" s="672"/>
      <c r="DB36" s="672"/>
      <c r="DC36" s="673"/>
      <c r="DD36" s="663">
        <v>3175415</v>
      </c>
      <c r="DE36" s="658"/>
      <c r="DF36" s="658"/>
      <c r="DG36" s="658"/>
      <c r="DH36" s="658"/>
      <c r="DI36" s="658"/>
      <c r="DJ36" s="658"/>
      <c r="DK36" s="659"/>
      <c r="DL36" s="663">
        <v>1294460</v>
      </c>
      <c r="DM36" s="658"/>
      <c r="DN36" s="658"/>
      <c r="DO36" s="658"/>
      <c r="DP36" s="658"/>
      <c r="DQ36" s="658"/>
      <c r="DR36" s="658"/>
      <c r="DS36" s="658"/>
      <c r="DT36" s="658"/>
      <c r="DU36" s="658"/>
      <c r="DV36" s="659"/>
      <c r="DW36" s="660">
        <v>14.8</v>
      </c>
      <c r="DX36" s="672"/>
      <c r="DY36" s="672"/>
      <c r="DZ36" s="672"/>
      <c r="EA36" s="672"/>
      <c r="EB36" s="672"/>
      <c r="EC36" s="684"/>
    </row>
    <row r="37" spans="2:133" ht="11.25" customHeight="1" x14ac:dyDescent="0.2">
      <c r="B37" s="654" t="s">
        <v>319</v>
      </c>
      <c r="C37" s="655"/>
      <c r="D37" s="655"/>
      <c r="E37" s="655"/>
      <c r="F37" s="655"/>
      <c r="G37" s="655"/>
      <c r="H37" s="655"/>
      <c r="I37" s="655"/>
      <c r="J37" s="655"/>
      <c r="K37" s="655"/>
      <c r="L37" s="655"/>
      <c r="M37" s="655"/>
      <c r="N37" s="655"/>
      <c r="O37" s="655"/>
      <c r="P37" s="655"/>
      <c r="Q37" s="656"/>
      <c r="R37" s="657">
        <v>282182</v>
      </c>
      <c r="S37" s="658"/>
      <c r="T37" s="658"/>
      <c r="U37" s="658"/>
      <c r="V37" s="658"/>
      <c r="W37" s="658"/>
      <c r="X37" s="658"/>
      <c r="Y37" s="659"/>
      <c r="Z37" s="695">
        <v>1.3</v>
      </c>
      <c r="AA37" s="695"/>
      <c r="AB37" s="695"/>
      <c r="AC37" s="695"/>
      <c r="AD37" s="696">
        <v>8404</v>
      </c>
      <c r="AE37" s="696"/>
      <c r="AF37" s="696"/>
      <c r="AG37" s="696"/>
      <c r="AH37" s="696"/>
      <c r="AI37" s="696"/>
      <c r="AJ37" s="696"/>
      <c r="AK37" s="696"/>
      <c r="AL37" s="660">
        <v>0.1</v>
      </c>
      <c r="AM37" s="661"/>
      <c r="AN37" s="661"/>
      <c r="AO37" s="697"/>
      <c r="AQ37" s="690" t="s">
        <v>320</v>
      </c>
      <c r="AR37" s="691"/>
      <c r="AS37" s="691"/>
      <c r="AT37" s="691"/>
      <c r="AU37" s="691"/>
      <c r="AV37" s="691"/>
      <c r="AW37" s="691"/>
      <c r="AX37" s="691"/>
      <c r="AY37" s="692"/>
      <c r="AZ37" s="657">
        <v>572816</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23715</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588934</v>
      </c>
      <c r="CS37" s="670"/>
      <c r="CT37" s="670"/>
      <c r="CU37" s="670"/>
      <c r="CV37" s="670"/>
      <c r="CW37" s="670"/>
      <c r="CX37" s="670"/>
      <c r="CY37" s="671"/>
      <c r="CZ37" s="660">
        <v>2.8</v>
      </c>
      <c r="DA37" s="672"/>
      <c r="DB37" s="672"/>
      <c r="DC37" s="673"/>
      <c r="DD37" s="663">
        <v>588934</v>
      </c>
      <c r="DE37" s="670"/>
      <c r="DF37" s="670"/>
      <c r="DG37" s="670"/>
      <c r="DH37" s="670"/>
      <c r="DI37" s="670"/>
      <c r="DJ37" s="670"/>
      <c r="DK37" s="671"/>
      <c r="DL37" s="663">
        <v>549712</v>
      </c>
      <c r="DM37" s="670"/>
      <c r="DN37" s="670"/>
      <c r="DO37" s="670"/>
      <c r="DP37" s="670"/>
      <c r="DQ37" s="670"/>
      <c r="DR37" s="670"/>
      <c r="DS37" s="670"/>
      <c r="DT37" s="670"/>
      <c r="DU37" s="670"/>
      <c r="DV37" s="671"/>
      <c r="DW37" s="660">
        <v>6.3</v>
      </c>
      <c r="DX37" s="672"/>
      <c r="DY37" s="672"/>
      <c r="DZ37" s="672"/>
      <c r="EA37" s="672"/>
      <c r="EB37" s="672"/>
      <c r="EC37" s="684"/>
    </row>
    <row r="38" spans="2:133" ht="11.25" customHeight="1" x14ac:dyDescent="0.2">
      <c r="B38" s="654" t="s">
        <v>323</v>
      </c>
      <c r="C38" s="655"/>
      <c r="D38" s="655"/>
      <c r="E38" s="655"/>
      <c r="F38" s="655"/>
      <c r="G38" s="655"/>
      <c r="H38" s="655"/>
      <c r="I38" s="655"/>
      <c r="J38" s="655"/>
      <c r="K38" s="655"/>
      <c r="L38" s="655"/>
      <c r="M38" s="655"/>
      <c r="N38" s="655"/>
      <c r="O38" s="655"/>
      <c r="P38" s="655"/>
      <c r="Q38" s="656"/>
      <c r="R38" s="657">
        <v>604594</v>
      </c>
      <c r="S38" s="658"/>
      <c r="T38" s="658"/>
      <c r="U38" s="658"/>
      <c r="V38" s="658"/>
      <c r="W38" s="658"/>
      <c r="X38" s="658"/>
      <c r="Y38" s="659"/>
      <c r="Z38" s="695">
        <v>2.8</v>
      </c>
      <c r="AA38" s="695"/>
      <c r="AB38" s="695"/>
      <c r="AC38" s="695"/>
      <c r="AD38" s="696" t="s">
        <v>121</v>
      </c>
      <c r="AE38" s="696"/>
      <c r="AF38" s="696"/>
      <c r="AG38" s="696"/>
      <c r="AH38" s="696"/>
      <c r="AI38" s="696"/>
      <c r="AJ38" s="696"/>
      <c r="AK38" s="696"/>
      <c r="AL38" s="660" t="s">
        <v>121</v>
      </c>
      <c r="AM38" s="661"/>
      <c r="AN38" s="661"/>
      <c r="AO38" s="697"/>
      <c r="AQ38" s="690" t="s">
        <v>324</v>
      </c>
      <c r="AR38" s="691"/>
      <c r="AS38" s="691"/>
      <c r="AT38" s="691"/>
      <c r="AU38" s="691"/>
      <c r="AV38" s="691"/>
      <c r="AW38" s="691"/>
      <c r="AX38" s="691"/>
      <c r="AY38" s="692"/>
      <c r="AZ38" s="657">
        <v>353240</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3799</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1251993</v>
      </c>
      <c r="CS38" s="658"/>
      <c r="CT38" s="658"/>
      <c r="CU38" s="658"/>
      <c r="CV38" s="658"/>
      <c r="CW38" s="658"/>
      <c r="CX38" s="658"/>
      <c r="CY38" s="659"/>
      <c r="CZ38" s="660">
        <v>6</v>
      </c>
      <c r="DA38" s="672"/>
      <c r="DB38" s="672"/>
      <c r="DC38" s="673"/>
      <c r="DD38" s="663">
        <v>1017578</v>
      </c>
      <c r="DE38" s="658"/>
      <c r="DF38" s="658"/>
      <c r="DG38" s="658"/>
      <c r="DH38" s="658"/>
      <c r="DI38" s="658"/>
      <c r="DJ38" s="658"/>
      <c r="DK38" s="659"/>
      <c r="DL38" s="663">
        <v>958987</v>
      </c>
      <c r="DM38" s="658"/>
      <c r="DN38" s="658"/>
      <c r="DO38" s="658"/>
      <c r="DP38" s="658"/>
      <c r="DQ38" s="658"/>
      <c r="DR38" s="658"/>
      <c r="DS38" s="658"/>
      <c r="DT38" s="658"/>
      <c r="DU38" s="658"/>
      <c r="DV38" s="659"/>
      <c r="DW38" s="660">
        <v>11</v>
      </c>
      <c r="DX38" s="672"/>
      <c r="DY38" s="672"/>
      <c r="DZ38" s="672"/>
      <c r="EA38" s="672"/>
      <c r="EB38" s="672"/>
      <c r="EC38" s="684"/>
    </row>
    <row r="39" spans="2:133" ht="11.25" customHeight="1" x14ac:dyDescent="0.2">
      <c r="B39" s="654" t="s">
        <v>327</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328</v>
      </c>
      <c r="AR39" s="691"/>
      <c r="AS39" s="691"/>
      <c r="AT39" s="691"/>
      <c r="AU39" s="691"/>
      <c r="AV39" s="691"/>
      <c r="AW39" s="691"/>
      <c r="AX39" s="691"/>
      <c r="AY39" s="692"/>
      <c r="AZ39" s="657">
        <v>9355</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5729</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3796941</v>
      </c>
      <c r="CS39" s="670"/>
      <c r="CT39" s="670"/>
      <c r="CU39" s="670"/>
      <c r="CV39" s="670"/>
      <c r="CW39" s="670"/>
      <c r="CX39" s="670"/>
      <c r="CY39" s="671"/>
      <c r="CZ39" s="660">
        <v>18.2</v>
      </c>
      <c r="DA39" s="672"/>
      <c r="DB39" s="672"/>
      <c r="DC39" s="673"/>
      <c r="DD39" s="663">
        <v>2777600</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331</v>
      </c>
      <c r="C40" s="655"/>
      <c r="D40" s="655"/>
      <c r="E40" s="655"/>
      <c r="F40" s="655"/>
      <c r="G40" s="655"/>
      <c r="H40" s="655"/>
      <c r="I40" s="655"/>
      <c r="J40" s="655"/>
      <c r="K40" s="655"/>
      <c r="L40" s="655"/>
      <c r="M40" s="655"/>
      <c r="N40" s="655"/>
      <c r="O40" s="655"/>
      <c r="P40" s="655"/>
      <c r="Q40" s="656"/>
      <c r="R40" s="657">
        <v>29994</v>
      </c>
      <c r="S40" s="658"/>
      <c r="T40" s="658"/>
      <c r="U40" s="658"/>
      <c r="V40" s="658"/>
      <c r="W40" s="658"/>
      <c r="X40" s="658"/>
      <c r="Y40" s="659"/>
      <c r="Z40" s="695">
        <v>0.1</v>
      </c>
      <c r="AA40" s="695"/>
      <c r="AB40" s="695"/>
      <c r="AC40" s="695"/>
      <c r="AD40" s="696" t="s">
        <v>121</v>
      </c>
      <c r="AE40" s="696"/>
      <c r="AF40" s="696"/>
      <c r="AG40" s="696"/>
      <c r="AH40" s="696"/>
      <c r="AI40" s="696"/>
      <c r="AJ40" s="696"/>
      <c r="AK40" s="696"/>
      <c r="AL40" s="660" t="s">
        <v>121</v>
      </c>
      <c r="AM40" s="661"/>
      <c r="AN40" s="661"/>
      <c r="AO40" s="697"/>
      <c r="AQ40" s="690" t="s">
        <v>332</v>
      </c>
      <c r="AR40" s="691"/>
      <c r="AS40" s="691"/>
      <c r="AT40" s="691"/>
      <c r="AU40" s="691"/>
      <c r="AV40" s="691"/>
      <c r="AW40" s="691"/>
      <c r="AX40" s="691"/>
      <c r="AY40" s="692"/>
      <c r="AZ40" s="657">
        <v>8384</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104</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326646</v>
      </c>
      <c r="CS40" s="658"/>
      <c r="CT40" s="658"/>
      <c r="CU40" s="658"/>
      <c r="CV40" s="658"/>
      <c r="CW40" s="658"/>
      <c r="CX40" s="658"/>
      <c r="CY40" s="659"/>
      <c r="CZ40" s="660">
        <v>1.6</v>
      </c>
      <c r="DA40" s="672"/>
      <c r="DB40" s="672"/>
      <c r="DC40" s="673"/>
      <c r="DD40" s="663">
        <v>170431</v>
      </c>
      <c r="DE40" s="658"/>
      <c r="DF40" s="658"/>
      <c r="DG40" s="658"/>
      <c r="DH40" s="658"/>
      <c r="DI40" s="658"/>
      <c r="DJ40" s="658"/>
      <c r="DK40" s="659"/>
      <c r="DL40" s="663">
        <v>101149</v>
      </c>
      <c r="DM40" s="658"/>
      <c r="DN40" s="658"/>
      <c r="DO40" s="658"/>
      <c r="DP40" s="658"/>
      <c r="DQ40" s="658"/>
      <c r="DR40" s="658"/>
      <c r="DS40" s="658"/>
      <c r="DT40" s="658"/>
      <c r="DU40" s="658"/>
      <c r="DV40" s="659"/>
      <c r="DW40" s="660">
        <v>1.2</v>
      </c>
      <c r="DX40" s="672"/>
      <c r="DY40" s="672"/>
      <c r="DZ40" s="672"/>
      <c r="EA40" s="672"/>
      <c r="EB40" s="672"/>
      <c r="EC40" s="684"/>
    </row>
    <row r="41" spans="2:133" ht="11.25" customHeight="1" x14ac:dyDescent="0.2">
      <c r="B41" s="638" t="s">
        <v>336</v>
      </c>
      <c r="C41" s="639"/>
      <c r="D41" s="639"/>
      <c r="E41" s="639"/>
      <c r="F41" s="639"/>
      <c r="G41" s="639"/>
      <c r="H41" s="639"/>
      <c r="I41" s="639"/>
      <c r="J41" s="639"/>
      <c r="K41" s="639"/>
      <c r="L41" s="639"/>
      <c r="M41" s="639"/>
      <c r="N41" s="639"/>
      <c r="O41" s="639"/>
      <c r="P41" s="639"/>
      <c r="Q41" s="640"/>
      <c r="R41" s="641">
        <v>21449910</v>
      </c>
      <c r="S41" s="682"/>
      <c r="T41" s="682"/>
      <c r="U41" s="682"/>
      <c r="V41" s="682"/>
      <c r="W41" s="682"/>
      <c r="X41" s="682"/>
      <c r="Y41" s="685"/>
      <c r="Z41" s="686">
        <v>100</v>
      </c>
      <c r="AA41" s="686"/>
      <c r="AB41" s="686"/>
      <c r="AC41" s="686"/>
      <c r="AD41" s="687">
        <v>8713976</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297402</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340</v>
      </c>
      <c r="AR42" s="703"/>
      <c r="AS42" s="703"/>
      <c r="AT42" s="703"/>
      <c r="AU42" s="703"/>
      <c r="AV42" s="703"/>
      <c r="AW42" s="703"/>
      <c r="AX42" s="703"/>
      <c r="AY42" s="704"/>
      <c r="AZ42" s="641">
        <v>946207</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431</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1214050</v>
      </c>
      <c r="CS42" s="670"/>
      <c r="CT42" s="670"/>
      <c r="CU42" s="670"/>
      <c r="CV42" s="670"/>
      <c r="CW42" s="670"/>
      <c r="CX42" s="670"/>
      <c r="CY42" s="671"/>
      <c r="CZ42" s="660">
        <v>5.8</v>
      </c>
      <c r="DA42" s="672"/>
      <c r="DB42" s="672"/>
      <c r="DC42" s="673"/>
      <c r="DD42" s="663">
        <v>285033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343</v>
      </c>
      <c r="CD43" s="654" t="s">
        <v>344</v>
      </c>
      <c r="CE43" s="655"/>
      <c r="CF43" s="655"/>
      <c r="CG43" s="655"/>
      <c r="CH43" s="655"/>
      <c r="CI43" s="655"/>
      <c r="CJ43" s="655"/>
      <c r="CK43" s="655"/>
      <c r="CL43" s="655"/>
      <c r="CM43" s="655"/>
      <c r="CN43" s="655"/>
      <c r="CO43" s="655"/>
      <c r="CP43" s="655"/>
      <c r="CQ43" s="656"/>
      <c r="CR43" s="657">
        <v>51470</v>
      </c>
      <c r="CS43" s="670"/>
      <c r="CT43" s="670"/>
      <c r="CU43" s="670"/>
      <c r="CV43" s="670"/>
      <c r="CW43" s="670"/>
      <c r="CX43" s="670"/>
      <c r="CY43" s="671"/>
      <c r="CZ43" s="660">
        <v>0.2</v>
      </c>
      <c r="DA43" s="672"/>
      <c r="DB43" s="672"/>
      <c r="DC43" s="673"/>
      <c r="DD43" s="663">
        <v>47933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1212534</v>
      </c>
      <c r="CS44" s="658"/>
      <c r="CT44" s="658"/>
      <c r="CU44" s="658"/>
      <c r="CV44" s="658"/>
      <c r="CW44" s="658"/>
      <c r="CX44" s="658"/>
      <c r="CY44" s="659"/>
      <c r="CZ44" s="660">
        <v>5.8</v>
      </c>
      <c r="DA44" s="661"/>
      <c r="DB44" s="661"/>
      <c r="DC44" s="662"/>
      <c r="DD44" s="663">
        <v>283517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503970</v>
      </c>
      <c r="CS45" s="670"/>
      <c r="CT45" s="670"/>
      <c r="CU45" s="670"/>
      <c r="CV45" s="670"/>
      <c r="CW45" s="670"/>
      <c r="CX45" s="670"/>
      <c r="CY45" s="671"/>
      <c r="CZ45" s="660">
        <v>2.4</v>
      </c>
      <c r="DA45" s="672"/>
      <c r="DB45" s="672"/>
      <c r="DC45" s="673"/>
      <c r="DD45" s="663">
        <v>11708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349</v>
      </c>
      <c r="CG46" s="655"/>
      <c r="CH46" s="655"/>
      <c r="CI46" s="655"/>
      <c r="CJ46" s="655"/>
      <c r="CK46" s="655"/>
      <c r="CL46" s="655"/>
      <c r="CM46" s="655"/>
      <c r="CN46" s="655"/>
      <c r="CO46" s="655"/>
      <c r="CP46" s="655"/>
      <c r="CQ46" s="656"/>
      <c r="CR46" s="657">
        <v>598413</v>
      </c>
      <c r="CS46" s="658"/>
      <c r="CT46" s="658"/>
      <c r="CU46" s="658"/>
      <c r="CV46" s="658"/>
      <c r="CW46" s="658"/>
      <c r="CX46" s="658"/>
      <c r="CY46" s="659"/>
      <c r="CZ46" s="660">
        <v>2.9</v>
      </c>
      <c r="DA46" s="661"/>
      <c r="DB46" s="661"/>
      <c r="DC46" s="662"/>
      <c r="DD46" s="663">
        <v>254694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350</v>
      </c>
      <c r="CG47" s="655"/>
      <c r="CH47" s="655"/>
      <c r="CI47" s="655"/>
      <c r="CJ47" s="655"/>
      <c r="CK47" s="655"/>
      <c r="CL47" s="655"/>
      <c r="CM47" s="655"/>
      <c r="CN47" s="655"/>
      <c r="CO47" s="655"/>
      <c r="CP47" s="655"/>
      <c r="CQ47" s="656"/>
      <c r="CR47" s="657">
        <v>1516</v>
      </c>
      <c r="CS47" s="670"/>
      <c r="CT47" s="670"/>
      <c r="CU47" s="670"/>
      <c r="CV47" s="670"/>
      <c r="CW47" s="670"/>
      <c r="CX47" s="670"/>
      <c r="CY47" s="671"/>
      <c r="CZ47" s="660">
        <v>0</v>
      </c>
      <c r="DA47" s="672"/>
      <c r="DB47" s="672"/>
      <c r="DC47" s="673"/>
      <c r="DD47" s="663">
        <v>1516</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351</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352</v>
      </c>
      <c r="CE49" s="639"/>
      <c r="CF49" s="639"/>
      <c r="CG49" s="639"/>
      <c r="CH49" s="639"/>
      <c r="CI49" s="639"/>
      <c r="CJ49" s="639"/>
      <c r="CK49" s="639"/>
      <c r="CL49" s="639"/>
      <c r="CM49" s="639"/>
      <c r="CN49" s="639"/>
      <c r="CO49" s="639"/>
      <c r="CP49" s="639"/>
      <c r="CQ49" s="640"/>
      <c r="CR49" s="641">
        <v>20826976</v>
      </c>
      <c r="CS49" s="642"/>
      <c r="CT49" s="642"/>
      <c r="CU49" s="642"/>
      <c r="CV49" s="642"/>
      <c r="CW49" s="642"/>
      <c r="CX49" s="642"/>
      <c r="CY49" s="643"/>
      <c r="CZ49" s="644">
        <v>100</v>
      </c>
      <c r="DA49" s="645"/>
      <c r="DB49" s="645"/>
      <c r="DC49" s="646"/>
      <c r="DD49" s="647">
        <v>15192101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kYxsnEMx7SyDthQSX5mza8YtLtHtlK7w8c2g+MYOFCQVPbPa2+A9p+g9MBHQDdlUyTucml9ROsQpOuv5Cn/JGQ==" saltValue="mJfgxA/sSH//EjzTh8MM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election activeCell="BS16" sqref="BS16:CG16"/>
    </sheetView>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375</v>
      </c>
      <c r="C7" s="1084"/>
      <c r="D7" s="1084"/>
      <c r="E7" s="1084"/>
      <c r="F7" s="1084"/>
      <c r="G7" s="1084"/>
      <c r="H7" s="1084"/>
      <c r="I7" s="1084"/>
      <c r="J7" s="1084"/>
      <c r="K7" s="1084"/>
      <c r="L7" s="1084"/>
      <c r="M7" s="1084"/>
      <c r="N7" s="1084"/>
      <c r="O7" s="1084"/>
      <c r="P7" s="1085"/>
      <c r="Q7" s="1138">
        <v>21468</v>
      </c>
      <c r="R7" s="1139"/>
      <c r="S7" s="1139"/>
      <c r="T7" s="1139"/>
      <c r="U7" s="1139"/>
      <c r="V7" s="1139">
        <v>20845</v>
      </c>
      <c r="W7" s="1139"/>
      <c r="X7" s="1139"/>
      <c r="Y7" s="1139"/>
      <c r="Z7" s="1139"/>
      <c r="AA7" s="1139">
        <v>623</v>
      </c>
      <c r="AB7" s="1139"/>
      <c r="AC7" s="1139"/>
      <c r="AD7" s="1139"/>
      <c r="AE7" s="1140"/>
      <c r="AF7" s="1141">
        <v>379</v>
      </c>
      <c r="AG7" s="1142"/>
      <c r="AH7" s="1142"/>
      <c r="AI7" s="1142"/>
      <c r="AJ7" s="1143"/>
      <c r="AK7" s="1144">
        <v>2692</v>
      </c>
      <c r="AL7" s="1145"/>
      <c r="AM7" s="1145"/>
      <c r="AN7" s="1145"/>
      <c r="AO7" s="1145"/>
      <c r="AP7" s="1145">
        <v>15243</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558</v>
      </c>
      <c r="BT7" s="1136"/>
      <c r="BU7" s="1136"/>
      <c r="BV7" s="1136"/>
      <c r="BW7" s="1136"/>
      <c r="BX7" s="1136"/>
      <c r="BY7" s="1136"/>
      <c r="BZ7" s="1136"/>
      <c r="CA7" s="1136"/>
      <c r="CB7" s="1136"/>
      <c r="CC7" s="1136"/>
      <c r="CD7" s="1136"/>
      <c r="CE7" s="1136"/>
      <c r="CF7" s="1136"/>
      <c r="CG7" s="1148"/>
      <c r="CH7" s="1132">
        <v>-1</v>
      </c>
      <c r="CI7" s="1133"/>
      <c r="CJ7" s="1133"/>
      <c r="CK7" s="1133"/>
      <c r="CL7" s="1134"/>
      <c r="CM7" s="1132">
        <v>91</v>
      </c>
      <c r="CN7" s="1133"/>
      <c r="CO7" s="1133"/>
      <c r="CP7" s="1133"/>
      <c r="CQ7" s="1134"/>
      <c r="CR7" s="1132">
        <v>45</v>
      </c>
      <c r="CS7" s="1133"/>
      <c r="CT7" s="1133"/>
      <c r="CU7" s="1133"/>
      <c r="CV7" s="1134"/>
      <c r="CW7" s="1132">
        <v>78</v>
      </c>
      <c r="CX7" s="1133"/>
      <c r="CY7" s="1133"/>
      <c r="CZ7" s="1133"/>
      <c r="DA7" s="1134"/>
      <c r="DB7" s="1132" t="s">
        <v>550</v>
      </c>
      <c r="DC7" s="1133"/>
      <c r="DD7" s="1133"/>
      <c r="DE7" s="1133"/>
      <c r="DF7" s="1134"/>
      <c r="DG7" s="1132" t="s">
        <v>550</v>
      </c>
      <c r="DH7" s="1133"/>
      <c r="DI7" s="1133"/>
      <c r="DJ7" s="1133"/>
      <c r="DK7" s="1134"/>
      <c r="DL7" s="1132" t="s">
        <v>550</v>
      </c>
      <c r="DM7" s="1133"/>
      <c r="DN7" s="1133"/>
      <c r="DO7" s="1133"/>
      <c r="DP7" s="1134"/>
      <c r="DQ7" s="1132" t="s">
        <v>550</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559</v>
      </c>
      <c r="BT8" s="1029"/>
      <c r="BU8" s="1029"/>
      <c r="BV8" s="1029"/>
      <c r="BW8" s="1029"/>
      <c r="BX8" s="1029"/>
      <c r="BY8" s="1029"/>
      <c r="BZ8" s="1029"/>
      <c r="CA8" s="1029"/>
      <c r="CB8" s="1029"/>
      <c r="CC8" s="1029"/>
      <c r="CD8" s="1029"/>
      <c r="CE8" s="1029"/>
      <c r="CF8" s="1029"/>
      <c r="CG8" s="1050"/>
      <c r="CH8" s="1025">
        <v>1</v>
      </c>
      <c r="CI8" s="1026"/>
      <c r="CJ8" s="1026"/>
      <c r="CK8" s="1026"/>
      <c r="CL8" s="1027"/>
      <c r="CM8" s="1025">
        <v>19</v>
      </c>
      <c r="CN8" s="1026"/>
      <c r="CO8" s="1026"/>
      <c r="CP8" s="1026"/>
      <c r="CQ8" s="1027"/>
      <c r="CR8" s="1025">
        <v>10</v>
      </c>
      <c r="CS8" s="1026"/>
      <c r="CT8" s="1026"/>
      <c r="CU8" s="1026"/>
      <c r="CV8" s="1027"/>
      <c r="CW8" s="1025">
        <v>10</v>
      </c>
      <c r="CX8" s="1026"/>
      <c r="CY8" s="1026"/>
      <c r="CZ8" s="1026"/>
      <c r="DA8" s="1027"/>
      <c r="DB8" s="1025" t="s">
        <v>550</v>
      </c>
      <c r="DC8" s="1026"/>
      <c r="DD8" s="1026"/>
      <c r="DE8" s="1026"/>
      <c r="DF8" s="1027"/>
      <c r="DG8" s="1025" t="s">
        <v>550</v>
      </c>
      <c r="DH8" s="1026"/>
      <c r="DI8" s="1026"/>
      <c r="DJ8" s="1026"/>
      <c r="DK8" s="1027"/>
      <c r="DL8" s="1025" t="s">
        <v>550</v>
      </c>
      <c r="DM8" s="1026"/>
      <c r="DN8" s="1026"/>
      <c r="DO8" s="1026"/>
      <c r="DP8" s="1027"/>
      <c r="DQ8" s="1025" t="s">
        <v>550</v>
      </c>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560</v>
      </c>
      <c r="BT9" s="1029"/>
      <c r="BU9" s="1029"/>
      <c r="BV9" s="1029"/>
      <c r="BW9" s="1029"/>
      <c r="BX9" s="1029"/>
      <c r="BY9" s="1029"/>
      <c r="BZ9" s="1029"/>
      <c r="CA9" s="1029"/>
      <c r="CB9" s="1029"/>
      <c r="CC9" s="1029"/>
      <c r="CD9" s="1029"/>
      <c r="CE9" s="1029"/>
      <c r="CF9" s="1029"/>
      <c r="CG9" s="1050"/>
      <c r="CH9" s="1025">
        <v>8</v>
      </c>
      <c r="CI9" s="1026"/>
      <c r="CJ9" s="1026"/>
      <c r="CK9" s="1026"/>
      <c r="CL9" s="1027"/>
      <c r="CM9" s="1025">
        <v>51</v>
      </c>
      <c r="CN9" s="1026"/>
      <c r="CO9" s="1026"/>
      <c r="CP9" s="1026"/>
      <c r="CQ9" s="1027"/>
      <c r="CR9" s="1025">
        <v>50</v>
      </c>
      <c r="CS9" s="1026"/>
      <c r="CT9" s="1026"/>
      <c r="CU9" s="1026"/>
      <c r="CV9" s="1027"/>
      <c r="CW9" s="1025" t="s">
        <v>550</v>
      </c>
      <c r="CX9" s="1026"/>
      <c r="CY9" s="1026"/>
      <c r="CZ9" s="1026"/>
      <c r="DA9" s="1027"/>
      <c r="DB9" s="1025" t="s">
        <v>550</v>
      </c>
      <c r="DC9" s="1026"/>
      <c r="DD9" s="1026"/>
      <c r="DE9" s="1026"/>
      <c r="DF9" s="1027"/>
      <c r="DG9" s="1025" t="s">
        <v>550</v>
      </c>
      <c r="DH9" s="1026"/>
      <c r="DI9" s="1026"/>
      <c r="DJ9" s="1026"/>
      <c r="DK9" s="1027"/>
      <c r="DL9" s="1025" t="s">
        <v>550</v>
      </c>
      <c r="DM9" s="1026"/>
      <c r="DN9" s="1026"/>
      <c r="DO9" s="1026"/>
      <c r="DP9" s="1027"/>
      <c r="DQ9" s="1025" t="s">
        <v>550</v>
      </c>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561</v>
      </c>
      <c r="BT10" s="1029"/>
      <c r="BU10" s="1029"/>
      <c r="BV10" s="1029"/>
      <c r="BW10" s="1029"/>
      <c r="BX10" s="1029"/>
      <c r="BY10" s="1029"/>
      <c r="BZ10" s="1029"/>
      <c r="CA10" s="1029"/>
      <c r="CB10" s="1029"/>
      <c r="CC10" s="1029"/>
      <c r="CD10" s="1029"/>
      <c r="CE10" s="1029"/>
      <c r="CF10" s="1029"/>
      <c r="CG10" s="1050"/>
      <c r="CH10" s="1025">
        <v>-843</v>
      </c>
      <c r="CI10" s="1026"/>
      <c r="CJ10" s="1026"/>
      <c r="CK10" s="1026"/>
      <c r="CL10" s="1027"/>
      <c r="CM10" s="1025">
        <v>73</v>
      </c>
      <c r="CN10" s="1026"/>
      <c r="CO10" s="1026"/>
      <c r="CP10" s="1026"/>
      <c r="CQ10" s="1027"/>
      <c r="CR10" s="1025">
        <v>75</v>
      </c>
      <c r="CS10" s="1026"/>
      <c r="CT10" s="1026"/>
      <c r="CU10" s="1026"/>
      <c r="CV10" s="1027"/>
      <c r="CW10" s="1025">
        <v>149</v>
      </c>
      <c r="CX10" s="1026"/>
      <c r="CY10" s="1026"/>
      <c r="CZ10" s="1026"/>
      <c r="DA10" s="1027"/>
      <c r="DB10" s="1025" t="s">
        <v>550</v>
      </c>
      <c r="DC10" s="1026"/>
      <c r="DD10" s="1026"/>
      <c r="DE10" s="1026"/>
      <c r="DF10" s="1027"/>
      <c r="DG10" s="1025" t="s">
        <v>550</v>
      </c>
      <c r="DH10" s="1026"/>
      <c r="DI10" s="1026"/>
      <c r="DJ10" s="1026"/>
      <c r="DK10" s="1027"/>
      <c r="DL10" s="1025" t="s">
        <v>550</v>
      </c>
      <c r="DM10" s="1026"/>
      <c r="DN10" s="1026"/>
      <c r="DO10" s="1026"/>
      <c r="DP10" s="1027"/>
      <c r="DQ10" s="1025" t="s">
        <v>550</v>
      </c>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21457</v>
      </c>
      <c r="R23" s="1097"/>
      <c r="S23" s="1097"/>
      <c r="T23" s="1097"/>
      <c r="U23" s="1097"/>
      <c r="V23" s="1097">
        <v>20834</v>
      </c>
      <c r="W23" s="1097"/>
      <c r="X23" s="1097"/>
      <c r="Y23" s="1097"/>
      <c r="Z23" s="1097"/>
      <c r="AA23" s="1097">
        <v>623</v>
      </c>
      <c r="AB23" s="1097"/>
      <c r="AC23" s="1097"/>
      <c r="AD23" s="1097"/>
      <c r="AE23" s="1104"/>
      <c r="AF23" s="1105">
        <v>379</v>
      </c>
      <c r="AG23" s="1097"/>
      <c r="AH23" s="1097"/>
      <c r="AI23" s="1097"/>
      <c r="AJ23" s="1106"/>
      <c r="AK23" s="1107"/>
      <c r="AL23" s="1108"/>
      <c r="AM23" s="1108"/>
      <c r="AN23" s="1108"/>
      <c r="AO23" s="1108"/>
      <c r="AP23" s="1097">
        <v>15243</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3438</v>
      </c>
      <c r="R28" s="1087"/>
      <c r="S28" s="1087"/>
      <c r="T28" s="1087"/>
      <c r="U28" s="1087"/>
      <c r="V28" s="1087">
        <v>3359</v>
      </c>
      <c r="W28" s="1087"/>
      <c r="X28" s="1087"/>
      <c r="Y28" s="1087"/>
      <c r="Z28" s="1087"/>
      <c r="AA28" s="1087">
        <v>79</v>
      </c>
      <c r="AB28" s="1087"/>
      <c r="AC28" s="1087"/>
      <c r="AD28" s="1087"/>
      <c r="AE28" s="1088"/>
      <c r="AF28" s="1089">
        <v>79</v>
      </c>
      <c r="AG28" s="1087"/>
      <c r="AH28" s="1087"/>
      <c r="AI28" s="1087"/>
      <c r="AJ28" s="1090"/>
      <c r="AK28" s="1078">
        <v>297</v>
      </c>
      <c r="AL28" s="1079"/>
      <c r="AM28" s="1079"/>
      <c r="AN28" s="1079"/>
      <c r="AO28" s="1079"/>
      <c r="AP28" s="1079" t="s">
        <v>549</v>
      </c>
      <c r="AQ28" s="1079"/>
      <c r="AR28" s="1079"/>
      <c r="AS28" s="1079"/>
      <c r="AT28" s="1079"/>
      <c r="AU28" s="1079" t="s">
        <v>550</v>
      </c>
      <c r="AV28" s="1079"/>
      <c r="AW28" s="1079"/>
      <c r="AX28" s="1079"/>
      <c r="AY28" s="1079"/>
      <c r="AZ28" s="1080" t="s">
        <v>550</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3295</v>
      </c>
      <c r="R29" s="1075"/>
      <c r="S29" s="1075"/>
      <c r="T29" s="1075"/>
      <c r="U29" s="1075"/>
      <c r="V29" s="1075">
        <v>3252</v>
      </c>
      <c r="W29" s="1075"/>
      <c r="X29" s="1075"/>
      <c r="Y29" s="1075"/>
      <c r="Z29" s="1075"/>
      <c r="AA29" s="1075">
        <v>44</v>
      </c>
      <c r="AB29" s="1075"/>
      <c r="AC29" s="1075"/>
      <c r="AD29" s="1075"/>
      <c r="AE29" s="1076"/>
      <c r="AF29" s="1071">
        <v>44</v>
      </c>
      <c r="AG29" s="1072"/>
      <c r="AH29" s="1072"/>
      <c r="AI29" s="1072"/>
      <c r="AJ29" s="1073"/>
      <c r="AK29" s="1016">
        <v>484</v>
      </c>
      <c r="AL29" s="1007"/>
      <c r="AM29" s="1007"/>
      <c r="AN29" s="1007"/>
      <c r="AO29" s="1007"/>
      <c r="AP29" s="1007" t="s">
        <v>549</v>
      </c>
      <c r="AQ29" s="1007"/>
      <c r="AR29" s="1007"/>
      <c r="AS29" s="1007"/>
      <c r="AT29" s="1007"/>
      <c r="AU29" s="1007" t="s">
        <v>550</v>
      </c>
      <c r="AV29" s="1007"/>
      <c r="AW29" s="1007"/>
      <c r="AX29" s="1007"/>
      <c r="AY29" s="1007"/>
      <c r="AZ29" s="1077" t="s">
        <v>550</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460</v>
      </c>
      <c r="R30" s="1075"/>
      <c r="S30" s="1075"/>
      <c r="T30" s="1075"/>
      <c r="U30" s="1075"/>
      <c r="V30" s="1075">
        <v>454</v>
      </c>
      <c r="W30" s="1075"/>
      <c r="X30" s="1075"/>
      <c r="Y30" s="1075"/>
      <c r="Z30" s="1075"/>
      <c r="AA30" s="1075">
        <v>7</v>
      </c>
      <c r="AB30" s="1075"/>
      <c r="AC30" s="1075"/>
      <c r="AD30" s="1075"/>
      <c r="AE30" s="1076"/>
      <c r="AF30" s="1071">
        <v>7</v>
      </c>
      <c r="AG30" s="1072"/>
      <c r="AH30" s="1072"/>
      <c r="AI30" s="1072"/>
      <c r="AJ30" s="1073"/>
      <c r="AK30" s="1016">
        <v>118</v>
      </c>
      <c r="AL30" s="1007"/>
      <c r="AM30" s="1007"/>
      <c r="AN30" s="1007"/>
      <c r="AO30" s="1007"/>
      <c r="AP30" s="1007" t="s">
        <v>549</v>
      </c>
      <c r="AQ30" s="1007"/>
      <c r="AR30" s="1007"/>
      <c r="AS30" s="1007"/>
      <c r="AT30" s="1007"/>
      <c r="AU30" s="1007" t="s">
        <v>550</v>
      </c>
      <c r="AV30" s="1007"/>
      <c r="AW30" s="1007"/>
      <c r="AX30" s="1007"/>
      <c r="AY30" s="1007"/>
      <c r="AZ30" s="1077" t="s">
        <v>550</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902</v>
      </c>
      <c r="R31" s="1075"/>
      <c r="S31" s="1075"/>
      <c r="T31" s="1075"/>
      <c r="U31" s="1075"/>
      <c r="V31" s="1075">
        <v>947</v>
      </c>
      <c r="W31" s="1075"/>
      <c r="X31" s="1075"/>
      <c r="Y31" s="1075"/>
      <c r="Z31" s="1075"/>
      <c r="AA31" s="1075">
        <v>-46</v>
      </c>
      <c r="AB31" s="1075"/>
      <c r="AC31" s="1075"/>
      <c r="AD31" s="1075"/>
      <c r="AE31" s="1076"/>
      <c r="AF31" s="1071">
        <v>672</v>
      </c>
      <c r="AG31" s="1072"/>
      <c r="AH31" s="1072"/>
      <c r="AI31" s="1072"/>
      <c r="AJ31" s="1073"/>
      <c r="AK31" s="1016">
        <v>9</v>
      </c>
      <c r="AL31" s="1007"/>
      <c r="AM31" s="1007"/>
      <c r="AN31" s="1007"/>
      <c r="AO31" s="1007"/>
      <c r="AP31" s="1007">
        <v>576</v>
      </c>
      <c r="AQ31" s="1007"/>
      <c r="AR31" s="1007"/>
      <c r="AS31" s="1007"/>
      <c r="AT31" s="1007"/>
      <c r="AU31" s="1007">
        <v>50</v>
      </c>
      <c r="AV31" s="1007"/>
      <c r="AW31" s="1007"/>
      <c r="AX31" s="1007"/>
      <c r="AY31" s="1007"/>
      <c r="AZ31" s="1077" t="s">
        <v>550</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394</v>
      </c>
      <c r="C32" s="1067"/>
      <c r="D32" s="1067"/>
      <c r="E32" s="1067"/>
      <c r="F32" s="1067"/>
      <c r="G32" s="1067"/>
      <c r="H32" s="1067"/>
      <c r="I32" s="1067"/>
      <c r="J32" s="1067"/>
      <c r="K32" s="1067"/>
      <c r="L32" s="1067"/>
      <c r="M32" s="1067"/>
      <c r="N32" s="1067"/>
      <c r="O32" s="1067"/>
      <c r="P32" s="1068"/>
      <c r="Q32" s="1074">
        <v>1022</v>
      </c>
      <c r="R32" s="1075"/>
      <c r="S32" s="1075"/>
      <c r="T32" s="1075"/>
      <c r="U32" s="1075"/>
      <c r="V32" s="1075">
        <v>987</v>
      </c>
      <c r="W32" s="1075"/>
      <c r="X32" s="1075"/>
      <c r="Y32" s="1075"/>
      <c r="Z32" s="1075"/>
      <c r="AA32" s="1075">
        <v>35</v>
      </c>
      <c r="AB32" s="1075"/>
      <c r="AC32" s="1075"/>
      <c r="AD32" s="1075"/>
      <c r="AE32" s="1076"/>
      <c r="AF32" s="1071">
        <v>158</v>
      </c>
      <c r="AG32" s="1072"/>
      <c r="AH32" s="1072"/>
      <c r="AI32" s="1072"/>
      <c r="AJ32" s="1073"/>
      <c r="AK32" s="1016">
        <v>573</v>
      </c>
      <c r="AL32" s="1007"/>
      <c r="AM32" s="1007"/>
      <c r="AN32" s="1007"/>
      <c r="AO32" s="1007"/>
      <c r="AP32" s="1007">
        <v>8000</v>
      </c>
      <c r="AQ32" s="1007"/>
      <c r="AR32" s="1007"/>
      <c r="AS32" s="1007"/>
      <c r="AT32" s="1007"/>
      <c r="AU32" s="1007">
        <v>7056</v>
      </c>
      <c r="AV32" s="1007"/>
      <c r="AW32" s="1007"/>
      <c r="AX32" s="1007"/>
      <c r="AY32" s="1007"/>
      <c r="AZ32" s="1077" t="s">
        <v>550</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395</v>
      </c>
      <c r="C33" s="1067"/>
      <c r="D33" s="1067"/>
      <c r="E33" s="1067"/>
      <c r="F33" s="1067"/>
      <c r="G33" s="1067"/>
      <c r="H33" s="1067"/>
      <c r="I33" s="1067"/>
      <c r="J33" s="1067"/>
      <c r="K33" s="1067"/>
      <c r="L33" s="1067"/>
      <c r="M33" s="1067"/>
      <c r="N33" s="1067"/>
      <c r="O33" s="1067"/>
      <c r="P33" s="1068"/>
      <c r="Q33" s="1074">
        <v>90</v>
      </c>
      <c r="R33" s="1075"/>
      <c r="S33" s="1075"/>
      <c r="T33" s="1075"/>
      <c r="U33" s="1075"/>
      <c r="V33" s="1075">
        <v>90</v>
      </c>
      <c r="W33" s="1075"/>
      <c r="X33" s="1075"/>
      <c r="Y33" s="1075"/>
      <c r="Z33" s="1075"/>
      <c r="AA33" s="1075" t="s">
        <v>549</v>
      </c>
      <c r="AB33" s="1075"/>
      <c r="AC33" s="1075"/>
      <c r="AD33" s="1075"/>
      <c r="AE33" s="1076"/>
      <c r="AF33" s="1071" t="s">
        <v>121</v>
      </c>
      <c r="AG33" s="1072"/>
      <c r="AH33" s="1072"/>
      <c r="AI33" s="1072"/>
      <c r="AJ33" s="1073"/>
      <c r="AK33" s="1016">
        <v>8</v>
      </c>
      <c r="AL33" s="1007"/>
      <c r="AM33" s="1007"/>
      <c r="AN33" s="1007"/>
      <c r="AO33" s="1007"/>
      <c r="AP33" s="1007" t="s">
        <v>549</v>
      </c>
      <c r="AQ33" s="1007"/>
      <c r="AR33" s="1007"/>
      <c r="AS33" s="1007"/>
      <c r="AT33" s="1007"/>
      <c r="AU33" s="1007" t="s">
        <v>550</v>
      </c>
      <c r="AV33" s="1007"/>
      <c r="AW33" s="1007"/>
      <c r="AX33" s="1007"/>
      <c r="AY33" s="1007"/>
      <c r="AZ33" s="1077" t="s">
        <v>550</v>
      </c>
      <c r="BA33" s="1077"/>
      <c r="BB33" s="1077"/>
      <c r="BC33" s="1077"/>
      <c r="BD33" s="1077"/>
      <c r="BE33" s="1008" t="s">
        <v>396</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959</v>
      </c>
      <c r="AG63" s="995"/>
      <c r="AH63" s="995"/>
      <c r="AI63" s="995"/>
      <c r="AJ63" s="1058"/>
      <c r="AK63" s="1059"/>
      <c r="AL63" s="999"/>
      <c r="AM63" s="999"/>
      <c r="AN63" s="999"/>
      <c r="AO63" s="999"/>
      <c r="AP63" s="995">
        <v>8576</v>
      </c>
      <c r="AQ63" s="995"/>
      <c r="AR63" s="995"/>
      <c r="AS63" s="995"/>
      <c r="AT63" s="995"/>
      <c r="AU63" s="995">
        <v>7105</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551</v>
      </c>
      <c r="C68" s="1022"/>
      <c r="D68" s="1022"/>
      <c r="E68" s="1022"/>
      <c r="F68" s="1022"/>
      <c r="G68" s="1022"/>
      <c r="H68" s="1022"/>
      <c r="I68" s="1022"/>
      <c r="J68" s="1022"/>
      <c r="K68" s="1022"/>
      <c r="L68" s="1022"/>
      <c r="M68" s="1022"/>
      <c r="N68" s="1022"/>
      <c r="O68" s="1022"/>
      <c r="P68" s="1023"/>
      <c r="Q68" s="1024">
        <v>5618</v>
      </c>
      <c r="R68" s="1018"/>
      <c r="S68" s="1018"/>
      <c r="T68" s="1018"/>
      <c r="U68" s="1018"/>
      <c r="V68" s="1018">
        <v>5520</v>
      </c>
      <c r="W68" s="1018"/>
      <c r="X68" s="1018"/>
      <c r="Y68" s="1018"/>
      <c r="Z68" s="1018"/>
      <c r="AA68" s="1018">
        <v>98</v>
      </c>
      <c r="AB68" s="1018"/>
      <c r="AC68" s="1018"/>
      <c r="AD68" s="1018"/>
      <c r="AE68" s="1018"/>
      <c r="AF68" s="1018">
        <v>98</v>
      </c>
      <c r="AG68" s="1018"/>
      <c r="AH68" s="1018"/>
      <c r="AI68" s="1018"/>
      <c r="AJ68" s="1018"/>
      <c r="AK68" s="1018">
        <v>178</v>
      </c>
      <c r="AL68" s="1018"/>
      <c r="AM68" s="1018"/>
      <c r="AN68" s="1018"/>
      <c r="AO68" s="1018"/>
      <c r="AP68" s="1018">
        <v>4115</v>
      </c>
      <c r="AQ68" s="1018"/>
      <c r="AR68" s="1018"/>
      <c r="AS68" s="1018"/>
      <c r="AT68" s="1018"/>
      <c r="AU68" s="1018">
        <v>471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552</v>
      </c>
      <c r="C69" s="1011"/>
      <c r="D69" s="1011"/>
      <c r="E69" s="1011"/>
      <c r="F69" s="1011"/>
      <c r="G69" s="1011"/>
      <c r="H69" s="1011"/>
      <c r="I69" s="1011"/>
      <c r="J69" s="1011"/>
      <c r="K69" s="1011"/>
      <c r="L69" s="1011"/>
      <c r="M69" s="1011"/>
      <c r="N69" s="1011"/>
      <c r="O69" s="1011"/>
      <c r="P69" s="1012"/>
      <c r="Q69" s="1013">
        <v>10858</v>
      </c>
      <c r="R69" s="1007"/>
      <c r="S69" s="1007"/>
      <c r="T69" s="1007"/>
      <c r="U69" s="1007"/>
      <c r="V69" s="1007">
        <v>12411</v>
      </c>
      <c r="W69" s="1007"/>
      <c r="X69" s="1007"/>
      <c r="Y69" s="1007"/>
      <c r="Z69" s="1007"/>
      <c r="AA69" s="1007">
        <v>-1553</v>
      </c>
      <c r="AB69" s="1007"/>
      <c r="AC69" s="1007"/>
      <c r="AD69" s="1007"/>
      <c r="AE69" s="1007"/>
      <c r="AF69" s="1007" t="s">
        <v>550</v>
      </c>
      <c r="AG69" s="1007"/>
      <c r="AH69" s="1007"/>
      <c r="AI69" s="1007"/>
      <c r="AJ69" s="1007"/>
      <c r="AK69" s="1007">
        <v>1748</v>
      </c>
      <c r="AL69" s="1007"/>
      <c r="AM69" s="1007"/>
      <c r="AN69" s="1007"/>
      <c r="AO69" s="1007"/>
      <c r="AP69" s="1007">
        <v>5657</v>
      </c>
      <c r="AQ69" s="1007"/>
      <c r="AR69" s="1007"/>
      <c r="AS69" s="1007"/>
      <c r="AT69" s="1007"/>
      <c r="AU69" s="1007">
        <v>913</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553</v>
      </c>
      <c r="C70" s="1011"/>
      <c r="D70" s="1011"/>
      <c r="E70" s="1011"/>
      <c r="F70" s="1011"/>
      <c r="G70" s="1011"/>
      <c r="H70" s="1011"/>
      <c r="I70" s="1011"/>
      <c r="J70" s="1011"/>
      <c r="K70" s="1011"/>
      <c r="L70" s="1011"/>
      <c r="M70" s="1011"/>
      <c r="N70" s="1011"/>
      <c r="O70" s="1011"/>
      <c r="P70" s="1012"/>
      <c r="Q70" s="1013">
        <v>860</v>
      </c>
      <c r="R70" s="1007"/>
      <c r="S70" s="1007"/>
      <c r="T70" s="1007"/>
      <c r="U70" s="1007"/>
      <c r="V70" s="1007">
        <v>858</v>
      </c>
      <c r="W70" s="1007"/>
      <c r="X70" s="1007"/>
      <c r="Y70" s="1007"/>
      <c r="Z70" s="1007"/>
      <c r="AA70" s="1007">
        <v>2</v>
      </c>
      <c r="AB70" s="1007"/>
      <c r="AC70" s="1007"/>
      <c r="AD70" s="1007"/>
      <c r="AE70" s="1007"/>
      <c r="AF70" s="1007">
        <v>2</v>
      </c>
      <c r="AG70" s="1007"/>
      <c r="AH70" s="1007"/>
      <c r="AI70" s="1007"/>
      <c r="AJ70" s="1007"/>
      <c r="AK70" s="1007">
        <v>2</v>
      </c>
      <c r="AL70" s="1007"/>
      <c r="AM70" s="1007"/>
      <c r="AN70" s="1007"/>
      <c r="AO70" s="1007"/>
      <c r="AP70" s="1007" t="s">
        <v>550</v>
      </c>
      <c r="AQ70" s="1007"/>
      <c r="AR70" s="1007"/>
      <c r="AS70" s="1007"/>
      <c r="AT70" s="1007"/>
      <c r="AU70" s="1007" t="s">
        <v>550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554</v>
      </c>
      <c r="C71" s="1011"/>
      <c r="D71" s="1011"/>
      <c r="E71" s="1011"/>
      <c r="F71" s="1011"/>
      <c r="G71" s="1011"/>
      <c r="H71" s="1011"/>
      <c r="I71" s="1011"/>
      <c r="J71" s="1011"/>
      <c r="K71" s="1011"/>
      <c r="L71" s="1011"/>
      <c r="M71" s="1011"/>
      <c r="N71" s="1011"/>
      <c r="O71" s="1011"/>
      <c r="P71" s="1012"/>
      <c r="Q71" s="1013">
        <v>10670</v>
      </c>
      <c r="R71" s="1007"/>
      <c r="S71" s="1007"/>
      <c r="T71" s="1007"/>
      <c r="U71" s="1007"/>
      <c r="V71" s="1007">
        <v>10603</v>
      </c>
      <c r="W71" s="1007"/>
      <c r="X71" s="1007"/>
      <c r="Y71" s="1007"/>
      <c r="Z71" s="1007"/>
      <c r="AA71" s="1007">
        <v>67</v>
      </c>
      <c r="AB71" s="1007"/>
      <c r="AC71" s="1007"/>
      <c r="AD71" s="1007"/>
      <c r="AE71" s="1007"/>
      <c r="AF71" s="1007">
        <v>67</v>
      </c>
      <c r="AG71" s="1007"/>
      <c r="AH71" s="1007"/>
      <c r="AI71" s="1007"/>
      <c r="AJ71" s="1007"/>
      <c r="AK71" s="1007" t="s">
        <v>550</v>
      </c>
      <c r="AL71" s="1007"/>
      <c r="AM71" s="1007"/>
      <c r="AN71" s="1007"/>
      <c r="AO71" s="1007"/>
      <c r="AP71" s="1007" t="s">
        <v>550</v>
      </c>
      <c r="AQ71" s="1007"/>
      <c r="AR71" s="1007"/>
      <c r="AS71" s="1007"/>
      <c r="AT71" s="1007"/>
      <c r="AU71" s="1007" t="s">
        <v>550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555</v>
      </c>
      <c r="C72" s="1011"/>
      <c r="D72" s="1011"/>
      <c r="E72" s="1011"/>
      <c r="F72" s="1011"/>
      <c r="G72" s="1011"/>
      <c r="H72" s="1011"/>
      <c r="I72" s="1011"/>
      <c r="J72" s="1011"/>
      <c r="K72" s="1011"/>
      <c r="L72" s="1011"/>
      <c r="M72" s="1011"/>
      <c r="N72" s="1011"/>
      <c r="O72" s="1011"/>
      <c r="P72" s="1012"/>
      <c r="Q72" s="1013">
        <v>243</v>
      </c>
      <c r="R72" s="1007"/>
      <c r="S72" s="1007"/>
      <c r="T72" s="1007"/>
      <c r="U72" s="1007"/>
      <c r="V72" s="1007">
        <v>238</v>
      </c>
      <c r="W72" s="1007"/>
      <c r="X72" s="1007"/>
      <c r="Y72" s="1007"/>
      <c r="Z72" s="1007"/>
      <c r="AA72" s="1007">
        <v>5</v>
      </c>
      <c r="AB72" s="1007"/>
      <c r="AC72" s="1007"/>
      <c r="AD72" s="1007"/>
      <c r="AE72" s="1007"/>
      <c r="AF72" s="1007">
        <v>5</v>
      </c>
      <c r="AG72" s="1007"/>
      <c r="AH72" s="1007"/>
      <c r="AI72" s="1007"/>
      <c r="AJ72" s="1007"/>
      <c r="AK72" s="1007">
        <v>3</v>
      </c>
      <c r="AL72" s="1007"/>
      <c r="AM72" s="1007"/>
      <c r="AN72" s="1007"/>
      <c r="AO72" s="1007"/>
      <c r="AP72" s="1007" t="s">
        <v>550</v>
      </c>
      <c r="AQ72" s="1007"/>
      <c r="AR72" s="1007"/>
      <c r="AS72" s="1007"/>
      <c r="AT72" s="1007"/>
      <c r="AU72" s="1007" t="s">
        <v>550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556</v>
      </c>
      <c r="C73" s="1011"/>
      <c r="D73" s="1011"/>
      <c r="E73" s="1011"/>
      <c r="F73" s="1011"/>
      <c r="G73" s="1011"/>
      <c r="H73" s="1011"/>
      <c r="I73" s="1011"/>
      <c r="J73" s="1011"/>
      <c r="K73" s="1011"/>
      <c r="L73" s="1011"/>
      <c r="M73" s="1011"/>
      <c r="N73" s="1011"/>
      <c r="O73" s="1011"/>
      <c r="P73" s="1012"/>
      <c r="Q73" s="1013">
        <v>967</v>
      </c>
      <c r="R73" s="1007"/>
      <c r="S73" s="1007"/>
      <c r="T73" s="1007"/>
      <c r="U73" s="1007"/>
      <c r="V73" s="1007">
        <v>732</v>
      </c>
      <c r="W73" s="1007"/>
      <c r="X73" s="1007"/>
      <c r="Y73" s="1007"/>
      <c r="Z73" s="1007"/>
      <c r="AA73" s="1007">
        <v>236</v>
      </c>
      <c r="AB73" s="1007"/>
      <c r="AC73" s="1007"/>
      <c r="AD73" s="1007"/>
      <c r="AE73" s="1007"/>
      <c r="AF73" s="1007">
        <v>236</v>
      </c>
      <c r="AG73" s="1007"/>
      <c r="AH73" s="1007"/>
      <c r="AI73" s="1007"/>
      <c r="AJ73" s="1007"/>
      <c r="AK73" s="1007">
        <v>510</v>
      </c>
      <c r="AL73" s="1007"/>
      <c r="AM73" s="1007"/>
      <c r="AN73" s="1007"/>
      <c r="AO73" s="1007"/>
      <c r="AP73" s="1007" t="s">
        <v>550</v>
      </c>
      <c r="AQ73" s="1007"/>
      <c r="AR73" s="1007"/>
      <c r="AS73" s="1007"/>
      <c r="AT73" s="1007"/>
      <c r="AU73" s="1007" t="s">
        <v>550</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557</v>
      </c>
      <c r="C74" s="1011"/>
      <c r="D74" s="1011"/>
      <c r="E74" s="1011"/>
      <c r="F74" s="1011"/>
      <c r="G74" s="1011"/>
      <c r="H74" s="1011"/>
      <c r="I74" s="1011"/>
      <c r="J74" s="1011"/>
      <c r="K74" s="1011"/>
      <c r="L74" s="1011"/>
      <c r="M74" s="1011"/>
      <c r="N74" s="1011"/>
      <c r="O74" s="1011"/>
      <c r="P74" s="1012"/>
      <c r="Q74" s="1013">
        <v>294625</v>
      </c>
      <c r="R74" s="1007"/>
      <c r="S74" s="1007"/>
      <c r="T74" s="1007"/>
      <c r="U74" s="1007"/>
      <c r="V74" s="1007">
        <v>290389</v>
      </c>
      <c r="W74" s="1007"/>
      <c r="X74" s="1007"/>
      <c r="Y74" s="1007"/>
      <c r="Z74" s="1007"/>
      <c r="AA74" s="1007">
        <v>4236</v>
      </c>
      <c r="AB74" s="1007"/>
      <c r="AC74" s="1007"/>
      <c r="AD74" s="1007"/>
      <c r="AE74" s="1007"/>
      <c r="AF74" s="1007">
        <v>4236</v>
      </c>
      <c r="AG74" s="1007"/>
      <c r="AH74" s="1007"/>
      <c r="AI74" s="1007"/>
      <c r="AJ74" s="1007"/>
      <c r="AK74" s="1007">
        <v>5909</v>
      </c>
      <c r="AL74" s="1007"/>
      <c r="AM74" s="1007"/>
      <c r="AN74" s="1007"/>
      <c r="AO74" s="1007"/>
      <c r="AP74" s="1007" t="s">
        <v>550</v>
      </c>
      <c r="AQ74" s="1007"/>
      <c r="AR74" s="1007"/>
      <c r="AS74" s="1007"/>
      <c r="AT74" s="1007"/>
      <c r="AU74" s="1007" t="s">
        <v>550</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4644</v>
      </c>
      <c r="AG88" s="995"/>
      <c r="AH88" s="995"/>
      <c r="AI88" s="995"/>
      <c r="AJ88" s="995"/>
      <c r="AK88" s="999"/>
      <c r="AL88" s="999"/>
      <c r="AM88" s="999"/>
      <c r="AN88" s="999"/>
      <c r="AO88" s="999"/>
      <c r="AP88" s="995">
        <v>9772</v>
      </c>
      <c r="AQ88" s="995"/>
      <c r="AR88" s="995"/>
      <c r="AS88" s="995"/>
      <c r="AT88" s="995"/>
      <c r="AU88" s="995">
        <v>1384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180</v>
      </c>
      <c r="CS102" s="989"/>
      <c r="CT102" s="989"/>
      <c r="CU102" s="989"/>
      <c r="CV102" s="990"/>
      <c r="CW102" s="988">
        <v>237</v>
      </c>
      <c r="CX102" s="989"/>
      <c r="CY102" s="989"/>
      <c r="CZ102" s="989"/>
      <c r="DA102" s="990"/>
      <c r="DB102" s="988" t="s">
        <v>550</v>
      </c>
      <c r="DC102" s="989"/>
      <c r="DD102" s="989"/>
      <c r="DE102" s="989"/>
      <c r="DF102" s="990"/>
      <c r="DG102" s="988" t="s">
        <v>550</v>
      </c>
      <c r="DH102" s="989"/>
      <c r="DI102" s="989"/>
      <c r="DJ102" s="989"/>
      <c r="DK102" s="990"/>
      <c r="DL102" s="988" t="s">
        <v>550</v>
      </c>
      <c r="DM102" s="989"/>
      <c r="DN102" s="989"/>
      <c r="DO102" s="989"/>
      <c r="DP102" s="990"/>
      <c r="DQ102" s="988" t="s">
        <v>550</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295</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295</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295</v>
      </c>
      <c r="DR109" s="932"/>
      <c r="DS109" s="932"/>
      <c r="DT109" s="932"/>
      <c r="DU109" s="933"/>
      <c r="DV109" s="934" t="s">
        <v>413</v>
      </c>
      <c r="DW109" s="932"/>
      <c r="DX109" s="932"/>
      <c r="DY109" s="932"/>
      <c r="DZ109" s="965"/>
    </row>
    <row r="110" spans="1:131" s="218" customFormat="1" ht="26.25" customHeight="1" x14ac:dyDescent="0.2">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1331151</v>
      </c>
      <c r="AB110" s="925"/>
      <c r="AC110" s="925"/>
      <c r="AD110" s="925"/>
      <c r="AE110" s="926"/>
      <c r="AF110" s="927">
        <v>1417542</v>
      </c>
      <c r="AG110" s="925"/>
      <c r="AH110" s="925"/>
      <c r="AI110" s="925"/>
      <c r="AJ110" s="926"/>
      <c r="AK110" s="927">
        <v>1570678</v>
      </c>
      <c r="AL110" s="925"/>
      <c r="AM110" s="925"/>
      <c r="AN110" s="925"/>
      <c r="AO110" s="926"/>
      <c r="AP110" s="928">
        <v>21.3</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16108282</v>
      </c>
      <c r="BR110" s="878"/>
      <c r="BS110" s="878"/>
      <c r="BT110" s="878"/>
      <c r="BU110" s="878"/>
      <c r="BV110" s="878">
        <v>16154848</v>
      </c>
      <c r="BW110" s="878"/>
      <c r="BX110" s="878"/>
      <c r="BY110" s="878"/>
      <c r="BZ110" s="878"/>
      <c r="CA110" s="878">
        <v>15242660</v>
      </c>
      <c r="CB110" s="878"/>
      <c r="CC110" s="878"/>
      <c r="CD110" s="878"/>
      <c r="CE110" s="878"/>
      <c r="CF110" s="902">
        <v>206.4</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6973153</v>
      </c>
      <c r="BR112" s="853"/>
      <c r="BS112" s="853"/>
      <c r="BT112" s="853"/>
      <c r="BU112" s="853"/>
      <c r="BV112" s="853">
        <v>6766538</v>
      </c>
      <c r="BW112" s="853"/>
      <c r="BX112" s="853"/>
      <c r="BY112" s="853"/>
      <c r="BZ112" s="853"/>
      <c r="CA112" s="853">
        <v>7105394</v>
      </c>
      <c r="CB112" s="853"/>
      <c r="CC112" s="853"/>
      <c r="CD112" s="853"/>
      <c r="CE112" s="853"/>
      <c r="CF112" s="911">
        <v>96.2</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576269</v>
      </c>
      <c r="AB113" s="955"/>
      <c r="AC113" s="955"/>
      <c r="AD113" s="955"/>
      <c r="AE113" s="956"/>
      <c r="AF113" s="957">
        <v>646214</v>
      </c>
      <c r="AG113" s="955"/>
      <c r="AH113" s="955"/>
      <c r="AI113" s="955"/>
      <c r="AJ113" s="956"/>
      <c r="AK113" s="957">
        <v>418659</v>
      </c>
      <c r="AL113" s="955"/>
      <c r="AM113" s="955"/>
      <c r="AN113" s="955"/>
      <c r="AO113" s="956"/>
      <c r="AP113" s="958">
        <v>5.7</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1466922</v>
      </c>
      <c r="BR113" s="853"/>
      <c r="BS113" s="853"/>
      <c r="BT113" s="853"/>
      <c r="BU113" s="853"/>
      <c r="BV113" s="853">
        <v>1433728</v>
      </c>
      <c r="BW113" s="853"/>
      <c r="BX113" s="853"/>
      <c r="BY113" s="853"/>
      <c r="BZ113" s="853"/>
      <c r="CA113" s="853">
        <v>1384462</v>
      </c>
      <c r="CB113" s="853"/>
      <c r="CC113" s="853"/>
      <c r="CD113" s="853"/>
      <c r="CE113" s="853"/>
      <c r="CF113" s="911">
        <v>18.8</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165385</v>
      </c>
      <c r="AB114" s="816"/>
      <c r="AC114" s="816"/>
      <c r="AD114" s="816"/>
      <c r="AE114" s="817"/>
      <c r="AF114" s="818">
        <v>162406</v>
      </c>
      <c r="AG114" s="816"/>
      <c r="AH114" s="816"/>
      <c r="AI114" s="816"/>
      <c r="AJ114" s="817"/>
      <c r="AK114" s="818">
        <v>178945</v>
      </c>
      <c r="AL114" s="816"/>
      <c r="AM114" s="816"/>
      <c r="AN114" s="816"/>
      <c r="AO114" s="817"/>
      <c r="AP114" s="860">
        <v>2.4</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1601791</v>
      </c>
      <c r="BR114" s="853"/>
      <c r="BS114" s="853"/>
      <c r="BT114" s="853"/>
      <c r="BU114" s="853"/>
      <c r="BV114" s="853">
        <v>1605538</v>
      </c>
      <c r="BW114" s="853"/>
      <c r="BX114" s="853"/>
      <c r="BY114" s="853"/>
      <c r="BZ114" s="853"/>
      <c r="CA114" s="853">
        <v>1863056</v>
      </c>
      <c r="CB114" s="853"/>
      <c r="CC114" s="853"/>
      <c r="CD114" s="853"/>
      <c r="CE114" s="853"/>
      <c r="CF114" s="911">
        <v>25.2</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5182</v>
      </c>
      <c r="AB115" s="955"/>
      <c r="AC115" s="955"/>
      <c r="AD115" s="955"/>
      <c r="AE115" s="956"/>
      <c r="AF115" s="957">
        <v>6163</v>
      </c>
      <c r="AG115" s="955"/>
      <c r="AH115" s="955"/>
      <c r="AI115" s="955"/>
      <c r="AJ115" s="956"/>
      <c r="AK115" s="957">
        <v>3627</v>
      </c>
      <c r="AL115" s="955"/>
      <c r="AM115" s="955"/>
      <c r="AN115" s="955"/>
      <c r="AO115" s="956"/>
      <c r="AP115" s="958">
        <v>0</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2077987</v>
      </c>
      <c r="AB117" s="939"/>
      <c r="AC117" s="939"/>
      <c r="AD117" s="939"/>
      <c r="AE117" s="940"/>
      <c r="AF117" s="941">
        <v>2232325</v>
      </c>
      <c r="AG117" s="939"/>
      <c r="AH117" s="939"/>
      <c r="AI117" s="939"/>
      <c r="AJ117" s="940"/>
      <c r="AK117" s="941">
        <v>2171909</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295</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v>117049</v>
      </c>
      <c r="CB118" s="881"/>
      <c r="CC118" s="881"/>
      <c r="CD118" s="881"/>
      <c r="CE118" s="881"/>
      <c r="CF118" s="911">
        <v>1.6</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443</v>
      </c>
      <c r="BP119" s="914"/>
      <c r="BQ119" s="915">
        <v>26150148</v>
      </c>
      <c r="BR119" s="881"/>
      <c r="BS119" s="881"/>
      <c r="BT119" s="881"/>
      <c r="BU119" s="881"/>
      <c r="BV119" s="881">
        <v>25960652</v>
      </c>
      <c r="BW119" s="881"/>
      <c r="BX119" s="881"/>
      <c r="BY119" s="881"/>
      <c r="BZ119" s="881"/>
      <c r="CA119" s="881">
        <v>25712621</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7865364</v>
      </c>
      <c r="BR120" s="878"/>
      <c r="BS120" s="878"/>
      <c r="BT120" s="878"/>
      <c r="BU120" s="878"/>
      <c r="BV120" s="878">
        <v>8998321</v>
      </c>
      <c r="BW120" s="878"/>
      <c r="BX120" s="878"/>
      <c r="BY120" s="878"/>
      <c r="BZ120" s="878"/>
      <c r="CA120" s="878">
        <v>10378394</v>
      </c>
      <c r="CB120" s="878"/>
      <c r="CC120" s="878"/>
      <c r="CD120" s="878"/>
      <c r="CE120" s="878"/>
      <c r="CF120" s="902">
        <v>140.6</v>
      </c>
      <c r="CG120" s="903"/>
      <c r="CH120" s="903"/>
      <c r="CI120" s="903"/>
      <c r="CJ120" s="903"/>
      <c r="CK120" s="904" t="s">
        <v>447</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6545816</v>
      </c>
      <c r="DH120" s="878"/>
      <c r="DI120" s="878"/>
      <c r="DJ120" s="878"/>
      <c r="DK120" s="878"/>
      <c r="DL120" s="878">
        <v>6506884</v>
      </c>
      <c r="DM120" s="878"/>
      <c r="DN120" s="878"/>
      <c r="DO120" s="878"/>
      <c r="DP120" s="878"/>
      <c r="DQ120" s="878">
        <v>7055843</v>
      </c>
      <c r="DR120" s="878"/>
      <c r="DS120" s="878"/>
      <c r="DT120" s="878"/>
      <c r="DU120" s="878"/>
      <c r="DV120" s="879">
        <v>95.6</v>
      </c>
      <c r="DW120" s="879"/>
      <c r="DX120" s="879"/>
      <c r="DY120" s="879"/>
      <c r="DZ120" s="880"/>
    </row>
    <row r="121" spans="1:130" s="218" customFormat="1" ht="26.25" customHeight="1" x14ac:dyDescent="0.2">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1751736</v>
      </c>
      <c r="BR121" s="853"/>
      <c r="BS121" s="853"/>
      <c r="BT121" s="853"/>
      <c r="BU121" s="853"/>
      <c r="BV121" s="853">
        <v>1570984</v>
      </c>
      <c r="BW121" s="853"/>
      <c r="BX121" s="853"/>
      <c r="BY121" s="853"/>
      <c r="BZ121" s="853"/>
      <c r="CA121" s="853">
        <v>1848510</v>
      </c>
      <c r="CB121" s="853"/>
      <c r="CC121" s="853"/>
      <c r="CD121" s="853"/>
      <c r="CE121" s="853"/>
      <c r="CF121" s="911">
        <v>25</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427337</v>
      </c>
      <c r="DH121" s="853"/>
      <c r="DI121" s="853"/>
      <c r="DJ121" s="853"/>
      <c r="DK121" s="853"/>
      <c r="DL121" s="853">
        <v>259654</v>
      </c>
      <c r="DM121" s="853"/>
      <c r="DN121" s="853"/>
      <c r="DO121" s="853"/>
      <c r="DP121" s="853"/>
      <c r="DQ121" s="853">
        <v>49551</v>
      </c>
      <c r="DR121" s="853"/>
      <c r="DS121" s="853"/>
      <c r="DT121" s="853"/>
      <c r="DU121" s="853"/>
      <c r="DV121" s="830">
        <v>0.7</v>
      </c>
      <c r="DW121" s="830"/>
      <c r="DX121" s="830"/>
      <c r="DY121" s="830"/>
      <c r="DZ121" s="831"/>
    </row>
    <row r="122" spans="1:130" s="218" customFormat="1" ht="26.25" customHeight="1" x14ac:dyDescent="0.2">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15304280</v>
      </c>
      <c r="BR122" s="881"/>
      <c r="BS122" s="881"/>
      <c r="BT122" s="881"/>
      <c r="BU122" s="881"/>
      <c r="BV122" s="881">
        <v>14876082</v>
      </c>
      <c r="BW122" s="881"/>
      <c r="BX122" s="881"/>
      <c r="BY122" s="881"/>
      <c r="BZ122" s="881"/>
      <c r="CA122" s="881">
        <v>14194776</v>
      </c>
      <c r="CB122" s="881"/>
      <c r="CC122" s="881"/>
      <c r="CD122" s="881"/>
      <c r="CE122" s="881"/>
      <c r="CF122" s="882">
        <v>192.2</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2">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451</v>
      </c>
      <c r="BP123" s="914"/>
      <c r="BQ123" s="868">
        <v>24921380</v>
      </c>
      <c r="BR123" s="869"/>
      <c r="BS123" s="869"/>
      <c r="BT123" s="869"/>
      <c r="BU123" s="869"/>
      <c r="BV123" s="869">
        <v>25445387</v>
      </c>
      <c r="BW123" s="869"/>
      <c r="BX123" s="869"/>
      <c r="BY123" s="869"/>
      <c r="BZ123" s="869"/>
      <c r="CA123" s="869">
        <v>26421680</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17.2</v>
      </c>
      <c r="BR124" s="867"/>
      <c r="BS124" s="867"/>
      <c r="BT124" s="867"/>
      <c r="BU124" s="867"/>
      <c r="BV124" s="867">
        <v>7.2</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5182</v>
      </c>
      <c r="AB127" s="816"/>
      <c r="AC127" s="816"/>
      <c r="AD127" s="816"/>
      <c r="AE127" s="817"/>
      <c r="AF127" s="818">
        <v>6163</v>
      </c>
      <c r="AG127" s="816"/>
      <c r="AH127" s="816"/>
      <c r="AI127" s="816"/>
      <c r="AJ127" s="817"/>
      <c r="AK127" s="818">
        <v>3627</v>
      </c>
      <c r="AL127" s="816"/>
      <c r="AM127" s="816"/>
      <c r="AN127" s="816"/>
      <c r="AO127" s="817"/>
      <c r="AP127" s="860">
        <v>0</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153571</v>
      </c>
      <c r="AB128" s="837"/>
      <c r="AC128" s="837"/>
      <c r="AD128" s="837"/>
      <c r="AE128" s="838"/>
      <c r="AF128" s="839">
        <v>166948</v>
      </c>
      <c r="AG128" s="837"/>
      <c r="AH128" s="837"/>
      <c r="AI128" s="837"/>
      <c r="AJ128" s="838"/>
      <c r="AK128" s="839">
        <v>151474</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121</v>
      </c>
      <c r="BG128" s="823"/>
      <c r="BH128" s="823"/>
      <c r="BI128" s="823"/>
      <c r="BJ128" s="823"/>
      <c r="BK128" s="823"/>
      <c r="BL128" s="846"/>
      <c r="BM128" s="822">
        <v>13.61</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8292970</v>
      </c>
      <c r="AB129" s="816"/>
      <c r="AC129" s="816"/>
      <c r="AD129" s="816"/>
      <c r="AE129" s="817"/>
      <c r="AF129" s="818">
        <v>8375811</v>
      </c>
      <c r="AG129" s="816"/>
      <c r="AH129" s="816"/>
      <c r="AI129" s="816"/>
      <c r="AJ129" s="817"/>
      <c r="AK129" s="818">
        <v>8597586</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121</v>
      </c>
      <c r="BG129" s="807"/>
      <c r="BH129" s="807"/>
      <c r="BI129" s="807"/>
      <c r="BJ129" s="807"/>
      <c r="BK129" s="807"/>
      <c r="BL129" s="808"/>
      <c r="BM129" s="806">
        <v>18.61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1180345</v>
      </c>
      <c r="AB130" s="816"/>
      <c r="AC130" s="816"/>
      <c r="AD130" s="816"/>
      <c r="AE130" s="817"/>
      <c r="AF130" s="818">
        <v>1220615</v>
      </c>
      <c r="AG130" s="816"/>
      <c r="AH130" s="816"/>
      <c r="AI130" s="816"/>
      <c r="AJ130" s="817"/>
      <c r="AK130" s="818">
        <v>1214058</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11</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7112625</v>
      </c>
      <c r="AB131" s="800"/>
      <c r="AC131" s="800"/>
      <c r="AD131" s="800"/>
      <c r="AE131" s="801"/>
      <c r="AF131" s="802">
        <v>7155196</v>
      </c>
      <c r="AG131" s="800"/>
      <c r="AH131" s="800"/>
      <c r="AI131" s="800"/>
      <c r="AJ131" s="801"/>
      <c r="AK131" s="802">
        <v>7383528</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10.461271330000001</v>
      </c>
      <c r="AB132" s="781"/>
      <c r="AC132" s="781"/>
      <c r="AD132" s="781"/>
      <c r="AE132" s="782"/>
      <c r="AF132" s="783">
        <v>11.80627337</v>
      </c>
      <c r="AG132" s="781"/>
      <c r="AH132" s="781"/>
      <c r="AI132" s="781"/>
      <c r="AJ132" s="782"/>
      <c r="AK132" s="783">
        <v>10.921296699999999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9.9</v>
      </c>
      <c r="AB133" s="760"/>
      <c r="AC133" s="760"/>
      <c r="AD133" s="760"/>
      <c r="AE133" s="761"/>
      <c r="AF133" s="759">
        <v>10.7</v>
      </c>
      <c r="AG133" s="760"/>
      <c r="AH133" s="760"/>
      <c r="AI133" s="760"/>
      <c r="AJ133" s="761"/>
      <c r="AK133" s="759">
        <v>11</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FdyOGopomPAxw0niXZQGRScOoX6Ub91oI4Ah4bK7llKPJcbNe9S1DrfDMff4sgzHgBEO5pBr+du2nDOJ2wSsQ==" saltValue="sBkbXUyaR5Csty1zWNxGz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W16" sqref="BW16"/>
    </sheetView>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Ja0XrSggHo5UG6W4OjNU2UW26i4FSw3TP3mOXHWREbTbTe44t8hu3gNZCvuELbs4y/g9j/1Kxr/cQRwB+14Qow==" saltValue="C6c97q4sZtWTH6sRuHOtA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W16" sqref="BW16"/>
    </sheetView>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TtJLg9oD79sM/s00KxIs1U06lOivxr11ucEt+g/aZPihPQzrGU76TxoIlBXRL7RoO6KfNntyCt1NvZJ1kWJMQ==" saltValue="BVSL1SZmfeL5mK7ijY7n+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BW16" sqref="BW16"/>
    </sheetView>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485</v>
      </c>
      <c r="AL9" s="1167"/>
      <c r="AM9" s="1167"/>
      <c r="AN9" s="1168"/>
      <c r="AO9" s="269">
        <v>2859056</v>
      </c>
      <c r="AP9" s="269">
        <v>108015</v>
      </c>
      <c r="AQ9" s="270">
        <v>105759</v>
      </c>
      <c r="AR9" s="271">
        <v>2.1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486</v>
      </c>
      <c r="AL10" s="1167"/>
      <c r="AM10" s="1167"/>
      <c r="AN10" s="1168"/>
      <c r="AO10" s="272">
        <v>337359</v>
      </c>
      <c r="AP10" s="272">
        <v>12745</v>
      </c>
      <c r="AQ10" s="273">
        <v>10117</v>
      </c>
      <c r="AR10" s="274">
        <v>26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487</v>
      </c>
      <c r="AL11" s="1167"/>
      <c r="AM11" s="1167"/>
      <c r="AN11" s="1168"/>
      <c r="AO11" s="272" t="s">
        <v>488</v>
      </c>
      <c r="AP11" s="272" t="s">
        <v>488</v>
      </c>
      <c r="AQ11" s="273">
        <v>1625</v>
      </c>
      <c r="AR11" s="274" t="s">
        <v>488</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488</v>
      </c>
      <c r="AP12" s="272" t="s">
        <v>488</v>
      </c>
      <c r="AQ12" s="273">
        <v>17</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490</v>
      </c>
      <c r="AL13" s="1167"/>
      <c r="AM13" s="1167"/>
      <c r="AN13" s="1168"/>
      <c r="AO13" s="272">
        <v>106605</v>
      </c>
      <c r="AP13" s="272">
        <v>4028</v>
      </c>
      <c r="AQ13" s="273">
        <v>4122</v>
      </c>
      <c r="AR13" s="274">
        <v>-2.2999999999999998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491</v>
      </c>
      <c r="AL14" s="1167"/>
      <c r="AM14" s="1167"/>
      <c r="AN14" s="1168"/>
      <c r="AO14" s="272">
        <v>51470</v>
      </c>
      <c r="AP14" s="272">
        <v>1945</v>
      </c>
      <c r="AQ14" s="273">
        <v>2482</v>
      </c>
      <c r="AR14" s="274">
        <v>-21.6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492</v>
      </c>
      <c r="AL15" s="1170"/>
      <c r="AM15" s="1170"/>
      <c r="AN15" s="1171"/>
      <c r="AO15" s="272">
        <v>-204478</v>
      </c>
      <c r="AP15" s="272">
        <v>-7725</v>
      </c>
      <c r="AQ15" s="273">
        <v>-6906</v>
      </c>
      <c r="AR15" s="274">
        <v>11.9</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3150012</v>
      </c>
      <c r="AP16" s="272">
        <v>119008</v>
      </c>
      <c r="AQ16" s="273">
        <v>117215</v>
      </c>
      <c r="AR16" s="274">
        <v>1.5</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497</v>
      </c>
      <c r="AL21" s="1173"/>
      <c r="AM21" s="1173"/>
      <c r="AN21" s="1174"/>
      <c r="AO21" s="285">
        <v>9.7899999999999991</v>
      </c>
      <c r="AP21" s="286">
        <v>10.35</v>
      </c>
      <c r="AQ21" s="287">
        <v>-0.56000000000000005</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498</v>
      </c>
      <c r="AL22" s="1173"/>
      <c r="AM22" s="1173"/>
      <c r="AN22" s="1174"/>
      <c r="AO22" s="290">
        <v>96.5</v>
      </c>
      <c r="AP22" s="291">
        <v>97.1</v>
      </c>
      <c r="AQ22" s="292">
        <v>-0.6</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502</v>
      </c>
      <c r="AL32" s="1157"/>
      <c r="AM32" s="1157"/>
      <c r="AN32" s="1158"/>
      <c r="AO32" s="300">
        <v>1570678</v>
      </c>
      <c r="AP32" s="300">
        <v>59340</v>
      </c>
      <c r="AQ32" s="301">
        <v>71795</v>
      </c>
      <c r="AR32" s="302">
        <v>-17.3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503</v>
      </c>
      <c r="AL33" s="1157"/>
      <c r="AM33" s="1157"/>
      <c r="AN33" s="1158"/>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504</v>
      </c>
      <c r="AL34" s="1157"/>
      <c r="AM34" s="1157"/>
      <c r="AN34" s="1158"/>
      <c r="AO34" s="300" t="s">
        <v>488</v>
      </c>
      <c r="AP34" s="300" t="s">
        <v>488</v>
      </c>
      <c r="AQ34" s="301" t="s">
        <v>488</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505</v>
      </c>
      <c r="AL35" s="1157"/>
      <c r="AM35" s="1157"/>
      <c r="AN35" s="1158"/>
      <c r="AO35" s="300">
        <v>418659</v>
      </c>
      <c r="AP35" s="300">
        <v>15817</v>
      </c>
      <c r="AQ35" s="301">
        <v>17107</v>
      </c>
      <c r="AR35" s="302">
        <v>-7.5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506</v>
      </c>
      <c r="AL36" s="1157"/>
      <c r="AM36" s="1157"/>
      <c r="AN36" s="1158"/>
      <c r="AO36" s="300">
        <v>178945</v>
      </c>
      <c r="AP36" s="300">
        <v>6761</v>
      </c>
      <c r="AQ36" s="301">
        <v>3528</v>
      </c>
      <c r="AR36" s="302">
        <v>91.6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507</v>
      </c>
      <c r="AL37" s="1157"/>
      <c r="AM37" s="1157"/>
      <c r="AN37" s="1158"/>
      <c r="AO37" s="300">
        <v>3627</v>
      </c>
      <c r="AP37" s="300">
        <v>137</v>
      </c>
      <c r="AQ37" s="301">
        <v>388</v>
      </c>
      <c r="AR37" s="302">
        <v>-64.7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508</v>
      </c>
      <c r="AL38" s="1160"/>
      <c r="AM38" s="1160"/>
      <c r="AN38" s="1161"/>
      <c r="AO38" s="303" t="s">
        <v>488</v>
      </c>
      <c r="AP38" s="303" t="s">
        <v>488</v>
      </c>
      <c r="AQ38" s="304">
        <v>2</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509</v>
      </c>
      <c r="AL39" s="1160"/>
      <c r="AM39" s="1160"/>
      <c r="AN39" s="1161"/>
      <c r="AO39" s="300">
        <v>-151474</v>
      </c>
      <c r="AP39" s="300">
        <v>-5723</v>
      </c>
      <c r="AQ39" s="301">
        <v>-3420</v>
      </c>
      <c r="AR39" s="302">
        <v>67.3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510</v>
      </c>
      <c r="AL40" s="1157"/>
      <c r="AM40" s="1157"/>
      <c r="AN40" s="1158"/>
      <c r="AO40" s="300">
        <v>-1214058</v>
      </c>
      <c r="AP40" s="300">
        <v>-45867</v>
      </c>
      <c r="AQ40" s="301">
        <v>-62953</v>
      </c>
      <c r="AR40" s="302">
        <v>-27.1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806377</v>
      </c>
      <c r="AP41" s="300">
        <v>30465</v>
      </c>
      <c r="AQ41" s="301">
        <v>26447</v>
      </c>
      <c r="AR41" s="302">
        <v>15.2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480</v>
      </c>
      <c r="AN49" s="1151" t="s">
        <v>513</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1374408</v>
      </c>
      <c r="AN51" s="322">
        <v>48717</v>
      </c>
      <c r="AO51" s="323">
        <v>1.2</v>
      </c>
      <c r="AP51" s="324">
        <v>76347</v>
      </c>
      <c r="AQ51" s="325">
        <v>2.4</v>
      </c>
      <c r="AR51" s="326">
        <v>-1.2</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457447</v>
      </c>
      <c r="AN52" s="330">
        <v>16215</v>
      </c>
      <c r="AO52" s="331">
        <v>-15.3</v>
      </c>
      <c r="AP52" s="332">
        <v>41762</v>
      </c>
      <c r="AQ52" s="333">
        <v>0.5</v>
      </c>
      <c r="AR52" s="334">
        <v>-15.8</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1624560</v>
      </c>
      <c r="AN53" s="322">
        <v>58501</v>
      </c>
      <c r="AO53" s="323">
        <v>20.100000000000001</v>
      </c>
      <c r="AP53" s="324">
        <v>92919</v>
      </c>
      <c r="AQ53" s="325">
        <v>21.7</v>
      </c>
      <c r="AR53" s="326">
        <v>-1.6</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670546</v>
      </c>
      <c r="AN54" s="330">
        <v>24146</v>
      </c>
      <c r="AO54" s="331">
        <v>48.9</v>
      </c>
      <c r="AP54" s="332">
        <v>54128</v>
      </c>
      <c r="AQ54" s="333">
        <v>29.6</v>
      </c>
      <c r="AR54" s="334">
        <v>19.3</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1561232</v>
      </c>
      <c r="AN55" s="322">
        <v>57268</v>
      </c>
      <c r="AO55" s="323">
        <v>-2.1</v>
      </c>
      <c r="AP55" s="324">
        <v>103663</v>
      </c>
      <c r="AQ55" s="325">
        <v>11.6</v>
      </c>
      <c r="AR55" s="326">
        <v>-13.7</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882995</v>
      </c>
      <c r="AN56" s="330">
        <v>32389</v>
      </c>
      <c r="AO56" s="331">
        <v>34.1</v>
      </c>
      <c r="AP56" s="332">
        <v>64346</v>
      </c>
      <c r="AQ56" s="333">
        <v>18.899999999999999</v>
      </c>
      <c r="AR56" s="334">
        <v>15.2</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2317583</v>
      </c>
      <c r="AN57" s="322">
        <v>86101</v>
      </c>
      <c r="AO57" s="323">
        <v>50.3</v>
      </c>
      <c r="AP57" s="324">
        <v>92012</v>
      </c>
      <c r="AQ57" s="325">
        <v>-11.2</v>
      </c>
      <c r="AR57" s="326">
        <v>61.5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1370373</v>
      </c>
      <c r="AN58" s="330">
        <v>50911</v>
      </c>
      <c r="AO58" s="331">
        <v>57.2</v>
      </c>
      <c r="AP58" s="332">
        <v>61382</v>
      </c>
      <c r="AQ58" s="333">
        <v>-4.5999999999999996</v>
      </c>
      <c r="AR58" s="334">
        <v>61.8</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1212534</v>
      </c>
      <c r="AN59" s="322">
        <v>45810</v>
      </c>
      <c r="AO59" s="323">
        <v>-46.8</v>
      </c>
      <c r="AP59" s="324">
        <v>91317</v>
      </c>
      <c r="AQ59" s="325">
        <v>-0.8</v>
      </c>
      <c r="AR59" s="326">
        <v>-46</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598413</v>
      </c>
      <c r="AN60" s="330">
        <v>22608</v>
      </c>
      <c r="AO60" s="331">
        <v>-55.6</v>
      </c>
      <c r="AP60" s="332">
        <v>56480</v>
      </c>
      <c r="AQ60" s="333">
        <v>-8</v>
      </c>
      <c r="AR60" s="334">
        <v>-47.6</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1618063</v>
      </c>
      <c r="AN61" s="337">
        <v>59279</v>
      </c>
      <c r="AO61" s="338">
        <v>4.5</v>
      </c>
      <c r="AP61" s="339">
        <v>91252</v>
      </c>
      <c r="AQ61" s="340">
        <v>4.7</v>
      </c>
      <c r="AR61" s="326">
        <v>-0.2</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795955</v>
      </c>
      <c r="AN62" s="330">
        <v>29254</v>
      </c>
      <c r="AO62" s="331">
        <v>13.9</v>
      </c>
      <c r="AP62" s="332">
        <v>55620</v>
      </c>
      <c r="AQ62" s="333">
        <v>7.3</v>
      </c>
      <c r="AR62" s="334">
        <v>6.6</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W1akCPtvJeIXxt4+UiTigAYI7a/XUPe+p1PWMxPopQ+WqDLnoF6v6quref1sVXNl3XeIbUbRQRpUs0Ypv1ADMw==" saltValue="y0o0nqo8vCEVEzeCI4q/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W16" sqref="BW16"/>
    </sheetView>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6SOM6lrjM+vF+0hJ40/+eW+40jhwXQM0h07MU34iIouau2s8dcWiTp4RGg5HTme4wy1cqDVDXo37LL2sGmM+FA==" saltValue="SnftCLOPrLx2eUYEAGIlL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BW16" sqref="BW16"/>
    </sheetView>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bwnRiyK7CV0xbinc4UWQ5GzAp0ZdtGEo8W364EOVTiEnwMVuT47dv/DknRtpyvBn0Rcu+RPtO9qMe6WWLC3trA==" saltValue="1c2+jgQUXJCMr2chIVlgb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election activeCell="BW16" sqref="BW16"/>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18.54</v>
      </c>
      <c r="G47" s="12">
        <v>20.36</v>
      </c>
      <c r="H47" s="12">
        <v>23.95</v>
      </c>
      <c r="I47" s="12">
        <v>19.920000000000002</v>
      </c>
      <c r="J47" s="13">
        <v>19.28</v>
      </c>
    </row>
    <row r="48" spans="2:10" ht="57.75" customHeight="1" x14ac:dyDescent="0.2">
      <c r="B48" s="14"/>
      <c r="C48" s="1177" t="s">
        <v>4</v>
      </c>
      <c r="D48" s="1177"/>
      <c r="E48" s="1178"/>
      <c r="F48" s="15">
        <v>5.58</v>
      </c>
      <c r="G48" s="16">
        <v>6.27</v>
      </c>
      <c r="H48" s="16">
        <v>6.78</v>
      </c>
      <c r="I48" s="16">
        <v>4.2699999999999996</v>
      </c>
      <c r="J48" s="17">
        <v>4.4000000000000004</v>
      </c>
    </row>
    <row r="49" spans="2:10" ht="57.75" customHeight="1" thickBot="1" x14ac:dyDescent="0.25">
      <c r="B49" s="18"/>
      <c r="C49" s="1179" t="s">
        <v>5</v>
      </c>
      <c r="D49" s="1179"/>
      <c r="E49" s="1180"/>
      <c r="F49" s="19" t="s">
        <v>532</v>
      </c>
      <c r="G49" s="20">
        <v>1.28</v>
      </c>
      <c r="H49" s="20">
        <v>0.4</v>
      </c>
      <c r="I49" s="20" t="s">
        <v>533</v>
      </c>
      <c r="J49" s="21" t="s">
        <v>534</v>
      </c>
    </row>
    <row r="50" spans="2:10" ht="13" x14ac:dyDescent="0.2"/>
  </sheetData>
  <sheetProtection algorithmName="SHA-512" hashValue="X6xNWCiCAtpw4uYeKGySdg1kPkqKM5ELUwZuiNa0l0w05Q3zh6GPKwfwHhLxjiydZk38pC5c9Fk1z1jQXIARBg==" saltValue="+E+e4Ae+CT9Z2EtgC5Fz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Normal="100" zoomScaleSheetLayoutView="100" workbookViewId="0">
      <selection activeCell="BW16" sqref="BW1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7" t="s">
        <v>535</v>
      </c>
      <c r="D34" s="1187"/>
      <c r="E34" s="1188"/>
      <c r="F34" s="32">
        <v>11.14</v>
      </c>
      <c r="G34" s="33">
        <v>11.21</v>
      </c>
      <c r="H34" s="33">
        <v>11.84</v>
      </c>
      <c r="I34" s="33">
        <v>8.92</v>
      </c>
      <c r="J34" s="34">
        <v>7.81</v>
      </c>
      <c r="K34" s="22"/>
      <c r="L34" s="22"/>
      <c r="M34" s="22"/>
      <c r="N34" s="22"/>
      <c r="O34" s="22"/>
      <c r="P34" s="22"/>
    </row>
    <row r="35" spans="1:16" ht="39" customHeight="1" x14ac:dyDescent="0.2">
      <c r="A35" s="22"/>
      <c r="B35" s="35"/>
      <c r="C35" s="1181" t="s">
        <v>536</v>
      </c>
      <c r="D35" s="1182"/>
      <c r="E35" s="1183"/>
      <c r="F35" s="36">
        <v>5.58</v>
      </c>
      <c r="G35" s="37">
        <v>6.26</v>
      </c>
      <c r="H35" s="37">
        <v>6.78</v>
      </c>
      <c r="I35" s="37">
        <v>4.2699999999999996</v>
      </c>
      <c r="J35" s="38">
        <v>4.4000000000000004</v>
      </c>
      <c r="K35" s="22"/>
      <c r="L35" s="22"/>
      <c r="M35" s="22"/>
      <c r="N35" s="22"/>
      <c r="O35" s="22"/>
      <c r="P35" s="22"/>
    </row>
    <row r="36" spans="1:16" ht="39" customHeight="1" x14ac:dyDescent="0.2">
      <c r="A36" s="22"/>
      <c r="B36" s="35"/>
      <c r="C36" s="1181" t="s">
        <v>537</v>
      </c>
      <c r="D36" s="1182"/>
      <c r="E36" s="1183"/>
      <c r="F36" s="36">
        <v>0.27</v>
      </c>
      <c r="G36" s="37">
        <v>0.34</v>
      </c>
      <c r="H36" s="37">
        <v>0.53</v>
      </c>
      <c r="I36" s="37">
        <v>0.99</v>
      </c>
      <c r="J36" s="38">
        <v>1.83</v>
      </c>
      <c r="K36" s="22"/>
      <c r="L36" s="22"/>
      <c r="M36" s="22"/>
      <c r="N36" s="22"/>
      <c r="O36" s="22"/>
      <c r="P36" s="22"/>
    </row>
    <row r="37" spans="1:16" ht="39" customHeight="1" x14ac:dyDescent="0.2">
      <c r="A37" s="22"/>
      <c r="B37" s="35"/>
      <c r="C37" s="1181" t="s">
        <v>538</v>
      </c>
      <c r="D37" s="1182"/>
      <c r="E37" s="1183"/>
      <c r="F37" s="36">
        <v>0.26</v>
      </c>
      <c r="G37" s="37">
        <v>0.14000000000000001</v>
      </c>
      <c r="H37" s="37">
        <v>0.11</v>
      </c>
      <c r="I37" s="37">
        <v>0.11</v>
      </c>
      <c r="J37" s="38">
        <v>0.91</v>
      </c>
      <c r="K37" s="22"/>
      <c r="L37" s="22"/>
      <c r="M37" s="22"/>
      <c r="N37" s="22"/>
      <c r="O37" s="22"/>
      <c r="P37" s="22"/>
    </row>
    <row r="38" spans="1:16" ht="39" customHeight="1" x14ac:dyDescent="0.2">
      <c r="A38" s="22"/>
      <c r="B38" s="35"/>
      <c r="C38" s="1181" t="s">
        <v>539</v>
      </c>
      <c r="D38" s="1182"/>
      <c r="E38" s="1183"/>
      <c r="F38" s="36">
        <v>0.87</v>
      </c>
      <c r="G38" s="37">
        <v>0.96</v>
      </c>
      <c r="H38" s="37">
        <v>1.38</v>
      </c>
      <c r="I38" s="37">
        <v>0.57999999999999996</v>
      </c>
      <c r="J38" s="38">
        <v>0.5</v>
      </c>
      <c r="K38" s="22"/>
      <c r="L38" s="22"/>
      <c r="M38" s="22"/>
      <c r="N38" s="22"/>
      <c r="O38" s="22"/>
      <c r="P38" s="22"/>
    </row>
    <row r="39" spans="1:16" ht="39" customHeight="1" x14ac:dyDescent="0.2">
      <c r="A39" s="22"/>
      <c r="B39" s="35"/>
      <c r="C39" s="1181" t="s">
        <v>540</v>
      </c>
      <c r="D39" s="1182"/>
      <c r="E39" s="1183"/>
      <c r="F39" s="36">
        <v>0.04</v>
      </c>
      <c r="G39" s="37">
        <v>0.06</v>
      </c>
      <c r="H39" s="37">
        <v>0.09</v>
      </c>
      <c r="I39" s="37">
        <v>0.1</v>
      </c>
      <c r="J39" s="38">
        <v>7.0000000000000007E-2</v>
      </c>
      <c r="K39" s="22"/>
      <c r="L39" s="22"/>
      <c r="M39" s="22"/>
      <c r="N39" s="22"/>
      <c r="O39" s="22"/>
      <c r="P39" s="22"/>
    </row>
    <row r="40" spans="1:16" ht="39" customHeight="1" x14ac:dyDescent="0.2">
      <c r="A40" s="22"/>
      <c r="B40" s="35"/>
      <c r="C40" s="1181" t="s">
        <v>541</v>
      </c>
      <c r="D40" s="1182"/>
      <c r="E40" s="1183"/>
      <c r="F40" s="36" t="s">
        <v>488</v>
      </c>
      <c r="G40" s="37" t="s">
        <v>488</v>
      </c>
      <c r="H40" s="37">
        <v>0</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542</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543</v>
      </c>
      <c r="D43" s="1185"/>
      <c r="E43" s="1186"/>
      <c r="F43" s="41" t="s">
        <v>488</v>
      </c>
      <c r="G43" s="42" t="s">
        <v>488</v>
      </c>
      <c r="H43" s="42" t="s">
        <v>488</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HFiPgU8KW8omHrgWj54+qCT0TVxv5hu5oB/RkpkZrEHzQOH9fLW/e2FVEz/W1Xhl+yekbcQrr0HnRxMtm9hZcg==" saltValue="QGcBNLbd7TFjGECMo7pX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election activeCell="BW16" sqref="BW16"/>
    </sheetView>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1160</v>
      </c>
      <c r="L45" s="60">
        <v>1250</v>
      </c>
      <c r="M45" s="60">
        <v>1331</v>
      </c>
      <c r="N45" s="60">
        <v>1418</v>
      </c>
      <c r="O45" s="61">
        <v>1571</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2">
      <c r="A48" s="48"/>
      <c r="B48" s="1214"/>
      <c r="C48" s="1215"/>
      <c r="D48" s="62"/>
      <c r="E48" s="1191" t="s">
        <v>13</v>
      </c>
      <c r="F48" s="1191"/>
      <c r="G48" s="1191"/>
      <c r="H48" s="1191"/>
      <c r="I48" s="1191"/>
      <c r="J48" s="1192"/>
      <c r="K48" s="63">
        <v>599</v>
      </c>
      <c r="L48" s="64">
        <v>623</v>
      </c>
      <c r="M48" s="64">
        <v>576</v>
      </c>
      <c r="N48" s="64">
        <v>646</v>
      </c>
      <c r="O48" s="65">
        <v>419</v>
      </c>
      <c r="P48" s="48"/>
      <c r="Q48" s="48"/>
      <c r="R48" s="48"/>
      <c r="S48" s="48"/>
      <c r="T48" s="48"/>
      <c r="U48" s="48"/>
    </row>
    <row r="49" spans="1:21" ht="30.75" customHeight="1" x14ac:dyDescent="0.2">
      <c r="A49" s="48"/>
      <c r="B49" s="1214"/>
      <c r="C49" s="1215"/>
      <c r="D49" s="62"/>
      <c r="E49" s="1191" t="s">
        <v>14</v>
      </c>
      <c r="F49" s="1191"/>
      <c r="G49" s="1191"/>
      <c r="H49" s="1191"/>
      <c r="I49" s="1191"/>
      <c r="J49" s="1192"/>
      <c r="K49" s="63">
        <v>161</v>
      </c>
      <c r="L49" s="64">
        <v>166</v>
      </c>
      <c r="M49" s="64">
        <v>165</v>
      </c>
      <c r="N49" s="64">
        <v>162</v>
      </c>
      <c r="O49" s="65">
        <v>179</v>
      </c>
      <c r="P49" s="48"/>
      <c r="Q49" s="48"/>
      <c r="R49" s="48"/>
      <c r="S49" s="48"/>
      <c r="T49" s="48"/>
      <c r="U49" s="48"/>
    </row>
    <row r="50" spans="1:21" ht="30.75" customHeight="1" x14ac:dyDescent="0.2">
      <c r="A50" s="48"/>
      <c r="B50" s="1214"/>
      <c r="C50" s="1215"/>
      <c r="D50" s="62"/>
      <c r="E50" s="1191" t="s">
        <v>15</v>
      </c>
      <c r="F50" s="1191"/>
      <c r="G50" s="1191"/>
      <c r="H50" s="1191"/>
      <c r="I50" s="1191"/>
      <c r="J50" s="1192"/>
      <c r="K50" s="63">
        <v>1</v>
      </c>
      <c r="L50" s="64">
        <v>2</v>
      </c>
      <c r="M50" s="64">
        <v>5</v>
      </c>
      <c r="N50" s="64">
        <v>6</v>
      </c>
      <c r="O50" s="65">
        <v>4</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1280</v>
      </c>
      <c r="L52" s="64">
        <v>1311</v>
      </c>
      <c r="M52" s="64">
        <v>1334</v>
      </c>
      <c r="N52" s="64">
        <v>1388</v>
      </c>
      <c r="O52" s="65">
        <v>1366</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641</v>
      </c>
      <c r="L53" s="69">
        <v>730</v>
      </c>
      <c r="M53" s="69">
        <v>743</v>
      </c>
      <c r="N53" s="69">
        <v>844</v>
      </c>
      <c r="O53" s="70">
        <v>807</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5+Bhq239Kfk+wOeF7DLy7YTrEitYNaFeSxBhIRTRB/+ikSQvAt9kwTpF3EE977l6bw77NQ4rDIlJqTz43xhbA==" saltValue="ahGNMtLeVOD3k/dEpOQ2Y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election activeCell="BW16" sqref="BW16"/>
    </sheetView>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32" t="s">
        <v>30</v>
      </c>
      <c r="C41" s="1233"/>
      <c r="D41" s="105"/>
      <c r="E41" s="1234" t="s">
        <v>31</v>
      </c>
      <c r="F41" s="1234"/>
      <c r="G41" s="1234"/>
      <c r="H41" s="1235"/>
      <c r="I41" s="343">
        <v>16090</v>
      </c>
      <c r="J41" s="344">
        <v>16359</v>
      </c>
      <c r="K41" s="344">
        <v>16108</v>
      </c>
      <c r="L41" s="344">
        <v>16155</v>
      </c>
      <c r="M41" s="345">
        <v>15243</v>
      </c>
    </row>
    <row r="42" spans="2:13" ht="27.75" customHeight="1" x14ac:dyDescent="0.2">
      <c r="B42" s="1222"/>
      <c r="C42" s="1223"/>
      <c r="D42" s="106"/>
      <c r="E42" s="1226" t="s">
        <v>32</v>
      </c>
      <c r="F42" s="1226"/>
      <c r="G42" s="1226"/>
      <c r="H42" s="1227"/>
      <c r="I42" s="346" t="s">
        <v>488</v>
      </c>
      <c r="J42" s="347" t="s">
        <v>488</v>
      </c>
      <c r="K42" s="347" t="s">
        <v>488</v>
      </c>
      <c r="L42" s="347" t="s">
        <v>488</v>
      </c>
      <c r="M42" s="348" t="s">
        <v>488</v>
      </c>
    </row>
    <row r="43" spans="2:13" ht="27.75" customHeight="1" x14ac:dyDescent="0.2">
      <c r="B43" s="1222"/>
      <c r="C43" s="1223"/>
      <c r="D43" s="106"/>
      <c r="E43" s="1226" t="s">
        <v>33</v>
      </c>
      <c r="F43" s="1226"/>
      <c r="G43" s="1226"/>
      <c r="H43" s="1227"/>
      <c r="I43" s="346">
        <v>8830</v>
      </c>
      <c r="J43" s="347">
        <v>7619</v>
      </c>
      <c r="K43" s="347">
        <v>6973</v>
      </c>
      <c r="L43" s="347">
        <v>6767</v>
      </c>
      <c r="M43" s="348">
        <v>7105</v>
      </c>
    </row>
    <row r="44" spans="2:13" ht="27.75" customHeight="1" x14ac:dyDescent="0.2">
      <c r="B44" s="1222"/>
      <c r="C44" s="1223"/>
      <c r="D44" s="106"/>
      <c r="E44" s="1226" t="s">
        <v>34</v>
      </c>
      <c r="F44" s="1226"/>
      <c r="G44" s="1226"/>
      <c r="H44" s="1227"/>
      <c r="I44" s="346">
        <v>1705</v>
      </c>
      <c r="J44" s="347">
        <v>1602</v>
      </c>
      <c r="K44" s="347">
        <v>1467</v>
      </c>
      <c r="L44" s="347">
        <v>1434</v>
      </c>
      <c r="M44" s="348">
        <v>1384</v>
      </c>
    </row>
    <row r="45" spans="2:13" ht="27.75" customHeight="1" x14ac:dyDescent="0.2">
      <c r="B45" s="1222"/>
      <c r="C45" s="1223"/>
      <c r="D45" s="106"/>
      <c r="E45" s="1226" t="s">
        <v>35</v>
      </c>
      <c r="F45" s="1226"/>
      <c r="G45" s="1226"/>
      <c r="H45" s="1227"/>
      <c r="I45" s="346">
        <v>1761</v>
      </c>
      <c r="J45" s="347">
        <v>1756</v>
      </c>
      <c r="K45" s="347">
        <v>1602</v>
      </c>
      <c r="L45" s="347">
        <v>1606</v>
      </c>
      <c r="M45" s="348">
        <v>1863</v>
      </c>
    </row>
    <row r="46" spans="2:13" ht="27.75" customHeight="1" x14ac:dyDescent="0.2">
      <c r="B46" s="1222"/>
      <c r="C46" s="1223"/>
      <c r="D46" s="107"/>
      <c r="E46" s="1226" t="s">
        <v>36</v>
      </c>
      <c r="F46" s="1226"/>
      <c r="G46" s="1226"/>
      <c r="H46" s="1227"/>
      <c r="I46" s="346" t="s">
        <v>488</v>
      </c>
      <c r="J46" s="347" t="s">
        <v>488</v>
      </c>
      <c r="K46" s="347" t="s">
        <v>488</v>
      </c>
      <c r="L46" s="347" t="s">
        <v>488</v>
      </c>
      <c r="M46" s="348" t="s">
        <v>488</v>
      </c>
    </row>
    <row r="47" spans="2:13" ht="27.75" customHeight="1" x14ac:dyDescent="0.2">
      <c r="B47" s="1222"/>
      <c r="C47" s="1223"/>
      <c r="D47" s="108"/>
      <c r="E47" s="1236" t="s">
        <v>37</v>
      </c>
      <c r="F47" s="1237"/>
      <c r="G47" s="1237"/>
      <c r="H47" s="1238"/>
      <c r="I47" s="346" t="s">
        <v>488</v>
      </c>
      <c r="J47" s="347" t="s">
        <v>488</v>
      </c>
      <c r="K47" s="347" t="s">
        <v>488</v>
      </c>
      <c r="L47" s="347" t="s">
        <v>488</v>
      </c>
      <c r="M47" s="348" t="s">
        <v>488</v>
      </c>
    </row>
    <row r="48" spans="2:13" ht="27.75" customHeight="1" x14ac:dyDescent="0.2">
      <c r="B48" s="1222"/>
      <c r="C48" s="1223"/>
      <c r="D48" s="106"/>
      <c r="E48" s="1226" t="s">
        <v>38</v>
      </c>
      <c r="F48" s="1226"/>
      <c r="G48" s="1226"/>
      <c r="H48" s="1227"/>
      <c r="I48" s="346" t="s">
        <v>488</v>
      </c>
      <c r="J48" s="347" t="s">
        <v>488</v>
      </c>
      <c r="K48" s="347" t="s">
        <v>488</v>
      </c>
      <c r="L48" s="347" t="s">
        <v>488</v>
      </c>
      <c r="M48" s="348" t="s">
        <v>488</v>
      </c>
    </row>
    <row r="49" spans="2:13" ht="27.75" customHeight="1" x14ac:dyDescent="0.2">
      <c r="B49" s="1224"/>
      <c r="C49" s="1225"/>
      <c r="D49" s="106"/>
      <c r="E49" s="1226" t="s">
        <v>39</v>
      </c>
      <c r="F49" s="1226"/>
      <c r="G49" s="1226"/>
      <c r="H49" s="1227"/>
      <c r="I49" s="346">
        <v>194</v>
      </c>
      <c r="J49" s="347" t="s">
        <v>488</v>
      </c>
      <c r="K49" s="347" t="s">
        <v>488</v>
      </c>
      <c r="L49" s="347" t="s">
        <v>488</v>
      </c>
      <c r="M49" s="348">
        <v>117</v>
      </c>
    </row>
    <row r="50" spans="2:13" ht="27.75" customHeight="1" x14ac:dyDescent="0.2">
      <c r="B50" s="1220" t="s">
        <v>40</v>
      </c>
      <c r="C50" s="1221"/>
      <c r="D50" s="109"/>
      <c r="E50" s="1226" t="s">
        <v>41</v>
      </c>
      <c r="F50" s="1226"/>
      <c r="G50" s="1226"/>
      <c r="H50" s="1227"/>
      <c r="I50" s="346">
        <v>5220</v>
      </c>
      <c r="J50" s="347">
        <v>7213</v>
      </c>
      <c r="K50" s="347">
        <v>7865</v>
      </c>
      <c r="L50" s="347">
        <v>8998</v>
      </c>
      <c r="M50" s="348">
        <v>10378</v>
      </c>
    </row>
    <row r="51" spans="2:13" ht="27.75" customHeight="1" x14ac:dyDescent="0.2">
      <c r="B51" s="1222"/>
      <c r="C51" s="1223"/>
      <c r="D51" s="106"/>
      <c r="E51" s="1226" t="s">
        <v>42</v>
      </c>
      <c r="F51" s="1226"/>
      <c r="G51" s="1226"/>
      <c r="H51" s="1227"/>
      <c r="I51" s="346">
        <v>2060</v>
      </c>
      <c r="J51" s="347">
        <v>1708</v>
      </c>
      <c r="K51" s="347">
        <v>1752</v>
      </c>
      <c r="L51" s="347">
        <v>1571</v>
      </c>
      <c r="M51" s="348">
        <v>1849</v>
      </c>
    </row>
    <row r="52" spans="2:13" ht="27.75" customHeight="1" x14ac:dyDescent="0.2">
      <c r="B52" s="1224"/>
      <c r="C52" s="1225"/>
      <c r="D52" s="106"/>
      <c r="E52" s="1226" t="s">
        <v>43</v>
      </c>
      <c r="F52" s="1226"/>
      <c r="G52" s="1226"/>
      <c r="H52" s="1227"/>
      <c r="I52" s="346">
        <v>15810</v>
      </c>
      <c r="J52" s="347">
        <v>15696</v>
      </c>
      <c r="K52" s="347">
        <v>15304</v>
      </c>
      <c r="L52" s="347">
        <v>14876</v>
      </c>
      <c r="M52" s="348">
        <v>14195</v>
      </c>
    </row>
    <row r="53" spans="2:13" ht="27.75" customHeight="1" thickBot="1" x14ac:dyDescent="0.25">
      <c r="B53" s="1228" t="s">
        <v>19</v>
      </c>
      <c r="C53" s="1229"/>
      <c r="D53" s="110"/>
      <c r="E53" s="1230" t="s">
        <v>44</v>
      </c>
      <c r="F53" s="1230"/>
      <c r="G53" s="1230"/>
      <c r="H53" s="1231"/>
      <c r="I53" s="349">
        <v>5490</v>
      </c>
      <c r="J53" s="350">
        <v>2719</v>
      </c>
      <c r="K53" s="350">
        <v>1229</v>
      </c>
      <c r="L53" s="350">
        <v>515</v>
      </c>
      <c r="M53" s="351">
        <v>-709</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ByIB+ABGLnwr1viIVnPGmIK8pEvEx2Gf0MN81iE/rIttxHgCpn9peInsoLSFYpDYXY9pqvT5iHSD92o+HvcEg==" saltValue="GmVSW0ik9WhWzEHeO7WG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8"/>
  <sheetViews>
    <sheetView showGridLines="0" zoomScaleNormal="100" zoomScaleSheetLayoutView="100" workbookViewId="0">
      <selection activeCell="BW16" sqref="BW16"/>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47" t="s">
        <v>46</v>
      </c>
      <c r="D55" s="1247"/>
      <c r="E55" s="1248"/>
      <c r="F55" s="352">
        <v>1986</v>
      </c>
      <c r="G55" s="352">
        <v>1669</v>
      </c>
      <c r="H55" s="353">
        <v>1658</v>
      </c>
    </row>
    <row r="56" spans="2:8" ht="52.5" customHeight="1" x14ac:dyDescent="0.2">
      <c r="B56" s="122"/>
      <c r="C56" s="1249" t="s">
        <v>47</v>
      </c>
      <c r="D56" s="1249"/>
      <c r="E56" s="1250"/>
      <c r="F56" s="354">
        <v>1763</v>
      </c>
      <c r="G56" s="354">
        <v>1663</v>
      </c>
      <c r="H56" s="355">
        <v>1565</v>
      </c>
    </row>
    <row r="57" spans="2:8" ht="53.25" customHeight="1" x14ac:dyDescent="0.2">
      <c r="B57" s="122"/>
      <c r="C57" s="1251" t="s">
        <v>48</v>
      </c>
      <c r="D57" s="1251"/>
      <c r="E57" s="1252"/>
      <c r="F57" s="356">
        <v>3254</v>
      </c>
      <c r="G57" s="356">
        <v>4846</v>
      </c>
      <c r="H57" s="357">
        <v>6308</v>
      </c>
    </row>
    <row r="58" spans="2:8" ht="45.75" customHeight="1" x14ac:dyDescent="0.2">
      <c r="B58" s="123"/>
      <c r="C58" s="1239" t="s">
        <v>562</v>
      </c>
      <c r="D58" s="1240"/>
      <c r="E58" s="1241"/>
      <c r="F58" s="358">
        <v>1943</v>
      </c>
      <c r="G58" s="358">
        <v>1901</v>
      </c>
      <c r="H58" s="359">
        <v>1759</v>
      </c>
    </row>
    <row r="59" spans="2:8" ht="45.75" customHeight="1" x14ac:dyDescent="0.2">
      <c r="B59" s="123"/>
      <c r="C59" s="1239" t="s">
        <v>563</v>
      </c>
      <c r="D59" s="1240"/>
      <c r="E59" s="1241"/>
      <c r="F59" s="358" t="s">
        <v>567</v>
      </c>
      <c r="G59" s="358">
        <v>636</v>
      </c>
      <c r="H59" s="359">
        <v>1494</v>
      </c>
    </row>
    <row r="60" spans="2:8" ht="45.75" customHeight="1" x14ac:dyDescent="0.2">
      <c r="B60" s="123"/>
      <c r="C60" s="1239" t="s">
        <v>564</v>
      </c>
      <c r="D60" s="1240"/>
      <c r="E60" s="1241"/>
      <c r="F60" s="358">
        <v>477</v>
      </c>
      <c r="G60" s="358">
        <v>1427</v>
      </c>
      <c r="H60" s="359">
        <v>1263</v>
      </c>
    </row>
    <row r="61" spans="2:8" ht="45.75" customHeight="1" x14ac:dyDescent="0.2">
      <c r="B61" s="123"/>
      <c r="C61" s="1239" t="s">
        <v>565</v>
      </c>
      <c r="D61" s="1240"/>
      <c r="E61" s="1241"/>
      <c r="F61" s="358">
        <v>100</v>
      </c>
      <c r="G61" s="358">
        <v>200</v>
      </c>
      <c r="H61" s="359">
        <v>500</v>
      </c>
    </row>
    <row r="62" spans="2:8" ht="45.75" customHeight="1" thickBot="1" x14ac:dyDescent="0.25">
      <c r="B62" s="124"/>
      <c r="C62" s="1242" t="s">
        <v>566</v>
      </c>
      <c r="D62" s="1243"/>
      <c r="E62" s="1244"/>
      <c r="F62" s="360" t="s">
        <v>567</v>
      </c>
      <c r="G62" s="360" t="s">
        <v>567</v>
      </c>
      <c r="H62" s="361">
        <v>500</v>
      </c>
    </row>
    <row r="63" spans="2:8" ht="52.5" customHeight="1" thickBot="1" x14ac:dyDescent="0.25">
      <c r="B63" s="125"/>
      <c r="C63" s="1245" t="s">
        <v>49</v>
      </c>
      <c r="D63" s="1245"/>
      <c r="E63" s="1246"/>
      <c r="F63" s="362">
        <v>7004</v>
      </c>
      <c r="G63" s="362">
        <v>8179</v>
      </c>
      <c r="H63" s="363">
        <v>9530</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sheetData>
  <sheetProtection algorithmName="SHA-512" hashValue="vp63omCm8jPvEnVilXDFb8GHZuUkX+910KRJ/ywFAptWFVEkWUmD9yC7iIByfTTgSB2wP1q5z5lem4mMmg9jog==" saltValue="3uibVpTx6vAvj5LkSHbJ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F92DA-9653-4C80-9863-5D8122781FC2}">
  <sheetPr>
    <pageSetUpPr fitToPage="1"/>
  </sheetPr>
  <dimension ref="A1:DE85"/>
  <sheetViews>
    <sheetView showGridLines="0" zoomScaleNormal="100" zoomScaleSheetLayoutView="55" workbookViewId="0">
      <selection activeCell="BW16" sqref="BW16"/>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570</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527</v>
      </c>
      <c r="BQ50" s="1259"/>
      <c r="BR50" s="1259"/>
      <c r="BS50" s="1259"/>
      <c r="BT50" s="1259"/>
      <c r="BU50" s="1259"/>
      <c r="BV50" s="1259"/>
      <c r="BW50" s="1259"/>
      <c r="BX50" s="1259" t="s">
        <v>528</v>
      </c>
      <c r="BY50" s="1259"/>
      <c r="BZ50" s="1259"/>
      <c r="CA50" s="1259"/>
      <c r="CB50" s="1259"/>
      <c r="CC50" s="1259"/>
      <c r="CD50" s="1259"/>
      <c r="CE50" s="1259"/>
      <c r="CF50" s="1259" t="s">
        <v>529</v>
      </c>
      <c r="CG50" s="1259"/>
      <c r="CH50" s="1259"/>
      <c r="CI50" s="1259"/>
      <c r="CJ50" s="1259"/>
      <c r="CK50" s="1259"/>
      <c r="CL50" s="1259"/>
      <c r="CM50" s="1259"/>
      <c r="CN50" s="1259" t="s">
        <v>530</v>
      </c>
      <c r="CO50" s="1259"/>
      <c r="CP50" s="1259"/>
      <c r="CQ50" s="1259"/>
      <c r="CR50" s="1259"/>
      <c r="CS50" s="1259"/>
      <c r="CT50" s="1259"/>
      <c r="CU50" s="1259"/>
      <c r="CV50" s="1259" t="s">
        <v>531</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572</v>
      </c>
      <c r="AO51" s="1258"/>
      <c r="AP51" s="1258"/>
      <c r="AQ51" s="1258"/>
      <c r="AR51" s="1258"/>
      <c r="AS51" s="1258"/>
      <c r="AT51" s="1258"/>
      <c r="AU51" s="1258"/>
      <c r="AV51" s="1258"/>
      <c r="AW51" s="1258"/>
      <c r="AX51" s="1258"/>
      <c r="AY51" s="1258"/>
      <c r="AZ51" s="1258"/>
      <c r="BA51" s="1258"/>
      <c r="BB51" s="1258" t="s">
        <v>573</v>
      </c>
      <c r="BC51" s="1258"/>
      <c r="BD51" s="1258"/>
      <c r="BE51" s="1258"/>
      <c r="BF51" s="1258"/>
      <c r="BG51" s="1258"/>
      <c r="BH51" s="1258"/>
      <c r="BI51" s="1258"/>
      <c r="BJ51" s="1258"/>
      <c r="BK51" s="1258"/>
      <c r="BL51" s="1258"/>
      <c r="BM51" s="1258"/>
      <c r="BN51" s="1258"/>
      <c r="BO51" s="1258"/>
      <c r="BP51" s="1255">
        <v>79.5</v>
      </c>
      <c r="BQ51" s="1255"/>
      <c r="BR51" s="1255"/>
      <c r="BS51" s="1255"/>
      <c r="BT51" s="1255"/>
      <c r="BU51" s="1255"/>
      <c r="BV51" s="1255"/>
      <c r="BW51" s="1255"/>
      <c r="BX51" s="1255">
        <v>37.299999999999997</v>
      </c>
      <c r="BY51" s="1255"/>
      <c r="BZ51" s="1255"/>
      <c r="CA51" s="1255"/>
      <c r="CB51" s="1255"/>
      <c r="CC51" s="1255"/>
      <c r="CD51" s="1255"/>
      <c r="CE51" s="1255"/>
      <c r="CF51" s="1255">
        <v>17.2</v>
      </c>
      <c r="CG51" s="1255"/>
      <c r="CH51" s="1255"/>
      <c r="CI51" s="1255"/>
      <c r="CJ51" s="1255"/>
      <c r="CK51" s="1255"/>
      <c r="CL51" s="1255"/>
      <c r="CM51" s="1255"/>
      <c r="CN51" s="1255">
        <v>7.2</v>
      </c>
      <c r="CO51" s="1255"/>
      <c r="CP51" s="1255"/>
      <c r="CQ51" s="1255"/>
      <c r="CR51" s="1255"/>
      <c r="CS51" s="1255"/>
      <c r="CT51" s="1255"/>
      <c r="CU51" s="1255"/>
      <c r="CV51" s="1255"/>
      <c r="CW51" s="1255"/>
      <c r="CX51" s="1255"/>
      <c r="CY51" s="1255"/>
      <c r="CZ51" s="1255"/>
      <c r="DA51" s="1255"/>
      <c r="DB51" s="1255"/>
      <c r="DC51" s="1255"/>
    </row>
    <row r="52" spans="1:109" ht="13"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574</v>
      </c>
      <c r="BC53" s="1258"/>
      <c r="BD53" s="1258"/>
      <c r="BE53" s="1258"/>
      <c r="BF53" s="1258"/>
      <c r="BG53" s="1258"/>
      <c r="BH53" s="1258"/>
      <c r="BI53" s="1258"/>
      <c r="BJ53" s="1258"/>
      <c r="BK53" s="1258"/>
      <c r="BL53" s="1258"/>
      <c r="BM53" s="1258"/>
      <c r="BN53" s="1258"/>
      <c r="BO53" s="1258"/>
      <c r="BP53" s="1255">
        <v>62.6</v>
      </c>
      <c r="BQ53" s="1255"/>
      <c r="BR53" s="1255"/>
      <c r="BS53" s="1255"/>
      <c r="BT53" s="1255"/>
      <c r="BU53" s="1255"/>
      <c r="BV53" s="1255"/>
      <c r="BW53" s="1255"/>
      <c r="BX53" s="1255">
        <v>64.5</v>
      </c>
      <c r="BY53" s="1255"/>
      <c r="BZ53" s="1255"/>
      <c r="CA53" s="1255"/>
      <c r="CB53" s="1255"/>
      <c r="CC53" s="1255"/>
      <c r="CD53" s="1255"/>
      <c r="CE53" s="1255"/>
      <c r="CF53" s="1255">
        <v>65.900000000000006</v>
      </c>
      <c r="CG53" s="1255"/>
      <c r="CH53" s="1255"/>
      <c r="CI53" s="1255"/>
      <c r="CJ53" s="1255"/>
      <c r="CK53" s="1255"/>
      <c r="CL53" s="1255"/>
      <c r="CM53" s="1255"/>
      <c r="CN53" s="1255">
        <v>67.3</v>
      </c>
      <c r="CO53" s="1255"/>
      <c r="CP53" s="1255"/>
      <c r="CQ53" s="1255"/>
      <c r="CR53" s="1255"/>
      <c r="CS53" s="1255"/>
      <c r="CT53" s="1255"/>
      <c r="CU53" s="1255"/>
      <c r="CV53" s="1255">
        <v>68.599999999999994</v>
      </c>
      <c r="CW53" s="1255"/>
      <c r="CX53" s="1255"/>
      <c r="CY53" s="1255"/>
      <c r="CZ53" s="1255"/>
      <c r="DA53" s="1255"/>
      <c r="DB53" s="1255"/>
      <c r="DC53" s="1255"/>
    </row>
    <row r="54" spans="1:109" ht="13"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380"/>
      <c r="B55" s="372"/>
      <c r="G55" s="1253"/>
      <c r="H55" s="1253"/>
      <c r="I55" s="1253"/>
      <c r="J55" s="1253"/>
      <c r="K55" s="1260"/>
      <c r="L55" s="1260"/>
      <c r="M55" s="1260"/>
      <c r="N55" s="1260"/>
      <c r="AN55" s="1259" t="s">
        <v>575</v>
      </c>
      <c r="AO55" s="1259"/>
      <c r="AP55" s="1259"/>
      <c r="AQ55" s="1259"/>
      <c r="AR55" s="1259"/>
      <c r="AS55" s="1259"/>
      <c r="AT55" s="1259"/>
      <c r="AU55" s="1259"/>
      <c r="AV55" s="1259"/>
      <c r="AW55" s="1259"/>
      <c r="AX55" s="1259"/>
      <c r="AY55" s="1259"/>
      <c r="AZ55" s="1259"/>
      <c r="BA55" s="1259"/>
      <c r="BB55" s="1258" t="s">
        <v>573</v>
      </c>
      <c r="BC55" s="1258"/>
      <c r="BD55" s="1258"/>
      <c r="BE55" s="1258"/>
      <c r="BF55" s="1258"/>
      <c r="BG55" s="1258"/>
      <c r="BH55" s="1258"/>
      <c r="BI55" s="1258"/>
      <c r="BJ55" s="1258"/>
      <c r="BK55" s="1258"/>
      <c r="BL55" s="1258"/>
      <c r="BM55" s="1258"/>
      <c r="BN55" s="1258"/>
      <c r="BO55" s="1258"/>
      <c r="BP55" s="1255">
        <v>37.299999999999997</v>
      </c>
      <c r="BQ55" s="1255"/>
      <c r="BR55" s="1255"/>
      <c r="BS55" s="1255"/>
      <c r="BT55" s="1255"/>
      <c r="BU55" s="1255"/>
      <c r="BV55" s="1255"/>
      <c r="BW55" s="1255"/>
      <c r="BX55" s="1255">
        <v>13.3</v>
      </c>
      <c r="BY55" s="1255"/>
      <c r="BZ55" s="1255"/>
      <c r="CA55" s="1255"/>
      <c r="CB55" s="1255"/>
      <c r="CC55" s="1255"/>
      <c r="CD55" s="1255"/>
      <c r="CE55" s="1255"/>
      <c r="CF55" s="1255">
        <v>5.4</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574</v>
      </c>
      <c r="BC57" s="1258"/>
      <c r="BD57" s="1258"/>
      <c r="BE57" s="1258"/>
      <c r="BF57" s="1258"/>
      <c r="BG57" s="1258"/>
      <c r="BH57" s="1258"/>
      <c r="BI57" s="1258"/>
      <c r="BJ57" s="1258"/>
      <c r="BK57" s="1258"/>
      <c r="BL57" s="1258"/>
      <c r="BM57" s="1258"/>
      <c r="BN57" s="1258"/>
      <c r="BO57" s="1258"/>
      <c r="BP57" s="1255">
        <v>62</v>
      </c>
      <c r="BQ57" s="1255"/>
      <c r="BR57" s="1255"/>
      <c r="BS57" s="1255"/>
      <c r="BT57" s="1255"/>
      <c r="BU57" s="1255"/>
      <c r="BV57" s="1255"/>
      <c r="BW57" s="1255"/>
      <c r="BX57" s="1255">
        <v>61.5</v>
      </c>
      <c r="BY57" s="1255"/>
      <c r="BZ57" s="1255"/>
      <c r="CA57" s="1255"/>
      <c r="CB57" s="1255"/>
      <c r="CC57" s="1255"/>
      <c r="CD57" s="1255"/>
      <c r="CE57" s="1255"/>
      <c r="CF57" s="1255">
        <v>62.8</v>
      </c>
      <c r="CG57" s="1255"/>
      <c r="CH57" s="1255"/>
      <c r="CI57" s="1255"/>
      <c r="CJ57" s="1255"/>
      <c r="CK57" s="1255"/>
      <c r="CL57" s="1255"/>
      <c r="CM57" s="1255"/>
      <c r="CN57" s="1255">
        <v>64.099999999999994</v>
      </c>
      <c r="CO57" s="1255"/>
      <c r="CP57" s="1255"/>
      <c r="CQ57" s="1255"/>
      <c r="CR57" s="1255"/>
      <c r="CS57" s="1255"/>
      <c r="CT57" s="1255"/>
      <c r="CU57" s="1255"/>
      <c r="CV57" s="1255">
        <v>65.099999999999994</v>
      </c>
      <c r="CW57" s="1255"/>
      <c r="CX57" s="1255"/>
      <c r="CY57" s="1255"/>
      <c r="CZ57" s="1255"/>
      <c r="DA57" s="1255"/>
      <c r="DB57" s="1255"/>
      <c r="DC57" s="1255"/>
      <c r="DD57" s="385"/>
      <c r="DE57" s="384"/>
    </row>
    <row r="58" spans="1:109" s="380" customFormat="1" ht="13"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1" t="s">
        <v>577</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527</v>
      </c>
      <c r="BQ72" s="1259"/>
      <c r="BR72" s="1259"/>
      <c r="BS72" s="1259"/>
      <c r="BT72" s="1259"/>
      <c r="BU72" s="1259"/>
      <c r="BV72" s="1259"/>
      <c r="BW72" s="1259"/>
      <c r="BX72" s="1259" t="s">
        <v>528</v>
      </c>
      <c r="BY72" s="1259"/>
      <c r="BZ72" s="1259"/>
      <c r="CA72" s="1259"/>
      <c r="CB72" s="1259"/>
      <c r="CC72" s="1259"/>
      <c r="CD72" s="1259"/>
      <c r="CE72" s="1259"/>
      <c r="CF72" s="1259" t="s">
        <v>529</v>
      </c>
      <c r="CG72" s="1259"/>
      <c r="CH72" s="1259"/>
      <c r="CI72" s="1259"/>
      <c r="CJ72" s="1259"/>
      <c r="CK72" s="1259"/>
      <c r="CL72" s="1259"/>
      <c r="CM72" s="1259"/>
      <c r="CN72" s="1259" t="s">
        <v>530</v>
      </c>
      <c r="CO72" s="1259"/>
      <c r="CP72" s="1259"/>
      <c r="CQ72" s="1259"/>
      <c r="CR72" s="1259"/>
      <c r="CS72" s="1259"/>
      <c r="CT72" s="1259"/>
      <c r="CU72" s="1259"/>
      <c r="CV72" s="1259" t="s">
        <v>531</v>
      </c>
      <c r="CW72" s="1259"/>
      <c r="CX72" s="1259"/>
      <c r="CY72" s="1259"/>
      <c r="CZ72" s="1259"/>
      <c r="DA72" s="1259"/>
      <c r="DB72" s="1259"/>
      <c r="DC72" s="1259"/>
    </row>
    <row r="73" spans="2:107" ht="13" x14ac:dyDescent="0.2">
      <c r="B73" s="372"/>
      <c r="G73" s="1270"/>
      <c r="H73" s="1270"/>
      <c r="I73" s="1270"/>
      <c r="J73" s="1270"/>
      <c r="K73" s="1254"/>
      <c r="L73" s="1254"/>
      <c r="M73" s="1254"/>
      <c r="N73" s="1254"/>
      <c r="AM73" s="381"/>
      <c r="AN73" s="1258" t="s">
        <v>572</v>
      </c>
      <c r="AO73" s="1258"/>
      <c r="AP73" s="1258"/>
      <c r="AQ73" s="1258"/>
      <c r="AR73" s="1258"/>
      <c r="AS73" s="1258"/>
      <c r="AT73" s="1258"/>
      <c r="AU73" s="1258"/>
      <c r="AV73" s="1258"/>
      <c r="AW73" s="1258"/>
      <c r="AX73" s="1258"/>
      <c r="AY73" s="1258"/>
      <c r="AZ73" s="1258"/>
      <c r="BA73" s="1258"/>
      <c r="BB73" s="1258" t="s">
        <v>573</v>
      </c>
      <c r="BC73" s="1258"/>
      <c r="BD73" s="1258"/>
      <c r="BE73" s="1258"/>
      <c r="BF73" s="1258"/>
      <c r="BG73" s="1258"/>
      <c r="BH73" s="1258"/>
      <c r="BI73" s="1258"/>
      <c r="BJ73" s="1258"/>
      <c r="BK73" s="1258"/>
      <c r="BL73" s="1258"/>
      <c r="BM73" s="1258"/>
      <c r="BN73" s="1258"/>
      <c r="BO73" s="1258"/>
      <c r="BP73" s="1255">
        <v>79.5</v>
      </c>
      <c r="BQ73" s="1255"/>
      <c r="BR73" s="1255"/>
      <c r="BS73" s="1255"/>
      <c r="BT73" s="1255"/>
      <c r="BU73" s="1255"/>
      <c r="BV73" s="1255"/>
      <c r="BW73" s="1255"/>
      <c r="BX73" s="1255">
        <v>37.299999999999997</v>
      </c>
      <c r="BY73" s="1255"/>
      <c r="BZ73" s="1255"/>
      <c r="CA73" s="1255"/>
      <c r="CB73" s="1255"/>
      <c r="CC73" s="1255"/>
      <c r="CD73" s="1255"/>
      <c r="CE73" s="1255"/>
      <c r="CF73" s="1255">
        <v>17.2</v>
      </c>
      <c r="CG73" s="1255"/>
      <c r="CH73" s="1255"/>
      <c r="CI73" s="1255"/>
      <c r="CJ73" s="1255"/>
      <c r="CK73" s="1255"/>
      <c r="CL73" s="1255"/>
      <c r="CM73" s="1255"/>
      <c r="CN73" s="1255">
        <v>7.2</v>
      </c>
      <c r="CO73" s="1255"/>
      <c r="CP73" s="1255"/>
      <c r="CQ73" s="1255"/>
      <c r="CR73" s="1255"/>
      <c r="CS73" s="1255"/>
      <c r="CT73" s="1255"/>
      <c r="CU73" s="1255"/>
      <c r="CV73" s="1255"/>
      <c r="CW73" s="1255"/>
      <c r="CX73" s="1255"/>
      <c r="CY73" s="1255"/>
      <c r="CZ73" s="1255"/>
      <c r="DA73" s="1255"/>
      <c r="DB73" s="1255"/>
      <c r="DC73" s="1255"/>
    </row>
    <row r="74" spans="2:107" ht="13"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578</v>
      </c>
      <c r="BC75" s="1258"/>
      <c r="BD75" s="1258"/>
      <c r="BE75" s="1258"/>
      <c r="BF75" s="1258"/>
      <c r="BG75" s="1258"/>
      <c r="BH75" s="1258"/>
      <c r="BI75" s="1258"/>
      <c r="BJ75" s="1258"/>
      <c r="BK75" s="1258"/>
      <c r="BL75" s="1258"/>
      <c r="BM75" s="1258"/>
      <c r="BN75" s="1258"/>
      <c r="BO75" s="1258"/>
      <c r="BP75" s="1255">
        <v>9.1999999999999993</v>
      </c>
      <c r="BQ75" s="1255"/>
      <c r="BR75" s="1255"/>
      <c r="BS75" s="1255"/>
      <c r="BT75" s="1255"/>
      <c r="BU75" s="1255"/>
      <c r="BV75" s="1255"/>
      <c r="BW75" s="1255"/>
      <c r="BX75" s="1255">
        <v>9.6999999999999993</v>
      </c>
      <c r="BY75" s="1255"/>
      <c r="BZ75" s="1255"/>
      <c r="CA75" s="1255"/>
      <c r="CB75" s="1255"/>
      <c r="CC75" s="1255"/>
      <c r="CD75" s="1255"/>
      <c r="CE75" s="1255"/>
      <c r="CF75" s="1255">
        <v>9.9</v>
      </c>
      <c r="CG75" s="1255"/>
      <c r="CH75" s="1255"/>
      <c r="CI75" s="1255"/>
      <c r="CJ75" s="1255"/>
      <c r="CK75" s="1255"/>
      <c r="CL75" s="1255"/>
      <c r="CM75" s="1255"/>
      <c r="CN75" s="1255">
        <v>10.7</v>
      </c>
      <c r="CO75" s="1255"/>
      <c r="CP75" s="1255"/>
      <c r="CQ75" s="1255"/>
      <c r="CR75" s="1255"/>
      <c r="CS75" s="1255"/>
      <c r="CT75" s="1255"/>
      <c r="CU75" s="1255"/>
      <c r="CV75" s="1255">
        <v>11</v>
      </c>
      <c r="CW75" s="1255"/>
      <c r="CX75" s="1255"/>
      <c r="CY75" s="1255"/>
      <c r="CZ75" s="1255"/>
      <c r="DA75" s="1255"/>
      <c r="DB75" s="1255"/>
      <c r="DC75" s="1255"/>
    </row>
    <row r="76" spans="2:107" ht="13"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372"/>
      <c r="G77" s="1253"/>
      <c r="H77" s="1253"/>
      <c r="I77" s="1253"/>
      <c r="J77" s="1253"/>
      <c r="K77" s="1254"/>
      <c r="L77" s="1254"/>
      <c r="M77" s="1254"/>
      <c r="N77" s="1254"/>
      <c r="AN77" s="1259" t="s">
        <v>575</v>
      </c>
      <c r="AO77" s="1259"/>
      <c r="AP77" s="1259"/>
      <c r="AQ77" s="1259"/>
      <c r="AR77" s="1259"/>
      <c r="AS77" s="1259"/>
      <c r="AT77" s="1259"/>
      <c r="AU77" s="1259"/>
      <c r="AV77" s="1259"/>
      <c r="AW77" s="1259"/>
      <c r="AX77" s="1259"/>
      <c r="AY77" s="1259"/>
      <c r="AZ77" s="1259"/>
      <c r="BA77" s="1259"/>
      <c r="BB77" s="1258" t="s">
        <v>573</v>
      </c>
      <c r="BC77" s="1258"/>
      <c r="BD77" s="1258"/>
      <c r="BE77" s="1258"/>
      <c r="BF77" s="1258"/>
      <c r="BG77" s="1258"/>
      <c r="BH77" s="1258"/>
      <c r="BI77" s="1258"/>
      <c r="BJ77" s="1258"/>
      <c r="BK77" s="1258"/>
      <c r="BL77" s="1258"/>
      <c r="BM77" s="1258"/>
      <c r="BN77" s="1258"/>
      <c r="BO77" s="1258"/>
      <c r="BP77" s="1255">
        <v>37.299999999999997</v>
      </c>
      <c r="BQ77" s="1255"/>
      <c r="BR77" s="1255"/>
      <c r="BS77" s="1255"/>
      <c r="BT77" s="1255"/>
      <c r="BU77" s="1255"/>
      <c r="BV77" s="1255"/>
      <c r="BW77" s="1255"/>
      <c r="BX77" s="1255">
        <v>13.3</v>
      </c>
      <c r="BY77" s="1255"/>
      <c r="BZ77" s="1255"/>
      <c r="CA77" s="1255"/>
      <c r="CB77" s="1255"/>
      <c r="CC77" s="1255"/>
      <c r="CD77" s="1255"/>
      <c r="CE77" s="1255"/>
      <c r="CF77" s="1255">
        <v>5.4</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578</v>
      </c>
      <c r="BC79" s="1258"/>
      <c r="BD79" s="1258"/>
      <c r="BE79" s="1258"/>
      <c r="BF79" s="1258"/>
      <c r="BG79" s="1258"/>
      <c r="BH79" s="1258"/>
      <c r="BI79" s="1258"/>
      <c r="BJ79" s="1258"/>
      <c r="BK79" s="1258"/>
      <c r="BL79" s="1258"/>
      <c r="BM79" s="1258"/>
      <c r="BN79" s="1258"/>
      <c r="BO79" s="1258"/>
      <c r="BP79" s="1255">
        <v>8.6</v>
      </c>
      <c r="BQ79" s="1255"/>
      <c r="BR79" s="1255"/>
      <c r="BS79" s="1255"/>
      <c r="BT79" s="1255"/>
      <c r="BU79" s="1255"/>
      <c r="BV79" s="1255"/>
      <c r="BW79" s="1255"/>
      <c r="BX79" s="1255">
        <v>8.4</v>
      </c>
      <c r="BY79" s="1255"/>
      <c r="BZ79" s="1255"/>
      <c r="CA79" s="1255"/>
      <c r="CB79" s="1255"/>
      <c r="CC79" s="1255"/>
      <c r="CD79" s="1255"/>
      <c r="CE79" s="1255"/>
      <c r="CF79" s="1255">
        <v>8.4</v>
      </c>
      <c r="CG79" s="1255"/>
      <c r="CH79" s="1255"/>
      <c r="CI79" s="1255"/>
      <c r="CJ79" s="1255"/>
      <c r="CK79" s="1255"/>
      <c r="CL79" s="1255"/>
      <c r="CM79" s="1255"/>
      <c r="CN79" s="1255">
        <v>8.6</v>
      </c>
      <c r="CO79" s="1255"/>
      <c r="CP79" s="1255"/>
      <c r="CQ79" s="1255"/>
      <c r="CR79" s="1255"/>
      <c r="CS79" s="1255"/>
      <c r="CT79" s="1255"/>
      <c r="CU79" s="1255"/>
      <c r="CV79" s="1255">
        <v>8.6999999999999993</v>
      </c>
      <c r="CW79" s="1255"/>
      <c r="CX79" s="1255"/>
      <c r="CY79" s="1255"/>
      <c r="CZ79" s="1255"/>
      <c r="DA79" s="1255"/>
      <c r="DB79" s="1255"/>
      <c r="DC79" s="1255"/>
    </row>
    <row r="80" spans="2:107" ht="13"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57p0CVsOJSx8+Np0a1/vZITxyrq0Al5lBxRDAOjvljU/22/Cf66QopUBx5lvLqcrEwGQ6V7PSmj984azVHO77A==" saltValue="XzCNBg6SAa73nQ8aQEDOK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A34E1-14B9-4A34-8EA4-67F9473C139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irI99i2hRZWhBFTR686jqycfYDpsGxfs3IkCbq0PnZS8vcJXNvLt0T0mkmlr/B1XD9q8w7CXs/gnJftOFr0R9Q==" saltValue="noN2+8mwrsJXGRix3SFu1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A78A-BB96-4A8B-8A81-E10248A6567D}">
  <sheetPr>
    <pageSetUpPr fitToPage="1"/>
  </sheetPr>
  <dimension ref="A1:DR125"/>
  <sheetViews>
    <sheetView showGridLines="0" zoomScaleNormal="100" zoomScaleSheetLayoutView="55" workbookViewId="0">
      <selection activeCell="BW16" sqref="BW16"/>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sN5qi8hNhaHOzUH9/8+mbThKhkqX2EslgxVC8cuLk28ZtQxDKH4MAuWxwxFyNSNbqfeFeC2CioKnlPTdH4ATaQ==" saltValue="jAOswpBOdqgSTpqb7U+fb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48717</v>
      </c>
      <c r="E3" s="144"/>
      <c r="F3" s="145">
        <v>76347</v>
      </c>
      <c r="G3" s="146"/>
      <c r="H3" s="147"/>
    </row>
    <row r="4" spans="1:8" x14ac:dyDescent="0.2">
      <c r="A4" s="148"/>
      <c r="B4" s="149"/>
      <c r="C4" s="150"/>
      <c r="D4" s="151">
        <v>16215</v>
      </c>
      <c r="E4" s="152"/>
      <c r="F4" s="153">
        <v>41762</v>
      </c>
      <c r="G4" s="154"/>
      <c r="H4" s="155"/>
    </row>
    <row r="5" spans="1:8" x14ac:dyDescent="0.2">
      <c r="A5" s="136" t="s">
        <v>521</v>
      </c>
      <c r="B5" s="141"/>
      <c r="C5" s="142"/>
      <c r="D5" s="143">
        <v>58501</v>
      </c>
      <c r="E5" s="144"/>
      <c r="F5" s="145">
        <v>92919</v>
      </c>
      <c r="G5" s="146"/>
      <c r="H5" s="147"/>
    </row>
    <row r="6" spans="1:8" x14ac:dyDescent="0.2">
      <c r="A6" s="148"/>
      <c r="B6" s="149"/>
      <c r="C6" s="150"/>
      <c r="D6" s="151">
        <v>24146</v>
      </c>
      <c r="E6" s="152"/>
      <c r="F6" s="153">
        <v>54128</v>
      </c>
      <c r="G6" s="154"/>
      <c r="H6" s="155"/>
    </row>
    <row r="7" spans="1:8" x14ac:dyDescent="0.2">
      <c r="A7" s="136" t="s">
        <v>522</v>
      </c>
      <c r="B7" s="141"/>
      <c r="C7" s="142"/>
      <c r="D7" s="143">
        <v>57268</v>
      </c>
      <c r="E7" s="144"/>
      <c r="F7" s="145">
        <v>103663</v>
      </c>
      <c r="G7" s="146"/>
      <c r="H7" s="147"/>
    </row>
    <row r="8" spans="1:8" x14ac:dyDescent="0.2">
      <c r="A8" s="148"/>
      <c r="B8" s="149"/>
      <c r="C8" s="150"/>
      <c r="D8" s="151">
        <v>32389</v>
      </c>
      <c r="E8" s="152"/>
      <c r="F8" s="153">
        <v>64346</v>
      </c>
      <c r="G8" s="154"/>
      <c r="H8" s="155"/>
    </row>
    <row r="9" spans="1:8" x14ac:dyDescent="0.2">
      <c r="A9" s="136" t="s">
        <v>523</v>
      </c>
      <c r="B9" s="141"/>
      <c r="C9" s="142"/>
      <c r="D9" s="143">
        <v>86101</v>
      </c>
      <c r="E9" s="144"/>
      <c r="F9" s="145">
        <v>92012</v>
      </c>
      <c r="G9" s="146"/>
      <c r="H9" s="147"/>
    </row>
    <row r="10" spans="1:8" x14ac:dyDescent="0.2">
      <c r="A10" s="148"/>
      <c r="B10" s="149"/>
      <c r="C10" s="150"/>
      <c r="D10" s="151">
        <v>50911</v>
      </c>
      <c r="E10" s="152"/>
      <c r="F10" s="153">
        <v>61382</v>
      </c>
      <c r="G10" s="154"/>
      <c r="H10" s="155"/>
    </row>
    <row r="11" spans="1:8" x14ac:dyDescent="0.2">
      <c r="A11" s="136" t="s">
        <v>524</v>
      </c>
      <c r="B11" s="141"/>
      <c r="C11" s="142"/>
      <c r="D11" s="143">
        <v>45810</v>
      </c>
      <c r="E11" s="144"/>
      <c r="F11" s="145">
        <v>91317</v>
      </c>
      <c r="G11" s="146"/>
      <c r="H11" s="147"/>
    </row>
    <row r="12" spans="1:8" x14ac:dyDescent="0.2">
      <c r="A12" s="148"/>
      <c r="B12" s="149"/>
      <c r="C12" s="156"/>
      <c r="D12" s="151">
        <v>22608</v>
      </c>
      <c r="E12" s="152"/>
      <c r="F12" s="153">
        <v>56480</v>
      </c>
      <c r="G12" s="154"/>
      <c r="H12" s="155"/>
    </row>
    <row r="13" spans="1:8" x14ac:dyDescent="0.2">
      <c r="A13" s="136"/>
      <c r="B13" s="141"/>
      <c r="C13" s="157"/>
      <c r="D13" s="158">
        <v>59279</v>
      </c>
      <c r="E13" s="159"/>
      <c r="F13" s="160">
        <v>91252</v>
      </c>
      <c r="G13" s="161"/>
      <c r="H13" s="147"/>
    </row>
    <row r="14" spans="1:8" x14ac:dyDescent="0.2">
      <c r="A14" s="148"/>
      <c r="B14" s="149"/>
      <c r="C14" s="150"/>
      <c r="D14" s="151">
        <v>29254</v>
      </c>
      <c r="E14" s="152"/>
      <c r="F14" s="153">
        <v>55620</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5.58</v>
      </c>
      <c r="C19" s="162">
        <f>ROUND(VALUE(SUBSTITUTE(実質収支比率等に係る経年分析!G$48,"▲","-")),2)</f>
        <v>6.27</v>
      </c>
      <c r="D19" s="162">
        <f>ROUND(VALUE(SUBSTITUTE(実質収支比率等に係る経年分析!H$48,"▲","-")),2)</f>
        <v>6.78</v>
      </c>
      <c r="E19" s="162">
        <f>ROUND(VALUE(SUBSTITUTE(実質収支比率等に係る経年分析!I$48,"▲","-")),2)</f>
        <v>4.2699999999999996</v>
      </c>
      <c r="F19" s="162">
        <f>ROUND(VALUE(SUBSTITUTE(実質収支比率等に係る経年分析!J$48,"▲","-")),2)</f>
        <v>4.4000000000000004</v>
      </c>
    </row>
    <row r="20" spans="1:11" x14ac:dyDescent="0.2">
      <c r="A20" s="162" t="s">
        <v>53</v>
      </c>
      <c r="B20" s="162">
        <f>ROUND(VALUE(SUBSTITUTE(実質収支比率等に係る経年分析!F$47,"▲","-")),2)</f>
        <v>18.54</v>
      </c>
      <c r="C20" s="162">
        <f>ROUND(VALUE(SUBSTITUTE(実質収支比率等に係る経年分析!G$47,"▲","-")),2)</f>
        <v>20.36</v>
      </c>
      <c r="D20" s="162">
        <f>ROUND(VALUE(SUBSTITUTE(実質収支比率等に係る経年分析!H$47,"▲","-")),2)</f>
        <v>23.95</v>
      </c>
      <c r="E20" s="162">
        <f>ROUND(VALUE(SUBSTITUTE(実質収支比率等に係る経年分析!I$47,"▲","-")),2)</f>
        <v>19.920000000000002</v>
      </c>
      <c r="F20" s="162">
        <f>ROUND(VALUE(SUBSTITUTE(実質収支比率等に係る経年分析!J$47,"▲","-")),2)</f>
        <v>19.28</v>
      </c>
    </row>
    <row r="21" spans="1:11" x14ac:dyDescent="0.2">
      <c r="A21" s="162" t="s">
        <v>54</v>
      </c>
      <c r="B21" s="162">
        <f>IF(ISNUMBER(VALUE(SUBSTITUTE(実質収支比率等に係る経年分析!F$49,"▲","-"))),ROUND(VALUE(SUBSTITUTE(実質収支比率等に係る経年分析!F$49,"▲","-")),2),NA())</f>
        <v>-1.05</v>
      </c>
      <c r="C21" s="162">
        <f>IF(ISNUMBER(VALUE(SUBSTITUTE(実質収支比率等に係る経年分析!G$49,"▲","-"))),ROUND(VALUE(SUBSTITUTE(実質収支比率等に係る経年分析!G$49,"▲","-")),2),NA())</f>
        <v>1.28</v>
      </c>
      <c r="D21" s="162">
        <f>IF(ISNUMBER(VALUE(SUBSTITUTE(実質収支比率等に係る経年分析!H$49,"▲","-"))),ROUND(VALUE(SUBSTITUTE(実質収支比率等に係る経年分析!H$49,"▲","-")),2),NA())</f>
        <v>0.4</v>
      </c>
      <c r="E21" s="162">
        <f>IF(ISNUMBER(VALUE(SUBSTITUTE(実質収支比率等に係る経年分析!I$49,"▲","-"))),ROUND(VALUE(SUBSTITUTE(実質収支比率等に係る経年分析!I$49,"▲","-")),2),NA())</f>
        <v>-9.6</v>
      </c>
      <c r="F21" s="162">
        <f>IF(ISNUMBER(VALUE(SUBSTITUTE(実質収支比率等に係る経年分析!J$49,"▲","-"))),ROUND(VALUE(SUBSTITUTE(実質収支比率等に係る経年分析!J$49,"▲","-")),2),NA())</f>
        <v>-2.0699999999999998</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角田市産業用地造成事業特別会計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角田市後期高齢者医療特別会計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7.0000000000000007E-2</v>
      </c>
    </row>
    <row r="32" spans="1:11" x14ac:dyDescent="0.2">
      <c r="A32" s="163" t="str">
        <f>IF(連結実質赤字比率に係る赤字・黒字の構成分析!C$38="",NA(),連結実質赤字比率に係る赤字・黒字の構成分析!C$38)</f>
        <v>角田市介護保険特別会計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0.57999999999999996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v>
      </c>
    </row>
    <row r="33" spans="1:16" x14ac:dyDescent="0.2">
      <c r="A33" s="163" t="str">
        <f>IF(連結実質赤字比率に係る赤字・黒字の構成分析!C$37="",NA(),連結実質赤字比率に係る赤字・黒字の構成分析!C$37)</f>
        <v>角田市国民健康保険事業特別会計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0.14000000000000001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0.91</v>
      </c>
    </row>
    <row r="34" spans="1:16" x14ac:dyDescent="0.2">
      <c r="A34" s="163" t="str">
        <f>IF(連結実質赤字比率に係る赤字・黒字の構成分析!C$36="",NA(),連結実質赤字比率に係る赤字・黒字の構成分析!C$36)</f>
        <v>角田市下水道事業会計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0.99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1.83</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5.58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6.26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6.78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4.2699999999999996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4.4000000000000004</v>
      </c>
    </row>
    <row r="36" spans="1:16" x14ac:dyDescent="0.2">
      <c r="A36" s="163" t="str">
        <f>IF(連結実質赤字比率に係る赤字・黒字の構成分析!C$34="",NA(),連結実質赤字比率に係る赤字・黒字の構成分析!C$34)</f>
        <v>角田市水道事業会計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11.21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11.84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7.81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1280</v>
      </c>
      <c r="E42" s="164"/>
      <c r="F42" s="164"/>
      <c r="G42" s="164">
        <f>'実質公債費比率（分子）の構造'!L$52</f>
        <v>1311</v>
      </c>
      <c r="H42" s="164"/>
      <c r="I42" s="164"/>
      <c r="J42" s="164">
        <f>'実質公債費比率（分子）の構造'!M$52</f>
        <v>1334</v>
      </c>
      <c r="K42" s="164"/>
      <c r="L42" s="164"/>
      <c r="M42" s="164">
        <f>'実質公債費比率（分子）の構造'!N$52</f>
        <v>1388</v>
      </c>
      <c r="N42" s="164"/>
      <c r="O42" s="164"/>
      <c r="P42" s="164">
        <f>'実質公債費比率（分子）の構造'!O$52</f>
        <v>1366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v>
      </c>
      <c r="C44" s="164"/>
      <c r="D44" s="164"/>
      <c r="E44" s="164">
        <f>'実質公債費比率（分子）の構造'!L$50</f>
        <v>2</v>
      </c>
      <c r="F44" s="164"/>
      <c r="G44" s="164"/>
      <c r="H44" s="164">
        <f>'実質公債費比率（分子）の構造'!M$50</f>
        <v>5</v>
      </c>
      <c r="I44" s="164"/>
      <c r="J44" s="164"/>
      <c r="K44" s="164">
        <f>'実質公債費比率（分子）の構造'!N$50</f>
        <v>6</v>
      </c>
      <c r="L44" s="164"/>
      <c r="M44" s="164"/>
      <c r="N44" s="164">
        <f>'実質公債費比率（分子）の構造'!O$50</f>
        <v>4</v>
      </c>
      <c r="O44" s="164"/>
      <c r="P44" s="164"/>
    </row>
    <row r="45" spans="1:16" x14ac:dyDescent="0.2">
      <c r="A45" s="164" t="s">
        <v>63</v>
      </c>
      <c r="B45" s="164">
        <f>'実質公債費比率（分子）の構造'!K$49</f>
        <v>161</v>
      </c>
      <c r="C45" s="164"/>
      <c r="D45" s="164"/>
      <c r="E45" s="164">
        <f>'実質公債費比率（分子）の構造'!L$49</f>
        <v>166</v>
      </c>
      <c r="F45" s="164"/>
      <c r="G45" s="164"/>
      <c r="H45" s="164">
        <f>'実質公債費比率（分子）の構造'!M$49</f>
        <v>165</v>
      </c>
      <c r="I45" s="164"/>
      <c r="J45" s="164"/>
      <c r="K45" s="164">
        <f>'実質公債費比率（分子）の構造'!N$49</f>
        <v>162</v>
      </c>
      <c r="L45" s="164"/>
      <c r="M45" s="164"/>
      <c r="N45" s="164">
        <f>'実質公債費比率（分子）の構造'!O$49</f>
        <v>179</v>
      </c>
      <c r="O45" s="164"/>
      <c r="P45" s="164"/>
    </row>
    <row r="46" spans="1:16" x14ac:dyDescent="0.2">
      <c r="A46" s="164" t="s">
        <v>64</v>
      </c>
      <c r="B46" s="164">
        <f>'実質公債費比率（分子）の構造'!K$48</f>
        <v>599</v>
      </c>
      <c r="C46" s="164"/>
      <c r="D46" s="164"/>
      <c r="E46" s="164">
        <f>'実質公債費比率（分子）の構造'!L$48</f>
        <v>623</v>
      </c>
      <c r="F46" s="164"/>
      <c r="G46" s="164"/>
      <c r="H46" s="164">
        <f>'実質公債費比率（分子）の構造'!M$48</f>
        <v>576</v>
      </c>
      <c r="I46" s="164"/>
      <c r="J46" s="164"/>
      <c r="K46" s="164">
        <f>'実質公債費比率（分子）の構造'!N$48</f>
        <v>646</v>
      </c>
      <c r="L46" s="164"/>
      <c r="M46" s="164"/>
      <c r="N46" s="164">
        <f>'実質公債費比率（分子）の構造'!O$48</f>
        <v>419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1160</v>
      </c>
      <c r="C49" s="164"/>
      <c r="D49" s="164"/>
      <c r="E49" s="164">
        <f>'実質公債費比率（分子）の構造'!L$45</f>
        <v>1250</v>
      </c>
      <c r="F49" s="164"/>
      <c r="G49" s="164"/>
      <c r="H49" s="164">
        <f>'実質公債費比率（分子）の構造'!M$45</f>
        <v>1331</v>
      </c>
      <c r="I49" s="164"/>
      <c r="J49" s="164"/>
      <c r="K49" s="164">
        <f>'実質公債費比率（分子）の構造'!N$45</f>
        <v>1418</v>
      </c>
      <c r="L49" s="164"/>
      <c r="M49" s="164"/>
      <c r="N49" s="164">
        <f>'実質公債費比率（分子）の構造'!O$45</f>
        <v>1571</v>
      </c>
      <c r="O49" s="164"/>
      <c r="P49" s="164"/>
    </row>
    <row r="50" spans="1:16" x14ac:dyDescent="0.2">
      <c r="A50" s="164" t="s">
        <v>67</v>
      </c>
      <c r="B50" s="164" t="e">
        <f>NA()</f>
        <v>#N/A</v>
      </c>
      <c r="C50" s="164">
        <f>IF(ISNUMBER('実質公債費比率（分子）の構造'!K$53),'実質公債費比率（分子）の構造'!K$53,NA())</f>
        <v>641</v>
      </c>
      <c r="D50" s="164" t="e">
        <f>NA()</f>
        <v>#N/A</v>
      </c>
      <c r="E50" s="164" t="e">
        <f>NA()</f>
        <v>#N/A</v>
      </c>
      <c r="F50" s="164">
        <f>IF(ISNUMBER('実質公債費比率（分子）の構造'!L$53),'実質公債費比率（分子）の構造'!L$53,NA())</f>
        <v>730</v>
      </c>
      <c r="G50" s="164" t="e">
        <f>NA()</f>
        <v>#N/A</v>
      </c>
      <c r="H50" s="164" t="e">
        <f>NA()</f>
        <v>#N/A</v>
      </c>
      <c r="I50" s="164">
        <f>IF(ISNUMBER('実質公債費比率（分子）の構造'!M$53),'実質公債費比率（分子）の構造'!M$53,NA())</f>
        <v>743</v>
      </c>
      <c r="J50" s="164" t="e">
        <f>NA()</f>
        <v>#N/A</v>
      </c>
      <c r="K50" s="164" t="e">
        <f>NA()</f>
        <v>#N/A</v>
      </c>
      <c r="L50" s="164">
        <f>IF(ISNUMBER('実質公債費比率（分子）の構造'!N$53),'実質公債費比率（分子）の構造'!N$53,NA())</f>
        <v>844</v>
      </c>
      <c r="M50" s="164" t="e">
        <f>NA()</f>
        <v>#N/A</v>
      </c>
      <c r="N50" s="164" t="e">
        <f>NA()</f>
        <v>#N/A</v>
      </c>
      <c r="O50" s="164">
        <f>IF(ISNUMBER('実質公債費比率（分子）の構造'!O$53),'実質公債費比率（分子）の構造'!O$53,NA())</f>
        <v>807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15810</v>
      </c>
      <c r="E56" s="163"/>
      <c r="F56" s="163"/>
      <c r="G56" s="163">
        <f>'将来負担比率（分子）の構造'!J$52</f>
        <v>15696</v>
      </c>
      <c r="H56" s="163"/>
      <c r="I56" s="163"/>
      <c r="J56" s="163">
        <f>'将来負担比率（分子）の構造'!K$52</f>
        <v>15304</v>
      </c>
      <c r="K56" s="163"/>
      <c r="L56" s="163"/>
      <c r="M56" s="163">
        <f>'将来負担比率（分子）の構造'!L$52</f>
        <v>14876</v>
      </c>
      <c r="N56" s="163"/>
      <c r="O56" s="163"/>
      <c r="P56" s="163">
        <f>'将来負担比率（分子）の構造'!M$52</f>
        <v>14195</v>
      </c>
    </row>
    <row r="57" spans="1:16" x14ac:dyDescent="0.2">
      <c r="A57" s="163" t="s">
        <v>42</v>
      </c>
      <c r="B57" s="163"/>
      <c r="C57" s="163"/>
      <c r="D57" s="163">
        <f>'将来負担比率（分子）の構造'!I$51</f>
        <v>2060</v>
      </c>
      <c r="E57" s="163"/>
      <c r="F57" s="163"/>
      <c r="G57" s="163">
        <f>'将来負担比率（分子）の構造'!J$51</f>
        <v>1708</v>
      </c>
      <c r="H57" s="163"/>
      <c r="I57" s="163"/>
      <c r="J57" s="163">
        <f>'将来負担比率（分子）の構造'!K$51</f>
        <v>1752</v>
      </c>
      <c r="K57" s="163"/>
      <c r="L57" s="163"/>
      <c r="M57" s="163">
        <f>'将来負担比率（分子）の構造'!L$51</f>
        <v>1571</v>
      </c>
      <c r="N57" s="163"/>
      <c r="O57" s="163"/>
      <c r="P57" s="163">
        <f>'将来負担比率（分子）の構造'!M$51</f>
        <v>1849</v>
      </c>
    </row>
    <row r="58" spans="1:16" x14ac:dyDescent="0.2">
      <c r="A58" s="163" t="s">
        <v>41</v>
      </c>
      <c r="B58" s="163"/>
      <c r="C58" s="163"/>
      <c r="D58" s="163">
        <f>'将来負担比率（分子）の構造'!I$50</f>
        <v>5220</v>
      </c>
      <c r="E58" s="163"/>
      <c r="F58" s="163"/>
      <c r="G58" s="163">
        <f>'将来負担比率（分子）の構造'!J$50</f>
        <v>7213</v>
      </c>
      <c r="H58" s="163"/>
      <c r="I58" s="163"/>
      <c r="J58" s="163">
        <f>'将来負担比率（分子）の構造'!K$50</f>
        <v>7865</v>
      </c>
      <c r="K58" s="163"/>
      <c r="L58" s="163"/>
      <c r="M58" s="163">
        <f>'将来負担比率（分子）の構造'!L$50</f>
        <v>8998</v>
      </c>
      <c r="N58" s="163"/>
      <c r="O58" s="163"/>
      <c r="P58" s="163">
        <f>'将来負担比率（分子）の構造'!M$50</f>
        <v>10378</v>
      </c>
    </row>
    <row r="59" spans="1:16" x14ac:dyDescent="0.2">
      <c r="A59" s="163" t="s">
        <v>39</v>
      </c>
      <c r="B59" s="163">
        <f>'将来負担比率（分子）の構造'!I$49</f>
        <v>194</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f>'将来負担比率（分子）の構造'!M$49</f>
        <v>117</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1761</v>
      </c>
      <c r="C62" s="163"/>
      <c r="D62" s="163"/>
      <c r="E62" s="163">
        <f>'将来負担比率（分子）の構造'!J$45</f>
        <v>1756</v>
      </c>
      <c r="F62" s="163"/>
      <c r="G62" s="163"/>
      <c r="H62" s="163">
        <f>'将来負担比率（分子）の構造'!K$45</f>
        <v>1602</v>
      </c>
      <c r="I62" s="163"/>
      <c r="J62" s="163"/>
      <c r="K62" s="163">
        <f>'将来負担比率（分子）の構造'!L$45</f>
        <v>1606</v>
      </c>
      <c r="L62" s="163"/>
      <c r="M62" s="163"/>
      <c r="N62" s="163">
        <f>'将来負担比率（分子）の構造'!M$45</f>
        <v>1863</v>
      </c>
      <c r="O62" s="163"/>
      <c r="P62" s="163"/>
    </row>
    <row r="63" spans="1:16" x14ac:dyDescent="0.2">
      <c r="A63" s="163" t="s">
        <v>34</v>
      </c>
      <c r="B63" s="163">
        <f>'将来負担比率（分子）の構造'!I$44</f>
        <v>1705</v>
      </c>
      <c r="C63" s="163"/>
      <c r="D63" s="163"/>
      <c r="E63" s="163">
        <f>'将来負担比率（分子）の構造'!J$44</f>
        <v>1602</v>
      </c>
      <c r="F63" s="163"/>
      <c r="G63" s="163"/>
      <c r="H63" s="163">
        <f>'将来負担比率（分子）の構造'!K$44</f>
        <v>1467</v>
      </c>
      <c r="I63" s="163"/>
      <c r="J63" s="163"/>
      <c r="K63" s="163">
        <f>'将来負担比率（分子）の構造'!L$44</f>
        <v>1434</v>
      </c>
      <c r="L63" s="163"/>
      <c r="M63" s="163"/>
      <c r="N63" s="163">
        <f>'将来負担比率（分子）の構造'!M$44</f>
        <v>1384</v>
      </c>
      <c r="O63" s="163"/>
      <c r="P63" s="163"/>
    </row>
    <row r="64" spans="1:16" x14ac:dyDescent="0.2">
      <c r="A64" s="163" t="s">
        <v>33</v>
      </c>
      <c r="B64" s="163">
        <f>'将来負担比率（分子）の構造'!I$43</f>
        <v>8830</v>
      </c>
      <c r="C64" s="163"/>
      <c r="D64" s="163"/>
      <c r="E64" s="163">
        <f>'将来負担比率（分子）の構造'!J$43</f>
        <v>7619</v>
      </c>
      <c r="F64" s="163"/>
      <c r="G64" s="163"/>
      <c r="H64" s="163">
        <f>'将来負担比率（分子）の構造'!K$43</f>
        <v>6973</v>
      </c>
      <c r="I64" s="163"/>
      <c r="J64" s="163"/>
      <c r="K64" s="163">
        <f>'将来負担比率（分子）の構造'!L$43</f>
        <v>6767</v>
      </c>
      <c r="L64" s="163"/>
      <c r="M64" s="163"/>
      <c r="N64" s="163">
        <f>'将来負担比率（分子）の構造'!M$43</f>
        <v>7105</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16090</v>
      </c>
      <c r="C66" s="163"/>
      <c r="D66" s="163"/>
      <c r="E66" s="163">
        <f>'将来負担比率（分子）の構造'!J$41</f>
        <v>16359</v>
      </c>
      <c r="F66" s="163"/>
      <c r="G66" s="163"/>
      <c r="H66" s="163">
        <f>'将来負担比率（分子）の構造'!K$41</f>
        <v>16108</v>
      </c>
      <c r="I66" s="163"/>
      <c r="J66" s="163"/>
      <c r="K66" s="163">
        <f>'将来負担比率（分子）の構造'!L$41</f>
        <v>16155</v>
      </c>
      <c r="L66" s="163"/>
      <c r="M66" s="163"/>
      <c r="N66" s="163">
        <f>'将来負担比率（分子）の構造'!M$41</f>
        <v>15243</v>
      </c>
      <c r="O66" s="163"/>
      <c r="P66" s="163"/>
    </row>
    <row r="67" spans="1:16" x14ac:dyDescent="0.2">
      <c r="A67" s="163" t="s">
        <v>71</v>
      </c>
      <c r="B67" s="163" t="e">
        <f>NA()</f>
        <v>#N/A</v>
      </c>
      <c r="C67" s="163">
        <f>IF(ISNUMBER('将来負担比率（分子）の構造'!I$53), IF('将来負担比率（分子）の構造'!I$53 &lt; 0, 0, '将来負担比率（分子）の構造'!I$53), NA())</f>
        <v>5490</v>
      </c>
      <c r="D67" s="163" t="e">
        <f>NA()</f>
        <v>#N/A</v>
      </c>
      <c r="E67" s="163" t="e">
        <f>NA()</f>
        <v>#N/A</v>
      </c>
      <c r="F67" s="163">
        <f>IF(ISNUMBER('将来負担比率（分子）の構造'!J$53), IF('将来負担比率（分子）の構造'!J$53 &lt; 0, 0, '将来負担比率（分子）の構造'!J$53), NA())</f>
        <v>2719</v>
      </c>
      <c r="G67" s="163" t="e">
        <f>NA()</f>
        <v>#N/A</v>
      </c>
      <c r="H67" s="163" t="e">
        <f>NA()</f>
        <v>#N/A</v>
      </c>
      <c r="I67" s="163">
        <f>IF(ISNUMBER('将来負担比率（分子）の構造'!K$53), IF('将来負担比率（分子）の構造'!K$53 &lt; 0, 0, '将来負担比率（分子）の構造'!K$53), NA())</f>
        <v>1229</v>
      </c>
      <c r="J67" s="163" t="e">
        <f>NA()</f>
        <v>#N/A</v>
      </c>
      <c r="K67" s="163" t="e">
        <f>NA()</f>
        <v>#N/A</v>
      </c>
      <c r="L67" s="163">
        <f>IF(ISNUMBER('将来負担比率（分子）の構造'!L$53), IF('将来負担比率（分子）の構造'!L$53 &lt; 0, 0, '将来負担比率（分子）の構造'!L$53), NA())</f>
        <v>515</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1986</v>
      </c>
      <c r="C72" s="167">
        <f>基金残高に係る経年分析!G55</f>
        <v>1669</v>
      </c>
      <c r="D72" s="167">
        <f>基金残高に係る経年分析!H55</f>
        <v>1658</v>
      </c>
    </row>
    <row r="73" spans="1:16" x14ac:dyDescent="0.2">
      <c r="A73" s="166" t="s">
        <v>74</v>
      </c>
      <c r="B73" s="167">
        <f>基金残高に係る経年分析!F56</f>
        <v>1763</v>
      </c>
      <c r="C73" s="167">
        <f>基金残高に係る経年分析!G56</f>
        <v>1663</v>
      </c>
      <c r="D73" s="167">
        <f>基金残高に係る経年分析!H56</f>
        <v>1565</v>
      </c>
    </row>
    <row r="74" spans="1:16" x14ac:dyDescent="0.2">
      <c r="A74" s="166" t="s">
        <v>75</v>
      </c>
      <c r="B74" s="167">
        <f>基金残高に係る経年分析!F57</f>
        <v>3254</v>
      </c>
      <c r="C74" s="167">
        <f>基金残高に係る経年分析!G57</f>
        <v>4846</v>
      </c>
      <c r="D74" s="167">
        <f>基金残高に係る経年分析!H57</f>
        <v>6308</v>
      </c>
    </row>
  </sheetData>
  <sheetProtection algorithmName="SHA-512" hashValue="H0xlM4ZF5P7OhZlBJtnkKwbOleG4MBqYrrE+y/3DMkDUPE5alFfaNds/CKAWFdGj15iiAl9d4WPmSOSsxtIGEg==" saltValue="zAXWl1xs1cu4z6GomOjzU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2026-03-10T07:46:35Z</cp:lastPrinted>
  <dcterms:created xsi:type="dcterms:W3CDTF">2026-02-26T09:21:18Z</dcterms:created>
  <dcterms:modified xsi:type="dcterms:W3CDTF">2026-10-16T00:25:49Z</dcterms:modified>
  <cp:category/>
</cp:coreProperties>
</file>