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9986E262-9872-417C-B238-64870E49807C}"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 i="12" l="1"/>
  <c r="AK32" i="12" l="1"/>
  <c r="AP32" i="12"/>
  <c r="V32" i="12"/>
  <c r="Q32" i="12"/>
  <c r="AA30" i="12" l="1"/>
  <c r="AA32" i="12"/>
  <c r="AA34" i="12"/>
  <c r="AA29" i="12"/>
  <c r="AA28" i="12" l="1"/>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BE34" i="10" l="1"/>
  <c r="BW34" i="10" l="1"/>
  <c r="BW35" i="10" s="1"/>
  <c r="BW36" i="10" s="1"/>
  <c r="BW37" i="10" s="1"/>
  <c r="BW38" i="10" s="1"/>
  <c r="BW39" i="10" s="1"/>
  <c r="BW40" i="10" s="1"/>
  <c r="CO34" i="10" l="1"/>
</calcChain>
</file>

<file path=xl/sharedStrings.xml><?xml version="1.0" encoding="utf-8"?>
<sst xmlns="http://schemas.openxmlformats.org/spreadsheetml/2006/main" count="1131" uniqueCount="578">
  <si>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</si>
  <si>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</si>
  <si>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</si>
  <si>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</si>
  <si>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</si>
  <si>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</si>
  <si>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</si>
  <si>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</si>
  <si>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</si>
  <si>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</si>
  <si>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</si>
  <si>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</si>
  <si>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</si>
  <si>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</si>
  <si>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</si>
  <si>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</si>
  <si>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</si>
  <si>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</si>
  <si>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</si>
  <si>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</si>
  <si>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</si>
  <si>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</si>
  <si>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</si>
  <si>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</si>
  <si>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</si>
  <si>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</si>
  <si>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</si>
  <si>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</si>
  <si>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</si>
  <si>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</si>
  <si>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</si>
  <si>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</si>
  <si>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</si>
  <si>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</si>
  <si>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</si>
  <si>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</si>
  <si>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</si>
  <si>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</si>
  <si>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</si>
  <si>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</si>
  <si>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</si>
  <si>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</si>
  <si>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</si>
  <si>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</si>
  <si>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</si>
  <si>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</si>
  <si>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</si>
  <si>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</si>
  <si>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</si>
  <si>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</si>
  <si>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</si>
  <si>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</si>
  <si>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</si>
  <si>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</si>
  <si>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</si>
  <si>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</si>
  <si>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</si>
  <si>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</si>
  <si>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</si>
  <si>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</si>
  <si>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</si>
  <si>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</si>
  <si>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</si>
  <si>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</si>
  <si>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</si>
  <si>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</si>
  <si>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</si>
  <si>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</si>
  <si>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</si>
  <si>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</si>
  <si>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</si>
  <si>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</si>
  <si>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</si>
  <si>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</si>
  <si>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</si>
  <si>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</si>
  <si>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</si>
  <si>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</si>
  <si>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</si>
  <si>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</si>
  <si>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</si>
  <si>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</si>
  <si>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</si>
  <si>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</si>
  <si>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</si>
  <si>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</si>
  <si>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</si>
  <si>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</si>
  <si>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</si>
  <si>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</si>
  <si>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</si>
  <si>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</si>
  <si>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</si>
  <si>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</si>
  <si>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岩沼市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</si>
  <si>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</si>
  <si>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</si>
  <si>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</si>
  <si>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</si>
  <si>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</si>
  <si>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</si>
  <si>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</si>
  <si>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</si>
  <si>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</si>
  <si>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</si>
  <si>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</si>
  <si>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</si>
  <si>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</si>
  <si>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</si>
  <si>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</si>
  <si>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</si>
  <si>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</si>
  <si>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</si>
  <si>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</si>
  <si>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</si>
  <si>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</si>
  <si>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</si>
  <si>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</si>
  <si>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</si>
  <si>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</si>
  <si>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</si>
  <si>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</si>
  <si>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</si>
  <si>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</si>
  <si>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</si>
  <si>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</si>
  <si>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</si>
  <si>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</si>
  <si>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</si>
  <si>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</si>
  <si>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</si>
  <si>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</si>
  <si>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</si>
  <si>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</si>
  <si>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</si>
  <si>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</si>
  <si>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</si>
  <si>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</si>
  <si>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</si>
  <si>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</si>
  <si>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</si>
  <si>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</si>
  <si>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</si>
  <si>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</si>
  <si>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</si>
  <si>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</si>
  <si>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</si>
  <si>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</si>
  <si>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</si>
  <si>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</si>
  <si>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</si>
  <si>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</si>
  <si>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</si>
  <si>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</si>
  <si>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</si>
  <si>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</si>
  <si>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</si>
  <si>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</si>
  <si>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</si>
  <si>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</si>
  <si>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</si>
  <si>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</si>
  <si>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</si>
  <si>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</si>
  <si>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</si>
  <si>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</si>
  <si>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</si>
  <si>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</si>
  <si>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</si>
  <si>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</si>
  <si>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</si>
  <si>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</si>
  <si>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</si>
  <si>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</si>
  <si>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</si>
  <si>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</si>
  <si>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</si>
  <si>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</si>
  <si>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</si>
  <si>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</si>
  <si>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</si>
  <si>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</si>
  <si>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</si>
  <si>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</si>
  <si>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</si>
  <si>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</si>
  <si>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</si>
  <si>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</si>
  <si>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</si>
  <si>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</si>
  <si>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</si>
  <si>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</si>
  <si>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</si>
  <si>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</si>
  <si>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</si>
  <si>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</si>
  <si>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</si>
  <si>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</si>
  <si>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</si>
  <si>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</si>
  <si>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</si>
  <si>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</si>
  <si>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</si>
  <si>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宮城県岩沼市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</si>
  <si>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</si>
  <si>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</si>
  <si>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</si>
  <si>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</si>
  <si>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</si>
  <si>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</si>
  <si>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</si>
  <si>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</si>
  <si>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</si>
  <si>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</si>
  <si>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</si>
  <si>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</si>
  <si>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</si>
  <si>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</si>
  <si>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</si>
  <si>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</si>
  <si>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</si>
  <si>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</si>
  <si>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</si>
  <si>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</si>
  <si>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</si>
  <si>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</si>
  <si>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</si>
  <si>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</si>
  <si>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</si>
  <si>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</si>
  <si>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</si>
  <si>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</si>
  <si>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</si>
  <si>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</si>
  <si>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</si>
  <si>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</si>
  <si>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</si>
  <si>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</si>
  <si>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</si>
  <si>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</si>
  <si>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</si>
  <si>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</si>
  <si>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</si>
  <si>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</si>
  <si>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</si>
  <si>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</si>
  <si>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</si>
  <si>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</si>
  <si>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</si>
  <si>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</si>
  <si>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</si>
  <si>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</si>
  <si>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</si>
  <si>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</si>
  <si>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</si>
  <si>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</si>
  <si>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</si>
  <si>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</si>
  <si>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</si>
  <si>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</si>
  <si>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</si>
  <si>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</si>
  <si>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</si>
  <si>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</si>
  <si>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</si>
  <si>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</si>
  <si>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</si>
  <si>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</si>
  <si>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</si>
  <si>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</si>
  <si>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</si>
  <si>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</si>
  <si>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</si>
  <si>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</si>
  <si>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</si>
  <si>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</si>
  <si>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</si>
  <si>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</si>
  <si>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</si>
  <si>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</si>
  <si>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</si>
  <si>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</si>
  <si>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</si>
  <si>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</si>
  <si>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</si>
  <si>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</si>
  <si>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</si>
  <si>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</si>
  <si>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</si>
  <si>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</si>
  <si>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</si>
  <si>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</si>
  <si>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</si>
  <si>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</si>
  <si>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</si>
  <si>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</si>
  <si>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</si>
  <si>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</si>
  <si>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</si>
  <si>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</si>
  <si>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</si>
  <si>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</si>
  <si>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</si>
  <si>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</si>
  <si>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</si>
  <si>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</si>
  <si>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</si>
  <si>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</si>
  <si>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</si>
  <si>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</si>
  <si>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</si>
  <si>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</si>
  <si>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</si>
  <si>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</si>
  <si>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</si>
  <si>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</si>
  <si>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</si>
  <si>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</si>
  <si>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</si>
  <si>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</si>
  <si>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</si>
  <si>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</si>
  <si>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</si>
  <si>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</si>
  <si>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</si>
  <si>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</si>
  <si>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</si>
  <si>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</si>
  <si>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</si>
  <si>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</si>
  <si>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</si>
  <si>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</si>
  <si>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</si>
  <si>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</si>
  <si>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</si>
  <si>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</si>
  <si>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</si>
  <si>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</si>
  <si>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</si>
  <si>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</si>
  <si>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</si>
  <si>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</si>
  <si>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</si>
  <si>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</si>
  <si>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</si>
  <si>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</si>
  <si>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</si>
  <si>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</si>
  <si>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</si>
  <si>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</si>
  <si>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</si>
  <si>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</si>
  <si>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</si>
  <si>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</si>
  <si>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宮城県岩沼市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</si>
  <si>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</si>
  <si>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</si>
  <si>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</si>
  <si>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</si>
  <si>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</si>
  <si>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</si>
  <si>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</si>
  <si>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</si>
  <si>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</si>
  <si>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</si>
  <si>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</si>
  <si>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</si>
  <si>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</si>
  <si>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</si>
  <si>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</si>
  <si>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</si>
  <si>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</si>
  <si>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</si>
  <si>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</si>
  <si>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</si>
  <si>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</si>
  <si>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</si>
  <si>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</si>
  <si>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</si>
  <si>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</si>
  <si>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</si>
  <si>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</si>
  <si>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</si>
  <si>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</si>
  <si>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</si>
  <si>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</si>
  <si>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</si>
  <si>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</si>
  <si>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</si>
  <si>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</si>
  <si>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</si>
  <si>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</si>
  <si>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</si>
  <si>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</si>
  <si>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特定公共下水道事業会計</t>
    <phoneticPr fontId="5"/>
  </si>
  <si>
    <t>矢野目西地区土地区画整理事業特別会計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</si>
  <si>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</si>
  <si>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</si>
  <si>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</si>
  <si>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</si>
  <si>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</si>
  <si>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</si>
  <si>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</si>
  <si>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</si>
  <si>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</si>
  <si>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</si>
  <si>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</si>
  <si>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</si>
  <si>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</si>
  <si>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</si>
  <si>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</si>
  <si>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</si>
  <si>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</si>
  <si>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</si>
  <si>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</si>
  <si>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</si>
  <si>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</si>
  <si>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</si>
  <si>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</si>
  <si>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</si>
  <si>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</si>
  <si>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</si>
  <si>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</si>
  <si>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</si>
  <si>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</si>
  <si>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</si>
  <si>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</si>
  <si>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</si>
  <si>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</si>
  <si>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</si>
  <si>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</si>
  <si>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</si>
  <si>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</si>
  <si>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</si>
  <si>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</si>
  <si>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</si>
  <si>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</si>
  <si>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</si>
  <si>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</si>
  <si>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</si>
  <si>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</si>
  <si>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</si>
  <si>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</si>
  <si>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</si>
  <si>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</si>
  <si>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</si>
  <si>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</si>
  <si>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</si>
  <si>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</si>
  <si>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</si>
  <si>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</si>
  <si>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</si>
  <si>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</si>
  <si>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</si>
  <si>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</si>
  <si>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</si>
  <si>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</si>
  <si>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</si>
  <si>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</si>
  <si>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</si>
  <si>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</si>
  <si>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</si>
  <si>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</si>
  <si>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</si>
  <si>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</si>
  <si>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</si>
  <si>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</si>
  <si>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</si>
  <si>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</si>
  <si>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</si>
  <si>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</si>
  <si>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</si>
  <si>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</si>
  <si>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</si>
  <si>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</si>
  <si>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</si>
  <si>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</si>
  <si>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</si>
  <si>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</si>
  <si>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</si>
  <si>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</si>
  <si>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</si>
  <si>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</si>
  <si>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</si>
  <si>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</si>
  <si>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</si>
  <si>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</si>
  <si>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</si>
  <si>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</si>
  <si>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</si>
  <si>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</si>
  <si>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</si>
  <si>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</si>
  <si>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</si>
  <si>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</si>
  <si>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</si>
  <si>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</si>
  <si>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</si>
  <si>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</si>
  <si>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</si>
  <si>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</si>
  <si>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</si>
  <si>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</si>
  <si>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</si>
  <si>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</si>
  <si>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</si>
  <si>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</si>
  <si>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</si>
  <si>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</si>
  <si>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</si>
  <si>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</si>
  <si>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</si>
  <si>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</si>
  <si>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</si>
  <si>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</si>
  <si>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</si>
  <si>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</si>
  <si>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</si>
  <si>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</si>
  <si>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</si>
  <si>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</si>
  <si>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</si>
  <si>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</si>
  <si>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</si>
  <si>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</si>
  <si>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</si>
  <si>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</si>
  <si>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</si>
  <si>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</si>
  <si>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</si>
  <si>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</si>
  <si>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</si>
  <si>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10.24</t>
  </si>
  <si>
    <t>▲ 12.65</t>
  </si>
  <si>
    <t>▲ 3.83</t>
  </si>
  <si>
    <t>▲ 12.27</t>
  </si>
  <si>
    <t>▲ 6.32</t>
  </si>
  <si>
    <t>水道事業会計</t>
  </si>
  <si>
    <t>下水道事業会計</t>
  </si>
  <si>
    <t>一般会計</t>
  </si>
  <si>
    <t>特定公共下水道事業会計</t>
  </si>
  <si>
    <t>介護保険事業特別会計</t>
  </si>
  <si>
    <t>矢野目西地区土地区画整理事業特別会計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</si>
  <si>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</si>
  <si>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</si>
  <si>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</si>
  <si>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</si>
  <si>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</si>
  <si>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</si>
  <si>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</si>
  <si>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</si>
  <si>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</si>
  <si>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亘理名取共立衛生処理組合</t>
  </si>
  <si>
    <t>宮城県市町村職員退職手当組合</t>
  </si>
  <si>
    <t>宮城県市町村非常勤消防団員補償報償組合</t>
  </si>
  <si>
    <t>亘理地区行政事務組合</t>
  </si>
  <si>
    <t>宮城県市町村自治振興センター</t>
  </si>
  <si>
    <t>宮城県後期高齢者医療広域連合</t>
  </si>
  <si>
    <t>宮城県後期高齢者医療事業会計</t>
  </si>
  <si>
    <t>株式会社エフエムいわぬま</t>
    <rPh sb="0" eb="4">
      <t>カブシキガイシャ</t>
    </rPh>
    <phoneticPr fontId="2"/>
  </si>
  <si>
    <t>-</t>
    <phoneticPr fontId="2"/>
  </si>
  <si>
    <t>-</t>
    <phoneticPr fontId="38"/>
  </si>
  <si>
    <t>施設保全整備基金</t>
    <phoneticPr fontId="5"/>
  </si>
  <si>
    <t>まち・ひと・しごと・創生推進基金</t>
    <phoneticPr fontId="5"/>
  </si>
  <si>
    <t>空港周辺地域環境整備基金</t>
    <phoneticPr fontId="5"/>
  </si>
  <si>
    <t>福祉基金</t>
    <phoneticPr fontId="5"/>
  </si>
  <si>
    <t>震災復興基金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</si>
  <si>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</si>
  <si>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</si>
  <si>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市では、地方債現在高をはじめとする将来負担額が基金等の充当可能財源を下回っており、将来負担比率に係る指標は生じていない。今後も、市債の元利償還金の増高を注視する一方、公共施設の大規模な長寿命化対策に対する財源として交付税に算入可能な市債を優先し、若しくはそのような市債がない場合を想定して充当可能基金への積み増しを行うなど、将来負担比率が算定されないように健全な財政運営を継続し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</si>
  <si>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</si>
  <si>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</si>
  <si>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</si>
  <si>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</si>
  <si>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</si>
  <si>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</si>
  <si>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市では、将来負担比率は算定されず、実質公債費比率も極めて低い数値で推移している。また、実質公債費比率は、前年に比べ標準税収入額等が増加したものの、元利償還金の額が増加したため悪化する形となった。今後も、将来を見据えた計画的な市債管理に努めていく。</t>
    <rPh sb="26" eb="27">
      <t>キワ</t>
    </rPh>
    <rPh sb="29" eb="30">
      <t>ヒク</t>
    </rPh>
    <rPh sb="31" eb="33">
      <t>スウチ</t>
    </rPh>
    <rPh sb="74" eb="79">
      <t>ガンリショウカンキン</t>
    </rPh>
    <rPh sb="82" eb="84">
      <t>ゾウカ</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</si>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</sst>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79E19A8-3EDC-448F-9EF5-875685604EC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22C4-4F05-8638-C329B92CF24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76250</c:v>
                </c:pt>
                <c:pt idx="1">
                  <c:v>43783</c:v>
                </c:pt>
                <c:pt idx="2">
                  <c:v>41207</c:v>
                </c:pt>
                <c:pt idx="3">
                  <c:v>26905</c:v>
                </c:pt>
                <c:pt idx="4">
                  <c:v>41894</c:v>
                </c:pt>
              </c:numCache>
            </c:numRef>
          </c:val>
          <c:smooth val="0"/>
          <c:extLst>
            <c:ext xmlns:c16="http://schemas.microsoft.com/office/drawing/2014/chart" uri="{C3380CC4-5D6E-409C-BE32-E72D297353CC}">
              <c16:uniqueId val="{00000001-22C4-4F05-8638-C329B92CF24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15.61</c:v>
                </c:pt>
                <c:pt idx="1">
                  <c:v>13.89</c:v>
                </c:pt>
                <c:pt idx="2">
                  <c:v>13.58</c:v>
                </c:pt>
                <c:pt idx="3">
                  <c:v>10.54</c:v>
                </c:pt>
                <c:pt idx="4">
                  <c:v>10.79</c:v>
                </c:pt>
              </c:numCache>
            </c:numRef>
          </c:val>
          <c:extLst>
            <c:ext xmlns:c16="http://schemas.microsoft.com/office/drawing/2014/chart" uri="{C3380CC4-5D6E-409C-BE32-E72D297353CC}">
              <c16:uniqueId val="{00000000-366A-4984-A4A1-9EAED02461C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41.96</c:v>
                </c:pt>
                <c:pt idx="1">
                  <c:v>36.94</c:v>
                </c:pt>
                <c:pt idx="2">
                  <c:v>41.72</c:v>
                </c:pt>
                <c:pt idx="3">
                  <c:v>37.270000000000003</c:v>
                </c:pt>
                <c:pt idx="4">
                  <c:v>34.54</c:v>
                </c:pt>
              </c:numCache>
            </c:numRef>
          </c:val>
          <c:extLst>
            <c:ext xmlns:c16="http://schemas.microsoft.com/office/drawing/2014/chart" uri="{C3380CC4-5D6E-409C-BE32-E72D297353CC}">
              <c16:uniqueId val="{00000001-366A-4984-A4A1-9EAED02461C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-10.24</c:v>
                </c:pt>
                <c:pt idx="1">
                  <c:v>-12.65</c:v>
                </c:pt>
                <c:pt idx="2">
                  <c:v>-3.83</c:v>
                </c:pt>
                <c:pt idx="3">
                  <c:v>-12.27</c:v>
                </c:pt>
                <c:pt idx="4">
                  <c:v>-6.32</c:v>
                </c:pt>
              </c:numCache>
            </c:numRef>
          </c:val>
          <c:smooth val="0"/>
          <c:extLst>
            <c:ext xmlns:c16="http://schemas.microsoft.com/office/drawing/2014/chart" uri="{C3380CC4-5D6E-409C-BE32-E72D297353CC}">
              <c16:uniqueId val="{00000002-366A-4984-A4A1-9EAED02461C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DE3-4049-A69E-0E589239332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DE3-4049-A69E-0E5892393326}"/>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0.09</c:v>
                </c:pt>
                <c:pt idx="2">
                  <c:v>#N/A</c:v>
                </c:pt>
                <c:pt idx="3">
                  <c:v>0.12</c:v>
                </c:pt>
                <c:pt idx="4">
                  <c:v>#N/A</c:v>
                </c:pt>
                <c:pt idx="5">
                  <c:v>0.1</c:v>
                </c:pt>
                <c:pt idx="6">
                  <c:v>#N/A</c:v>
                </c:pt>
                <c:pt idx="7">
                  <c:v>0.14000000000000001</c:v>
                </c:pt>
                <c:pt idx="8">
                  <c:v>#N/A</c:v>
                </c:pt>
                <c:pt idx="9">
                  <c:v>0.08</c:v>
                </c:pt>
              </c:numCache>
            </c:numRef>
          </c:val>
          <c:extLst>
            <c:ext xmlns:c16="http://schemas.microsoft.com/office/drawing/2014/chart" uri="{C3380CC4-5D6E-409C-BE32-E72D297353CC}">
              <c16:uniqueId val="{00000002-BDE3-4049-A69E-0E5892393326}"/>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1.3</c:v>
                </c:pt>
                <c:pt idx="2">
                  <c:v>#N/A</c:v>
                </c:pt>
                <c:pt idx="3">
                  <c:v>0.93</c:v>
                </c:pt>
                <c:pt idx="4">
                  <c:v>#N/A</c:v>
                </c:pt>
                <c:pt idx="5">
                  <c:v>1.42</c:v>
                </c:pt>
                <c:pt idx="6">
                  <c:v>#N/A</c:v>
                </c:pt>
                <c:pt idx="7">
                  <c:v>1.02</c:v>
                </c:pt>
                <c:pt idx="8">
                  <c:v>#N/A</c:v>
                </c:pt>
                <c:pt idx="9">
                  <c:v>0.44</c:v>
                </c:pt>
              </c:numCache>
            </c:numRef>
          </c:val>
          <c:extLst>
            <c:ext xmlns:c16="http://schemas.microsoft.com/office/drawing/2014/chart" uri="{C3380CC4-5D6E-409C-BE32-E72D297353CC}">
              <c16:uniqueId val="{00000003-BDE3-4049-A69E-0E5892393326}"/>
            </c:ext>
          </c:extLst>
        </c:ser>
        <c:ser>
          <c:idx val="4"/>
          <c:order val="4"/>
          <c:tx>
            <c:strRef>
              <c:f>データシート!$A$31</c:f>
              <c:strCache>
                <c:ptCount val="1"/>
                <c:pt idx="0">
                  <c:v>矢野目西地区土地区画整理事業特別会計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3.83</c:v>
                </c:pt>
                <c:pt idx="2">
                  <c:v>#N/A</c:v>
                </c:pt>
                <c:pt idx="3">
                  <c:v>3.48</c:v>
                </c:pt>
                <c:pt idx="4">
                  <c:v>#N/A</c:v>
                </c:pt>
                <c:pt idx="5">
                  <c:v>1.43</c:v>
                </c:pt>
                <c:pt idx="6">
                  <c:v>#N/A</c:v>
                </c:pt>
                <c:pt idx="7">
                  <c:v>1.35</c:v>
                </c:pt>
                <c:pt idx="8">
                  <c:v>#N/A</c:v>
                </c:pt>
                <c:pt idx="9">
                  <c:v>0.56999999999999995</c:v>
                </c:pt>
              </c:numCache>
            </c:numRef>
          </c:val>
          <c:extLst>
            <c:ext xmlns:c16="http://schemas.microsoft.com/office/drawing/2014/chart" uri="{C3380CC4-5D6E-409C-BE32-E72D297353CC}">
              <c16:uniqueId val="{00000004-BDE3-4049-A69E-0E5892393326}"/>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c:v>
                </c:pt>
                <c:pt idx="2">
                  <c:v>#N/A</c:v>
                </c:pt>
                <c:pt idx="3">
                  <c:v>1.48</c:v>
                </c:pt>
                <c:pt idx="4">
                  <c:v>#N/A</c:v>
                </c:pt>
                <c:pt idx="5">
                  <c:v>1.64</c:v>
                </c:pt>
                <c:pt idx="6">
                  <c:v>#N/A</c:v>
                </c:pt>
                <c:pt idx="7">
                  <c:v>1.8</c:v>
                </c:pt>
                <c:pt idx="8">
                  <c:v>#N/A</c:v>
                </c:pt>
                <c:pt idx="9">
                  <c:v>2.46</c:v>
                </c:pt>
              </c:numCache>
            </c:numRef>
          </c:val>
          <c:extLst>
            <c:ext xmlns:c16="http://schemas.microsoft.com/office/drawing/2014/chart" uri="{C3380CC4-5D6E-409C-BE32-E72D297353CC}">
              <c16:uniqueId val="{00000005-BDE3-4049-A69E-0E5892393326}"/>
            </c:ext>
          </c:extLst>
        </c:ser>
        <c:ser>
          <c:idx val="6"/>
          <c:order val="6"/>
          <c:tx>
            <c:strRef>
              <c:f>データシート!$A$33</c:f>
              <c:strCache>
                <c:ptCount val="1"/>
                <c:pt idx="0">
                  <c:v>特定公共下水道事業会計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9.0299999999999994</c:v>
                </c:pt>
                <c:pt idx="2">
                  <c:v>#N/A</c:v>
                </c:pt>
                <c:pt idx="3">
                  <c:v>9.2200000000000006</c:v>
                </c:pt>
                <c:pt idx="4">
                  <c:v>#N/A</c:v>
                </c:pt>
                <c:pt idx="5">
                  <c:v>9.58</c:v>
                </c:pt>
                <c:pt idx="6">
                  <c:v>#N/A</c:v>
                </c:pt>
                <c:pt idx="7">
                  <c:v>9.74</c:v>
                </c:pt>
                <c:pt idx="8">
                  <c:v>#N/A</c:v>
                </c:pt>
                <c:pt idx="9">
                  <c:v>9.77</c:v>
                </c:pt>
              </c:numCache>
            </c:numRef>
          </c:val>
          <c:extLst>
            <c:ext xmlns:c16="http://schemas.microsoft.com/office/drawing/2014/chart" uri="{C3380CC4-5D6E-409C-BE32-E72D297353CC}">
              <c16:uniqueId val="{00000006-BDE3-4049-A69E-0E589239332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15.61</c:v>
                </c:pt>
                <c:pt idx="2">
                  <c:v>#N/A</c:v>
                </c:pt>
                <c:pt idx="3">
                  <c:v>13.88</c:v>
                </c:pt>
                <c:pt idx="4">
                  <c:v>#N/A</c:v>
                </c:pt>
                <c:pt idx="5">
                  <c:v>13.57</c:v>
                </c:pt>
                <c:pt idx="6">
                  <c:v>#N/A</c:v>
                </c:pt>
                <c:pt idx="7">
                  <c:v>10.54</c:v>
                </c:pt>
                <c:pt idx="8">
                  <c:v>#N/A</c:v>
                </c:pt>
                <c:pt idx="9">
                  <c:v>10.79</c:v>
                </c:pt>
              </c:numCache>
            </c:numRef>
          </c:val>
          <c:extLst>
            <c:ext xmlns:c16="http://schemas.microsoft.com/office/drawing/2014/chart" uri="{C3380CC4-5D6E-409C-BE32-E72D297353CC}">
              <c16:uniqueId val="{00000007-BDE3-4049-A69E-0E589239332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4.42</c:v>
                </c:pt>
                <c:pt idx="2">
                  <c:v>#N/A</c:v>
                </c:pt>
                <c:pt idx="3">
                  <c:v>3.78</c:v>
                </c:pt>
                <c:pt idx="4">
                  <c:v>#N/A</c:v>
                </c:pt>
                <c:pt idx="5">
                  <c:v>6.31</c:v>
                </c:pt>
                <c:pt idx="6">
                  <c:v>#N/A</c:v>
                </c:pt>
                <c:pt idx="7">
                  <c:v>8.82</c:v>
                </c:pt>
                <c:pt idx="8">
                  <c:v>#N/A</c:v>
                </c:pt>
                <c:pt idx="9">
                  <c:v>11.81</c:v>
                </c:pt>
              </c:numCache>
            </c:numRef>
          </c:val>
          <c:extLst>
            <c:ext xmlns:c16="http://schemas.microsoft.com/office/drawing/2014/chart" uri="{C3380CC4-5D6E-409C-BE32-E72D297353CC}">
              <c16:uniqueId val="{00000008-BDE3-4049-A69E-0E589239332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10.83</c:v>
                </c:pt>
                <c:pt idx="2">
                  <c:v>#N/A</c:v>
                </c:pt>
                <c:pt idx="3">
                  <c:v>11.8</c:v>
                </c:pt>
                <c:pt idx="4">
                  <c:v>#N/A</c:v>
                </c:pt>
                <c:pt idx="5">
                  <c:v>13.92</c:v>
                </c:pt>
                <c:pt idx="6">
                  <c:v>#N/A</c:v>
                </c:pt>
                <c:pt idx="7">
                  <c:v>14.78</c:v>
                </c:pt>
                <c:pt idx="8">
                  <c:v>#N/A</c:v>
                </c:pt>
                <c:pt idx="9">
                  <c:v>15.86</c:v>
                </c:pt>
              </c:numCache>
            </c:numRef>
          </c:val>
          <c:extLst>
            <c:ext xmlns:c16="http://schemas.microsoft.com/office/drawing/2014/chart" uri="{C3380CC4-5D6E-409C-BE32-E72D297353CC}">
              <c16:uniqueId val="{00000009-BDE3-4049-A69E-0E589239332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1425</c:v>
                </c:pt>
                <c:pt idx="5">
                  <c:v>1361</c:v>
                </c:pt>
                <c:pt idx="8">
                  <c:v>1328</c:v>
                </c:pt>
                <c:pt idx="11">
                  <c:v>1396</c:v>
                </c:pt>
                <c:pt idx="14">
                  <c:v>1315</c:v>
                </c:pt>
              </c:numCache>
            </c:numRef>
          </c:val>
          <c:extLst>
            <c:ext xmlns:c16="http://schemas.microsoft.com/office/drawing/2014/chart" uri="{C3380CC4-5D6E-409C-BE32-E72D297353CC}">
              <c16:uniqueId val="{00000000-10F0-4B28-B5F1-D3FA08B2287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0F0-4B28-B5F1-D3FA08B2287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0F0-4B28-B5F1-D3FA08B2287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36</c:v>
                </c:pt>
                <c:pt idx="3">
                  <c:v>73</c:v>
                </c:pt>
                <c:pt idx="6">
                  <c:v>80</c:v>
                </c:pt>
                <c:pt idx="9">
                  <c:v>81</c:v>
                </c:pt>
                <c:pt idx="12">
                  <c:v>80</c:v>
                </c:pt>
              </c:numCache>
            </c:numRef>
          </c:val>
          <c:extLst>
            <c:ext xmlns:c16="http://schemas.microsoft.com/office/drawing/2014/chart" uri="{C3380CC4-5D6E-409C-BE32-E72D297353CC}">
              <c16:uniqueId val="{00000003-10F0-4B28-B5F1-D3FA08B2287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181</c:v>
                </c:pt>
                <c:pt idx="3">
                  <c:v>153</c:v>
                </c:pt>
                <c:pt idx="6">
                  <c:v>135</c:v>
                </c:pt>
                <c:pt idx="9">
                  <c:v>159</c:v>
                </c:pt>
                <c:pt idx="12">
                  <c:v>139</c:v>
                </c:pt>
              </c:numCache>
            </c:numRef>
          </c:val>
          <c:extLst>
            <c:ext xmlns:c16="http://schemas.microsoft.com/office/drawing/2014/chart" uri="{C3380CC4-5D6E-409C-BE32-E72D297353CC}">
              <c16:uniqueId val="{00000004-10F0-4B28-B5F1-D3FA08B2287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0F0-4B28-B5F1-D3FA08B2287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0F0-4B28-B5F1-D3FA08B2287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1086</c:v>
                </c:pt>
                <c:pt idx="3">
                  <c:v>1025</c:v>
                </c:pt>
                <c:pt idx="6">
                  <c:v>1077</c:v>
                </c:pt>
                <c:pt idx="9">
                  <c:v>1161</c:v>
                </c:pt>
                <c:pt idx="12">
                  <c:v>1216</c:v>
                </c:pt>
              </c:numCache>
            </c:numRef>
          </c:val>
          <c:extLst>
            <c:ext xmlns:c16="http://schemas.microsoft.com/office/drawing/2014/chart" uri="{C3380CC4-5D6E-409C-BE32-E72D297353CC}">
              <c16:uniqueId val="{00000007-10F0-4B28-B5F1-D3FA08B2287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-122</c:v>
                </c:pt>
                <c:pt idx="2">
                  <c:v>#N/A</c:v>
                </c:pt>
                <c:pt idx="3">
                  <c:v>#N/A</c:v>
                </c:pt>
                <c:pt idx="4">
                  <c:v>-110</c:v>
                </c:pt>
                <c:pt idx="5">
                  <c:v>#N/A</c:v>
                </c:pt>
                <c:pt idx="6">
                  <c:v>#N/A</c:v>
                </c:pt>
                <c:pt idx="7">
                  <c:v>-36</c:v>
                </c:pt>
                <c:pt idx="8">
                  <c:v>#N/A</c:v>
                </c:pt>
                <c:pt idx="9">
                  <c:v>#N/A</c:v>
                </c:pt>
                <c:pt idx="10">
                  <c:v>5</c:v>
                </c:pt>
                <c:pt idx="11">
                  <c:v>#N/A</c:v>
                </c:pt>
                <c:pt idx="12">
                  <c:v>#N/A</c:v>
                </c:pt>
                <c:pt idx="13">
                  <c:v>120</c:v>
                </c:pt>
                <c:pt idx="14">
                  <c:v>#N/A</c:v>
                </c:pt>
              </c:numCache>
            </c:numRef>
          </c:val>
          <c:smooth val="0"/>
          <c:extLst>
            <c:ext xmlns:c16="http://schemas.microsoft.com/office/drawing/2014/chart" uri="{C3380CC4-5D6E-409C-BE32-E72D297353CC}">
              <c16:uniqueId val="{00000008-10F0-4B28-B5F1-D3FA08B2287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12826</c:v>
                </c:pt>
                <c:pt idx="5">
                  <c:v>12756</c:v>
                </c:pt>
                <c:pt idx="8">
                  <c:v>12179</c:v>
                </c:pt>
                <c:pt idx="11">
                  <c:v>11664</c:v>
                </c:pt>
                <c:pt idx="14">
                  <c:v>11257</c:v>
                </c:pt>
              </c:numCache>
            </c:numRef>
          </c:val>
          <c:extLst>
            <c:ext xmlns:c16="http://schemas.microsoft.com/office/drawing/2014/chart" uri="{C3380CC4-5D6E-409C-BE32-E72D297353CC}">
              <c16:uniqueId val="{00000000-0B07-4D07-A471-77D0D27769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3172</c:v>
                </c:pt>
                <c:pt idx="5">
                  <c:v>2399</c:v>
                </c:pt>
                <c:pt idx="8">
                  <c:v>2357</c:v>
                </c:pt>
                <c:pt idx="11">
                  <c:v>2269</c:v>
                </c:pt>
                <c:pt idx="14">
                  <c:v>2245</c:v>
                </c:pt>
              </c:numCache>
            </c:numRef>
          </c:val>
          <c:extLst>
            <c:ext xmlns:c16="http://schemas.microsoft.com/office/drawing/2014/chart" uri="{C3380CC4-5D6E-409C-BE32-E72D297353CC}">
              <c16:uniqueId val="{00000001-0B07-4D07-A471-77D0D27769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11153</c:v>
                </c:pt>
                <c:pt idx="5">
                  <c:v>10989</c:v>
                </c:pt>
                <c:pt idx="8">
                  <c:v>11247</c:v>
                </c:pt>
                <c:pt idx="11">
                  <c:v>11026</c:v>
                </c:pt>
                <c:pt idx="14">
                  <c:v>11316</c:v>
                </c:pt>
              </c:numCache>
            </c:numRef>
          </c:val>
          <c:extLst>
            <c:ext xmlns:c16="http://schemas.microsoft.com/office/drawing/2014/chart" uri="{C3380CC4-5D6E-409C-BE32-E72D297353CC}">
              <c16:uniqueId val="{00000002-0B07-4D07-A471-77D0D27769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B07-4D07-A471-77D0D27769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B07-4D07-A471-77D0D27769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6</c:v>
                </c:pt>
                <c:pt idx="9">
                  <c:v>10</c:v>
                </c:pt>
                <c:pt idx="12">
                  <c:v>1</c:v>
                </c:pt>
              </c:numCache>
            </c:numRef>
          </c:val>
          <c:extLst>
            <c:ext xmlns:c16="http://schemas.microsoft.com/office/drawing/2014/chart" uri="{C3380CC4-5D6E-409C-BE32-E72D297353CC}">
              <c16:uniqueId val="{00000005-0B07-4D07-A471-77D0D27769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1509</c:v>
                </c:pt>
                <c:pt idx="3">
                  <c:v>1474</c:v>
                </c:pt>
                <c:pt idx="6">
                  <c:v>1382</c:v>
                </c:pt>
                <c:pt idx="9">
                  <c:v>1303</c:v>
                </c:pt>
                <c:pt idx="12">
                  <c:v>1250</c:v>
                </c:pt>
              </c:numCache>
            </c:numRef>
          </c:val>
          <c:extLst>
            <c:ext xmlns:c16="http://schemas.microsoft.com/office/drawing/2014/chart" uri="{C3380CC4-5D6E-409C-BE32-E72D297353CC}">
              <c16:uniqueId val="{00000006-0B07-4D07-A471-77D0D27769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534</c:v>
                </c:pt>
                <c:pt idx="3">
                  <c:v>474</c:v>
                </c:pt>
                <c:pt idx="6">
                  <c:v>278</c:v>
                </c:pt>
                <c:pt idx="9">
                  <c:v>342</c:v>
                </c:pt>
                <c:pt idx="12">
                  <c:v>276</c:v>
                </c:pt>
              </c:numCache>
            </c:numRef>
          </c:val>
          <c:extLst>
            <c:ext xmlns:c16="http://schemas.microsoft.com/office/drawing/2014/chart" uri="{C3380CC4-5D6E-409C-BE32-E72D297353CC}">
              <c16:uniqueId val="{00000007-0B07-4D07-A471-77D0D27769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2404</c:v>
                </c:pt>
                <c:pt idx="3">
                  <c:v>1233</c:v>
                </c:pt>
                <c:pt idx="6">
                  <c:v>1226</c:v>
                </c:pt>
                <c:pt idx="9">
                  <c:v>1286</c:v>
                </c:pt>
                <c:pt idx="12">
                  <c:v>1388</c:v>
                </c:pt>
              </c:numCache>
            </c:numRef>
          </c:val>
          <c:extLst>
            <c:ext xmlns:c16="http://schemas.microsoft.com/office/drawing/2014/chart" uri="{C3380CC4-5D6E-409C-BE32-E72D297353CC}">
              <c16:uniqueId val="{00000008-0B07-4D07-A471-77D0D27769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B07-4D07-A471-77D0D27769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12099</c:v>
                </c:pt>
                <c:pt idx="3">
                  <c:v>12518</c:v>
                </c:pt>
                <c:pt idx="6">
                  <c:v>12160</c:v>
                </c:pt>
                <c:pt idx="9">
                  <c:v>11368</c:v>
                </c:pt>
                <c:pt idx="12">
                  <c:v>10888</c:v>
                </c:pt>
              </c:numCache>
            </c:numRef>
          </c:val>
          <c:extLst>
            <c:ext xmlns:c16="http://schemas.microsoft.com/office/drawing/2014/chart" uri="{C3380CC4-5D6E-409C-BE32-E72D297353CC}">
              <c16:uniqueId val="{0000000A-0B07-4D07-A471-77D0D27769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B07-4D07-A471-77D0D27769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4084</c:v>
                </c:pt>
                <c:pt idx="1">
                  <c:v>3780</c:v>
                </c:pt>
                <c:pt idx="2">
                  <c:v>3604</c:v>
                </c:pt>
              </c:numCache>
            </c:numRef>
          </c:val>
          <c:extLst>
            <c:ext xmlns:c16="http://schemas.microsoft.com/office/drawing/2014/chart" uri="{C3380CC4-5D6E-409C-BE32-E72D297353CC}">
              <c16:uniqueId val="{00000000-D3A8-4005-BB28-D99676403A8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654</c:v>
                </c:pt>
                <c:pt idx="1">
                  <c:v>655</c:v>
                </c:pt>
                <c:pt idx="2">
                  <c:v>656</c:v>
                </c:pt>
              </c:numCache>
            </c:numRef>
          </c:val>
          <c:extLst>
            <c:ext xmlns:c16="http://schemas.microsoft.com/office/drawing/2014/chart" uri="{C3380CC4-5D6E-409C-BE32-E72D297353CC}">
              <c16:uniqueId val="{00000001-D3A8-4005-BB28-D99676403A8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5606</c:v>
                </c:pt>
                <c:pt idx="1">
                  <c:v>5711</c:v>
                </c:pt>
                <c:pt idx="2">
                  <c:v>6179</c:v>
                </c:pt>
              </c:numCache>
            </c:numRef>
          </c:val>
          <c:extLst>
            <c:ext xmlns:c16="http://schemas.microsoft.com/office/drawing/2014/chart" uri="{C3380CC4-5D6E-409C-BE32-E72D297353CC}">
              <c16:uniqueId val="{00000002-D3A8-4005-BB28-D99676403A8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{738ACEF2-F663-4BF2-9455-8CE40EEDAF9D}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5DF-4A6D-8278-5924586E20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{B63A48E8-7417-49D5-8354-B452EAECBD38}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5DF-4A6D-8278-5924586E20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{33DAEE85-F3BF-4468-A222-CD4AE18B32DA}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5DF-4A6D-8278-5924586E20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{AEA0EDA2-F9EB-4A85-8CBE-FD072119339C}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5DF-4A6D-8278-5924586E20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{D2C1AA5B-4D4C-4079-BF00-2BDFF8DD8D65}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5DF-4A6D-8278-5924586E20B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{E665C832-B458-4A81-8597-D91F523FF211}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5DF-4A6D-8278-5924586E20B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{FFDDBE50-5455-4510-9E76-A3A86032DC4F}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5DF-4A6D-8278-5924586E20B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{61B2905E-9EC4-4444-B0CB-E5A999679999}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5DF-4A6D-8278-5924586E20B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{2B539D8A-F2AD-468B-9923-3CDCF3B297F2}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5DF-4A6D-8278-5924586E20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41.9</c:v>
                </c:pt>
                <c:pt idx="8">
                  <c:v>44.6</c:v>
                </c:pt>
                <c:pt idx="16">
                  <c:v>44</c:v>
                </c:pt>
                <c:pt idx="24">
                  <c:v>49.5</c:v>
                </c:pt>
                <c:pt idx="32">
                  <c:v>52.5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5DF-4A6D-8278-5924586E20B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{187A89D2-70EC-4D37-A713-99BAD3A15C12}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5DF-4A6D-8278-5924586E20B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{96891151-E14D-4D1D-BDE4-07149AFE95B0}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5DF-4A6D-8278-5924586E20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{D5592E64-05CE-4868-BD35-EDA6C25C17DA}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5DF-4A6D-8278-5924586E20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{4D1BE11D-BDE9-458F-A240-A90F608315C9}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5DF-4A6D-8278-5924586E20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{E2A4AB25-9901-41DF-B5F5-DD530B89EC32}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5DF-4A6D-8278-5924586E20B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{C7ED4A34-3B3C-4889-AE4F-3F4A638756C3}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5DF-4A6D-8278-5924586E20B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{E20D5399-0144-45CE-80DA-FA76FE8158C3}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5DF-4A6D-8278-5924586E20B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{B63029EB-F675-48D8-BFCD-28C70D49AD16}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5DF-4A6D-8278-5924586E20B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{2763AE98-E3BE-4EEB-8DD2-9C6FD92533BF}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5DF-4A6D-8278-5924586E20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A5DF-4A6D-8278-5924586E20B0}"/>
            </c:ext>
          </c:extLst>
        </c:ser>
        <c:dLbls>
          <c:showLegendKey val="0"/>
          <c:showVal val="1"/>
          <c:showCatName val="0"/>
          <c:showSerName val="0"/>
          <c:showPercent val="0"/>
          <c:showBubbleSize val="0"/>
        </c:dLbls>
        <c:axId val="46179840"/>
        <c:axId val="46181760"/>
      </c:scatterChart>
      <c:valAx>
        <c:axId val="46179840"/>
        <c:scaling>
          <c:orientation val="maxMin"/>
          <c:max val="66"/>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{2EE1AB66-6415-488D-B042-7628847365CE}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185-417F-A8B7-8A172301B6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{CB2C6C9B-BAD0-4569-AE1D-20AC750BB2E2}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85-417F-A8B7-8A172301B6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{D019AC25-CC4C-4664-B705-2C95BB739CDD}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85-417F-A8B7-8A172301B6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{B5AD0534-CA8D-43C9-AC31-3C94DD717F74}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85-417F-A8B7-8A172301B6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{33F9624E-98D5-4C7B-9DF8-49BEB3B52E49}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85-417F-A8B7-8A172301B63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{8A3BCE03-773E-43BC-B8D7-ABCEA054A55B}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185-417F-A8B7-8A172301B63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{CDA8297A-147B-4AA2-B98F-0E0B9A1193D4}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185-417F-A8B7-8A172301B63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{CD2075D0-4F45-486B-8AE9-4ED570DE30CF}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185-417F-A8B7-8A172301B63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{3ECC903E-70D6-4ABF-8EF9-38779D53B4FC}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185-417F-A8B7-8A172301B6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-1.1000000000000001</c:v>
                </c:pt>
                <c:pt idx="8">
                  <c:v>-1.8</c:v>
                </c:pt>
                <c:pt idx="16">
                  <c:v>-1</c:v>
                </c:pt>
                <c:pt idx="24">
                  <c:v>-0.5</c:v>
                </c:pt>
                <c:pt idx="32">
                  <c:v>0.3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185-417F-A8B7-8A172301B6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{31A48F67-658E-46A2-BA30-B8A4C3D99276}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185-417F-A8B7-8A172301B6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{16F82AA1-D106-4971-A1B3-77825F1188F1}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85-417F-A8B7-8A172301B6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{DAA4B158-957A-44EE-BD90-D7E2861BB646}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85-417F-A8B7-8A172301B6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{54960A76-CDAB-4F2A-A854-BB6C3E3745F4}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85-417F-A8B7-8A172301B6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{7BC4C206-598C-4484-8CFD-F582020E39B2}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85-417F-A8B7-8A172301B63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{9F3686B4-6E32-4B76-9504-A4279CB4C215}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185-417F-A8B7-8A172301B6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{39A8BBE2-7D63-4E81-B102-90C8D3C6DA1F}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185-417F-A8B7-8A172301B63A}"/>
                </c:ext>
              </c:extLst>
            </c:dLbl>
            <c:dLbl>
              <c:idx val="24"/>
              <c:layout>
                <c:manualLayout>
                  <c:x val="-4.4905057365901106E-2"/>
                  <c:y val="-4.739154617383162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{A02F59A1-E207-4F93-8FF5-4348717BB687}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185-417F-A8B7-8A172301B63A}"/>
                </c:ext>
              </c:extLst>
            </c:dLbl>
            <c:dLbl>
              <c:idx val="32"/>
              <c:layout>
                <c:manualLayout>
                  <c:x val="-1.8235628084249993E-2"/>
                  <c:y val="-7.74417480017562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{9BE932F3-F5B1-4EEF-9A3D-D9566C92E42D}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185-417F-A8B7-8A172301B6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4185-417F-A8B7-8A172301B63A}"/>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宮城県岩沼市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43,137
42,415
60.45
21,209,321
19,947,234
1,125,927
10,432,539
10,888,431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事業所の集中等により類似団体平均を上回る税収があるため、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ここ数年は類似団体平均を大きく上回る数値で推移している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物価高騰等による消費者マインドの落ち込み等を注視する必要がある。引き続き健全な財政運営に努める。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124278</xdr:rowOff>
    </xdr:from>
    <xdr:to>
      <xdr:col>23</xdr:col>
      <xdr:colOff>133350</xdr:colOff>
      <xdr:row>37</xdr:row>
      <xdr:rowOff>124278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467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124278</xdr:rowOff>
    </xdr:from>
    <xdr:to>
      <xdr:col>19</xdr:col>
      <xdr:colOff>133350</xdr:colOff>
      <xdr:row>37</xdr:row>
      <xdr:rowOff>124278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467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107043</xdr:rowOff>
    </xdr:from>
    <xdr:to>
      <xdr:col>15</xdr:col>
      <xdr:colOff>82550</xdr:colOff>
      <xdr:row>37</xdr:row>
      <xdr:rowOff>124278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4506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89807</xdr:rowOff>
    </xdr:from>
    <xdr:to>
      <xdr:col>11</xdr:col>
      <xdr:colOff>31750</xdr:colOff>
      <xdr:row>37</xdr:row>
      <xdr:rowOff>107043</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4334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73478</xdr:rowOff>
    </xdr:from>
    <xdr:to>
      <xdr:col>23</xdr:col>
      <xdr:colOff>184150</xdr:colOff>
      <xdr:row>38</xdr:row>
      <xdr:rowOff>3628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90005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26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73478</xdr:rowOff>
    </xdr:from>
    <xdr:to>
      <xdr:col>19</xdr:col>
      <xdr:colOff>184150</xdr:colOff>
      <xdr:row>38</xdr:row>
      <xdr:rowOff>3628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13805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18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73478</xdr:rowOff>
    </xdr:from>
    <xdr:to>
      <xdr:col>15</xdr:col>
      <xdr:colOff>133350</xdr:colOff>
      <xdr:row>38</xdr:row>
      <xdr:rowOff>3628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13805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18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56243</xdr:rowOff>
    </xdr:from>
    <xdr:to>
      <xdr:col>11</xdr:col>
      <xdr:colOff>82550</xdr:colOff>
      <xdr:row>37</xdr:row>
      <xdr:rowOff>157843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39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168020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168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39007</xdr:rowOff>
    </xdr:from>
    <xdr:to>
      <xdr:col>7</xdr:col>
      <xdr:colOff>31750</xdr:colOff>
      <xdr:row>37</xdr:row>
      <xdr:rowOff>140607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150784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15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分母となる経常的一般財源が</a:t>
          </a:r>
          <a:r>
            <a:rPr kumimoji="1" lang="en-US" altLang="ja-JP" sz="1300">
              <a:latin typeface="ＭＳ Ｐゴシック" panose="020B0600070205080204" pitchFamily="50" charset="-128"/>
              <a:ea typeface="ＭＳ Ｐゴシック" panose="020B0600070205080204" pitchFamily="50" charset="-128"/>
            </a:rPr>
            <a:t>10,440,077</a:t>
          </a:r>
          <a:r>
            <a:rPr kumimoji="1" lang="ja-JP" altLang="en-US" sz="1300">
              <a:latin typeface="ＭＳ Ｐゴシック" panose="020B0600070205080204" pitchFamily="50" charset="-128"/>
              <a:ea typeface="ＭＳ Ｐゴシック" panose="020B0600070205080204" pitchFamily="50" charset="-128"/>
            </a:rPr>
            <a:t>千円に対し、分子となる経常的経費に充当した一般財源が</a:t>
          </a:r>
          <a:r>
            <a:rPr kumimoji="1" lang="en-US" altLang="ja-JP" sz="1300">
              <a:latin typeface="ＭＳ Ｐゴシック" panose="020B0600070205080204" pitchFamily="50" charset="-128"/>
              <a:ea typeface="ＭＳ Ｐゴシック" panose="020B0600070205080204" pitchFamily="50" charset="-128"/>
            </a:rPr>
            <a:t>10,770,604</a:t>
          </a:r>
          <a:r>
            <a:rPr kumimoji="1" lang="ja-JP" altLang="en-US" sz="1300">
              <a:latin typeface="ＭＳ Ｐゴシック" panose="020B0600070205080204" pitchFamily="50" charset="-128"/>
              <a:ea typeface="ＭＳ Ｐゴシック" panose="020B0600070205080204" pitchFamily="50" charset="-128"/>
            </a:rPr>
            <a:t>千円となり、結果的に</a:t>
          </a:r>
          <a:r>
            <a:rPr kumimoji="1" lang="en-US" altLang="ja-JP" sz="1300">
              <a:latin typeface="ＭＳ Ｐゴシック" panose="020B0600070205080204" pitchFamily="50" charset="-128"/>
              <a:ea typeface="ＭＳ Ｐゴシック" panose="020B0600070205080204" pitchFamily="50" charset="-128"/>
            </a:rPr>
            <a:t>103.2</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このうち、分子については、前年度と比較し、人件費が</a:t>
          </a:r>
          <a:r>
            <a:rPr kumimoji="1" lang="en-US" altLang="ja-JP" sz="1300">
              <a:latin typeface="ＭＳ Ｐゴシック" panose="020B0600070205080204" pitchFamily="50" charset="-128"/>
              <a:ea typeface="ＭＳ Ｐゴシック" panose="020B0600070205080204" pitchFamily="50" charset="-128"/>
            </a:rPr>
            <a:t>186</a:t>
          </a:r>
          <a:r>
            <a:rPr kumimoji="1" lang="ja-JP" altLang="en-US" sz="1300">
              <a:latin typeface="ＭＳ Ｐゴシック" panose="020B0600070205080204" pitchFamily="50" charset="-128"/>
              <a:ea typeface="ＭＳ Ｐゴシック" panose="020B0600070205080204" pitchFamily="50" charset="-128"/>
            </a:rPr>
            <a:t>百万円、扶助費が</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百万円、公債費が</a:t>
          </a:r>
          <a:r>
            <a:rPr kumimoji="1" lang="en-US" altLang="ja-JP" sz="1300">
              <a:latin typeface="ＭＳ Ｐゴシック" panose="020B0600070205080204" pitchFamily="50" charset="-128"/>
              <a:ea typeface="ＭＳ Ｐゴシック" panose="020B0600070205080204" pitchFamily="50" charset="-128"/>
            </a:rPr>
            <a:t>68</a:t>
          </a:r>
          <a:r>
            <a:rPr kumimoji="1" lang="ja-JP" altLang="en-US" sz="1300">
              <a:latin typeface="ＭＳ Ｐゴシック" panose="020B0600070205080204" pitchFamily="50" charset="-128"/>
              <a:ea typeface="ＭＳ Ｐゴシック" panose="020B0600070205080204" pitchFamily="50" charset="-128"/>
            </a:rPr>
            <a:t>百万円増となっている。扶助費に関しては社会保障の拡大や、後期高齢化社会の進行により増加することが見込まれ、経常収支比率は今後しばらく高止まりが続くことが見込まれる。</a:t>
          </a:r>
        </a:p>
        <a:p>
          <a:r>
            <a:rPr kumimoji="1" lang="ja-JP" altLang="en-US" sz="1300">
              <a:latin typeface="ＭＳ Ｐゴシック" panose="020B0600070205080204" pitchFamily="50" charset="-128"/>
              <a:ea typeface="ＭＳ Ｐゴシック" panose="020B0600070205080204" pitchFamily="50" charset="-128"/>
            </a:rPr>
            <a:t>人件費や物価が上昇する中で健全な財政運営を行うため、事業内容や会計年度任用職員の雇用状況を見直し、経常的経費の削減を行う必要がある。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7874</xdr:rowOff>
    </xdr:from>
    <xdr:to>
      <xdr:col>23</xdr:col>
      <xdr:colOff>133350</xdr:colOff>
      <xdr:row>65</xdr:row>
      <xdr:rowOff>46482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5212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128778</xdr:rowOff>
    </xdr:from>
    <xdr:to>
      <xdr:col>19</xdr:col>
      <xdr:colOff>133350</xdr:colOff>
      <xdr:row>65</xdr:row>
      <xdr:rowOff>7874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30128"/>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22606</xdr:rowOff>
    </xdr:from>
    <xdr:to>
      <xdr:col>15</xdr:col>
      <xdr:colOff>82550</xdr:colOff>
      <xdr:row>63</xdr:row>
      <xdr:rowOff>128778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2395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22606</xdr:rowOff>
    </xdr:from>
    <xdr:to>
      <xdr:col>11</xdr:col>
      <xdr:colOff>31750</xdr:colOff>
      <xdr:row>64</xdr:row>
      <xdr:rowOff>39370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23956"/>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167132</xdr:rowOff>
    </xdr:from>
    <xdr:to>
      <xdr:col>23</xdr:col>
      <xdr:colOff>184150</xdr:colOff>
      <xdr:row>65</xdr:row>
      <xdr:rowOff>97282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3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63009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3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128524</xdr:rowOff>
    </xdr:from>
    <xdr:to>
      <xdr:col>19</xdr:col>
      <xdr:colOff>184150</xdr:colOff>
      <xdr:row>65</xdr:row>
      <xdr:rowOff>58674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0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43451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8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77978</xdr:rowOff>
    </xdr:from>
    <xdr:to>
      <xdr:col>15</xdr:col>
      <xdr:colOff>133350</xdr:colOff>
      <xdr:row>64</xdr:row>
      <xdr:rowOff>8128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164355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6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143256</xdr:rowOff>
    </xdr:from>
    <xdr:to>
      <xdr:col>11</xdr:col>
      <xdr:colOff>82550</xdr:colOff>
      <xdr:row>63</xdr:row>
      <xdr:rowOff>73406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58183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5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74947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[147,695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人口１人当たりの人件費・物件費等決算額は</a:t>
          </a:r>
          <a:r>
            <a:rPr kumimoji="1" lang="en-US" altLang="ja-JP" sz="1300">
              <a:latin typeface="ＭＳ Ｐゴシック" panose="020B0600070205080204" pitchFamily="50" charset="-128"/>
              <a:ea typeface="ＭＳ Ｐゴシック" panose="020B0600070205080204" pitchFamily="50" charset="-128"/>
            </a:rPr>
            <a:t>4,477</a:t>
          </a:r>
          <a:r>
            <a:rPr kumimoji="1" lang="ja-JP" altLang="en-US" sz="1300">
              <a:latin typeface="ＭＳ Ｐゴシック" panose="020B0600070205080204" pitchFamily="50" charset="-128"/>
              <a:ea typeface="ＭＳ Ｐゴシック" panose="020B0600070205080204" pitchFamily="50" charset="-128"/>
            </a:rPr>
            <a:t>円の増加となった。これは、賃金水準の上昇による人件費の増、および物価高騰による各種委託料の増が要因と考えられる。しかしながら、依然として全国及び県平均を下回っている状況であり、引き続き人件費や物件費等の抑制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167785</xdr:rowOff>
    </xdr:from>
    <xdr:to>
      <xdr:col>23</xdr:col>
      <xdr:colOff>133350</xdr:colOff>
      <xdr:row>83</xdr:row>
      <xdr:rowOff>7138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26685"/>
          <a:ext cx="838200" cy="1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167785</xdr:rowOff>
    </xdr:from>
    <xdr:to>
      <xdr:col>19</xdr:col>
      <xdr:colOff>133350</xdr:colOff>
      <xdr:row>83</xdr:row>
      <xdr:rowOff>857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26685"/>
          <a:ext cx="889000" cy="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156893</xdr:rowOff>
    </xdr:from>
    <xdr:to>
      <xdr:col>15</xdr:col>
      <xdr:colOff>82550</xdr:colOff>
      <xdr:row>83</xdr:row>
      <xdr:rowOff>857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15793"/>
          <a:ext cx="889000" cy="1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156629</xdr:rowOff>
    </xdr:from>
    <xdr:to>
      <xdr:col>11</xdr:col>
      <xdr:colOff>31750</xdr:colOff>
      <xdr:row>82</xdr:row>
      <xdr:rowOff>156893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15529"/>
          <a:ext cx="88900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127788</xdr:rowOff>
    </xdr:from>
    <xdr:to>
      <xdr:col>23</xdr:col>
      <xdr:colOff>184150</xdr:colOff>
      <xdr:row>83</xdr:row>
      <xdr:rowOff>57938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8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49065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07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116985</xdr:rowOff>
    </xdr:from>
    <xdr:to>
      <xdr:col>19</xdr:col>
      <xdr:colOff>184150</xdr:colOff>
      <xdr:row>83</xdr:row>
      <xdr:rowOff>47135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57312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4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121507</xdr:rowOff>
    </xdr:from>
    <xdr:to>
      <xdr:col>15</xdr:col>
      <xdr:colOff>133350</xdr:colOff>
      <xdr:row>83</xdr:row>
      <xdr:rowOff>51657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8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61834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4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106093</xdr:rowOff>
    </xdr:from>
    <xdr:to>
      <xdr:col>11</xdr:col>
      <xdr:colOff>82550</xdr:colOff>
      <xdr:row>83</xdr:row>
      <xdr:rowOff>36243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46420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33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105829</xdr:rowOff>
    </xdr:from>
    <xdr:to>
      <xdr:col>7</xdr:col>
      <xdr:colOff>31750</xdr:colOff>
      <xdr:row>83</xdr:row>
      <xdr:rowOff>35979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6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46156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33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依然として、全国市平均よりは低い数値となり、今後も適正な給与水準の維持に努める。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29029</xdr:rowOff>
    </xdr:from>
    <xdr:to>
      <xdr:col>81</xdr:col>
      <xdr:colOff>44450</xdr:colOff>
      <xdr:row>82</xdr:row>
      <xdr:rowOff>63500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08792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166007</xdr:rowOff>
    </xdr:from>
    <xdr:to>
      <xdr:col>77</xdr:col>
      <xdr:colOff>44450</xdr:colOff>
      <xdr:row>82</xdr:row>
      <xdr:rowOff>29029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0534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166007</xdr:rowOff>
    </xdr:from>
    <xdr:to>
      <xdr:col>72</xdr:col>
      <xdr:colOff>203200</xdr:colOff>
      <xdr:row>82</xdr:row>
      <xdr:rowOff>29029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0534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29029</xdr:rowOff>
    </xdr:from>
    <xdr:to>
      <xdr:col>68</xdr:col>
      <xdr:colOff>152400</xdr:colOff>
      <xdr:row>83</xdr:row>
      <xdr:rowOff>29936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087929"/>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149679</xdr:rowOff>
    </xdr:from>
    <xdr:to>
      <xdr:col>77</xdr:col>
      <xdr:colOff>95250</xdr:colOff>
      <xdr:row>82</xdr:row>
      <xdr:rowOff>79829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90006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806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115207</xdr:rowOff>
    </xdr:from>
    <xdr:to>
      <xdr:col>73</xdr:col>
      <xdr:colOff>44450</xdr:colOff>
      <xdr:row>82</xdr:row>
      <xdr:rowOff>45357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55534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149679</xdr:rowOff>
    </xdr:from>
    <xdr:to>
      <xdr:col>68</xdr:col>
      <xdr:colOff>203200</xdr:colOff>
      <xdr:row>82</xdr:row>
      <xdr:rowOff>79829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3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90006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0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150586</xdr:rowOff>
    </xdr:from>
    <xdr:to>
      <xdr:col>64</xdr:col>
      <xdr:colOff>152400</xdr:colOff>
      <xdr:row>83</xdr:row>
      <xdr:rowOff>80736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90913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社会保障の拡大やデジタル化の推進、頻発する災害等により、行政需要が大きく変化する中でも、それらに的確に対応し、効果的で効率的 な行政サービスを確実に提供できるよう、効率的・効果的な執行体制づくりを行ってきた。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本市の人口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人当たりの職員数は全国、県平均を大きく下回っているが、 これは業務の民間委託を推進してきたことが要因として挙げられ、引き続き適切な定員管理に努めていく。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143362</xdr:rowOff>
    </xdr:from>
    <xdr:to>
      <xdr:col>81</xdr:col>
      <xdr:colOff>44450</xdr:colOff>
      <xdr:row>59</xdr:row>
      <xdr:rowOff>153014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5891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168800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4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141351</xdr:rowOff>
    </xdr:from>
    <xdr:to>
      <xdr:col>77</xdr:col>
      <xdr:colOff>44450</xdr:colOff>
      <xdr:row>59</xdr:row>
      <xdr:rowOff>143362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56901"/>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137330</xdr:rowOff>
    </xdr:from>
    <xdr:to>
      <xdr:col>72</xdr:col>
      <xdr:colOff>203200</xdr:colOff>
      <xdr:row>59</xdr:row>
      <xdr:rowOff>141351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52880"/>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136927</xdr:rowOff>
    </xdr:from>
    <xdr:to>
      <xdr:col>68</xdr:col>
      <xdr:colOff>152400</xdr:colOff>
      <xdr:row>59</xdr:row>
      <xdr:rowOff>137330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52477"/>
          <a:ext cx="889000" cy="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102214</xdr:rowOff>
    </xdr:from>
    <xdr:to>
      <xdr:col>81</xdr:col>
      <xdr:colOff>95250</xdr:colOff>
      <xdr:row>60</xdr:row>
      <xdr:rowOff>32364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1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23491</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39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92562</xdr:rowOff>
    </xdr:from>
    <xdr:to>
      <xdr:col>77</xdr:col>
      <xdr:colOff>95250</xdr:colOff>
      <xdr:row>60</xdr:row>
      <xdr:rowOff>22712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0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32889</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9976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90551</xdr:rowOff>
    </xdr:from>
    <xdr:to>
      <xdr:col>73</xdr:col>
      <xdr:colOff>44450</xdr:colOff>
      <xdr:row>60</xdr:row>
      <xdr:rowOff>20701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30878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7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86530</xdr:rowOff>
    </xdr:from>
    <xdr:to>
      <xdr:col>68</xdr:col>
      <xdr:colOff>203200</xdr:colOff>
      <xdr:row>60</xdr:row>
      <xdr:rowOff>16680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0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26857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7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86127</xdr:rowOff>
    </xdr:from>
    <xdr:to>
      <xdr:col>64</xdr:col>
      <xdr:colOff>152400</xdr:colOff>
      <xdr:row>60</xdr:row>
      <xdr:rowOff>16277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0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26454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70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前年度実質公債比率と比較し、</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ポイント増加の</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％となった。要因として、</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決算の数値を比較し、特定財源を除いた元利償還金額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公債費に準ずるもの含む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a:t>
          </a:r>
          <a:r>
            <a:rPr kumimoji="1" lang="en-US" altLang="ja-JP" sz="1300">
              <a:latin typeface="ＭＳ Ｐゴシック" panose="020B0600070205080204" pitchFamily="50" charset="-128"/>
              <a:ea typeface="ＭＳ Ｐゴシック" panose="020B0600070205080204" pitchFamily="50" charset="-128"/>
            </a:rPr>
            <a:t>229</a:t>
          </a:r>
          <a:r>
            <a:rPr kumimoji="1" lang="ja-JP" altLang="en-US" sz="1300">
              <a:latin typeface="ＭＳ Ｐゴシック" panose="020B0600070205080204" pitchFamily="50" charset="-128"/>
              <a:ea typeface="ＭＳ Ｐゴシック" panose="020B0600070205080204" pitchFamily="50" charset="-128"/>
            </a:rPr>
            <a:t>百万円増加したことにより実質公債比率算定時の分子が増加したことが挙げられる。</a:t>
          </a:r>
        </a:p>
        <a:p>
          <a:r>
            <a:rPr kumimoji="1" lang="ja-JP" altLang="en-US" sz="1300">
              <a:latin typeface="ＭＳ Ｐゴシック" panose="020B0600070205080204" pitchFamily="50" charset="-128"/>
              <a:ea typeface="ＭＳ Ｐゴシック" panose="020B0600070205080204" pitchFamily="50" charset="-128"/>
            </a:rPr>
            <a:t>　引き続き全国及び県平均を下回っている状況にあり、今後も起債許可団体の判定ラインとなる</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未満の水準を保つような財政運営に努める。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91863</xdr:rowOff>
    </xdr:from>
    <xdr:to>
      <xdr:col>81</xdr:col>
      <xdr:colOff>44450</xdr:colOff>
      <xdr:row>44</xdr:row>
      <xdr:rowOff>149013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606963"/>
          <a:ext cx="0" cy="10858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6790</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350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91863</xdr:rowOff>
    </xdr:from>
    <xdr:to>
      <xdr:col>81</xdr:col>
      <xdr:colOff>133350</xdr:colOff>
      <xdr:row>38</xdr:row>
      <xdr:rowOff>91863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606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27517</xdr:rowOff>
    </xdr:from>
    <xdr:to>
      <xdr:col>81</xdr:col>
      <xdr:colOff>44450</xdr:colOff>
      <xdr:row>38</xdr:row>
      <xdr:rowOff>91863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542617"/>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134214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71636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162137</xdr:rowOff>
    </xdr:from>
    <xdr:to>
      <xdr:col>81</xdr:col>
      <xdr:colOff>95250</xdr:colOff>
      <xdr:row>42</xdr:row>
      <xdr:rowOff>92287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719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158750</xdr:rowOff>
    </xdr:from>
    <xdr:to>
      <xdr:col>77</xdr:col>
      <xdr:colOff>44450</xdr:colOff>
      <xdr:row>38</xdr:row>
      <xdr:rowOff>27517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5024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162137</xdr:rowOff>
    </xdr:from>
    <xdr:to>
      <xdr:col>77</xdr:col>
      <xdr:colOff>95250</xdr:colOff>
      <xdr:row>42</xdr:row>
      <xdr:rowOff>92287</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719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77064</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727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94403</xdr:rowOff>
    </xdr:from>
    <xdr:to>
      <xdr:col>72</xdr:col>
      <xdr:colOff>203200</xdr:colOff>
      <xdr:row>37</xdr:row>
      <xdr:rowOff>158750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43805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146050</xdr:rowOff>
    </xdr:from>
    <xdr:to>
      <xdr:col>73</xdr:col>
      <xdr:colOff>44450</xdr:colOff>
      <xdr:row>42</xdr:row>
      <xdr:rowOff>76200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94403</xdr:rowOff>
    </xdr:from>
    <xdr:to>
      <xdr:col>68</xdr:col>
      <xdr:colOff>152400</xdr:colOff>
      <xdr:row>37</xdr:row>
      <xdr:rowOff>150707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43805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162137</xdr:rowOff>
    </xdr:from>
    <xdr:to>
      <xdr:col>68</xdr:col>
      <xdr:colOff>203200</xdr:colOff>
      <xdr:row>42</xdr:row>
      <xdr:rowOff>92287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719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77064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72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117281</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41063</xdr:rowOff>
    </xdr:from>
    <xdr:to>
      <xdr:col>81</xdr:col>
      <xdr:colOff>95250</xdr:colOff>
      <xdr:row>38</xdr:row>
      <xdr:rowOff>142663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55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133790</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477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148167</xdr:rowOff>
    </xdr:from>
    <xdr:to>
      <xdr:col>77</xdr:col>
      <xdr:colOff>95250</xdr:colOff>
      <xdr:row>38</xdr:row>
      <xdr:rowOff>78316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88494</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260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107950</xdr:rowOff>
    </xdr:from>
    <xdr:to>
      <xdr:col>73</xdr:col>
      <xdr:colOff>44450</xdr:colOff>
      <xdr:row>38</xdr:row>
      <xdr:rowOff>38100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48277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43603</xdr:rowOff>
    </xdr:from>
    <xdr:to>
      <xdr:col>68</xdr:col>
      <xdr:colOff>203200</xdr:colOff>
      <xdr:row>37</xdr:row>
      <xdr:rowOff>145203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3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155380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156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99907</xdr:rowOff>
    </xdr:from>
    <xdr:to>
      <xdr:col>64</xdr:col>
      <xdr:colOff>152400</xdr:colOff>
      <xdr:row>38</xdr:row>
      <xdr:rowOff>30057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44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40234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212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将来負担額に対して充当可能財源等が上回っているため、将来負担比率としての数値は計上されていない。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宮城県岩沼市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43,137
42,415
60.45
21,209,321
19,947,234
1,125,927
10,432,539
10,888,431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経常経費充当一般財源における人件費は</a:t>
          </a:r>
          <a:r>
            <a:rPr kumimoji="1" lang="en-US" altLang="ja-JP" sz="1300">
              <a:latin typeface="ＭＳ Ｐゴシック" panose="020B0600070205080204" pitchFamily="50" charset="-128"/>
              <a:ea typeface="ＭＳ Ｐゴシック" panose="020B0600070205080204" pitchFamily="50" charset="-128"/>
            </a:rPr>
            <a:t>186,248</a:t>
          </a:r>
          <a:r>
            <a:rPr kumimoji="1" lang="ja-JP" altLang="en-US" sz="1300">
              <a:latin typeface="ＭＳ Ｐゴシック" panose="020B0600070205080204" pitchFamily="50" charset="-128"/>
              <a:ea typeface="ＭＳ Ｐゴシック" panose="020B0600070205080204" pitchFamily="50" charset="-128"/>
            </a:rPr>
            <a:t>千円増加し、経常収支比率に占める人件費割合は、前年度と比較して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26.7</a:t>
          </a:r>
          <a:r>
            <a:rPr kumimoji="1" lang="ja-JP" altLang="en-US" sz="1300">
              <a:latin typeface="ＭＳ Ｐゴシック" panose="020B0600070205080204" pitchFamily="50" charset="-128"/>
              <a:ea typeface="ＭＳ Ｐゴシック" panose="020B0600070205080204" pitchFamily="50" charset="-128"/>
            </a:rPr>
            <a:t>％となった。しかし、全国平均の</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ポイント、県平均の▲</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ポイントであり、県平均と比較すると低い水準となった。今後も定員管理の適正化に努め、継続して民間委託の推進など、行政改革への取り組みを通して人件費の削減に努める。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120142</xdr:rowOff>
    </xdr:from>
    <xdr:to>
      <xdr:col>24</xdr:col>
      <xdr:colOff>25400</xdr:colOff>
      <xdr:row>37</xdr:row>
      <xdr:rowOff>147574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6379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83566</xdr:rowOff>
    </xdr:from>
    <xdr:to>
      <xdr:col>19</xdr:col>
      <xdr:colOff>187325</xdr:colOff>
      <xdr:row>37</xdr:row>
      <xdr:rowOff>120142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272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56134</xdr:rowOff>
    </xdr:from>
    <xdr:to>
      <xdr:col>15</xdr:col>
      <xdr:colOff>98425</xdr:colOff>
      <xdr:row>37</xdr:row>
      <xdr:rowOff>83566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97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56134</xdr:rowOff>
    </xdr:from>
    <xdr:to>
      <xdr:col>11</xdr:col>
      <xdr:colOff>9525</xdr:colOff>
      <xdr:row>37</xdr:row>
      <xdr:rowOff>120142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97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96774</xdr:rowOff>
    </xdr:from>
    <xdr:to>
      <xdr:col>24</xdr:col>
      <xdr:colOff>76200</xdr:colOff>
      <xdr:row>38</xdr:row>
      <xdr:rowOff>26924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68851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69342</xdr:rowOff>
    </xdr:from>
    <xdr:to>
      <xdr:col>20</xdr:col>
      <xdr:colOff>38100</xdr:colOff>
      <xdr:row>37</xdr:row>
      <xdr:rowOff>170942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155719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32766</xdr:rowOff>
    </xdr:from>
    <xdr:to>
      <xdr:col>15</xdr:col>
      <xdr:colOff>149225</xdr:colOff>
      <xdr:row>37</xdr:row>
      <xdr:rowOff>134366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119143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5334</xdr:rowOff>
    </xdr:from>
    <xdr:to>
      <xdr:col>11</xdr:col>
      <xdr:colOff>60325</xdr:colOff>
      <xdr:row>37</xdr:row>
      <xdr:rowOff>106934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91711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69342</xdr:rowOff>
    </xdr:from>
    <xdr:to>
      <xdr:col>6</xdr:col>
      <xdr:colOff>171450</xdr:colOff>
      <xdr:row>37</xdr:row>
      <xdr:rowOff>170942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155719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経常経費充当一般財源における物件費は</a:t>
          </a:r>
          <a:r>
            <a:rPr kumimoji="1" lang="en-US" altLang="ja-JP" sz="1300">
              <a:latin typeface="ＭＳ Ｐゴシック" panose="020B0600070205080204" pitchFamily="50" charset="-128"/>
              <a:ea typeface="ＭＳ Ｐゴシック" panose="020B0600070205080204" pitchFamily="50" charset="-128"/>
            </a:rPr>
            <a:t>58,750</a:t>
          </a:r>
          <a:r>
            <a:rPr kumimoji="1" lang="ja-JP" altLang="en-US" sz="1300">
              <a:latin typeface="ＭＳ Ｐゴシック" panose="020B0600070205080204" pitchFamily="50" charset="-128"/>
              <a:ea typeface="ＭＳ Ｐゴシック" panose="020B0600070205080204" pitchFamily="50" charset="-128"/>
            </a:rPr>
            <a:t>千円増加した一方、経常収支比率に占める物件費の割合は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23.1</a:t>
          </a:r>
          <a:r>
            <a:rPr kumimoji="1" lang="ja-JP" altLang="en-US" sz="1300">
              <a:latin typeface="ＭＳ Ｐゴシック" panose="020B0600070205080204" pitchFamily="50" charset="-128"/>
              <a:ea typeface="ＭＳ Ｐゴシック" panose="020B0600070205080204" pitchFamily="50" charset="-128"/>
            </a:rPr>
            <a:t>％となり、類似団体内で下位となった。依然として物価高騰による光熱水費や、施設修繕料の増、電算システムに係るランニングコストの増が要因として挙げられる。引き続き、事業の統合や業務のスリム化・効率化等の促進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67564</xdr:rowOff>
    </xdr:from>
    <xdr:to>
      <xdr:col>82</xdr:col>
      <xdr:colOff>107950</xdr:colOff>
      <xdr:row>20</xdr:row>
      <xdr:rowOff>104140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34965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94996</xdr:rowOff>
    </xdr:from>
    <xdr:to>
      <xdr:col>78</xdr:col>
      <xdr:colOff>69850</xdr:colOff>
      <xdr:row>20</xdr:row>
      <xdr:rowOff>104140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35239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147574</xdr:rowOff>
    </xdr:from>
    <xdr:to>
      <xdr:col>73</xdr:col>
      <xdr:colOff>180975</xdr:colOff>
      <xdr:row>20</xdr:row>
      <xdr:rowOff>94996</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340512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147574</xdr:rowOff>
    </xdr:from>
    <xdr:to>
      <xdr:col>69</xdr:col>
      <xdr:colOff>92075</xdr:colOff>
      <xdr:row>20</xdr:row>
      <xdr:rowOff>104140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34051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7383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36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16764</xdr:rowOff>
    </xdr:from>
    <xdr:to>
      <xdr:col>82</xdr:col>
      <xdr:colOff>158750</xdr:colOff>
      <xdr:row>20</xdr:row>
      <xdr:rowOff>118364</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344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160291</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341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53340</xdr:rowOff>
    </xdr:from>
    <xdr:to>
      <xdr:col>78</xdr:col>
      <xdr:colOff>120650</xdr:colOff>
      <xdr:row>20</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34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139717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356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44196</xdr:rowOff>
    </xdr:from>
    <xdr:to>
      <xdr:col>74</xdr:col>
      <xdr:colOff>31750</xdr:colOff>
      <xdr:row>20</xdr:row>
      <xdr:rowOff>145796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347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130573</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355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96774</xdr:rowOff>
    </xdr:from>
    <xdr:to>
      <xdr:col>69</xdr:col>
      <xdr:colOff>142875</xdr:colOff>
      <xdr:row>20</xdr:row>
      <xdr:rowOff>26924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335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11701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344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53340</xdr:rowOff>
    </xdr:from>
    <xdr:to>
      <xdr:col>65</xdr:col>
      <xdr:colOff>53975</xdr:colOff>
      <xdr:row>20</xdr:row>
      <xdr:rowOff>154940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34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20</xdr:row>
      <xdr:rowOff>139717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356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経常経費充当一般財源における人件費は</a:t>
          </a:r>
          <a:r>
            <a:rPr kumimoji="1" lang="en-US" altLang="ja-JP" sz="1300">
              <a:latin typeface="ＭＳ Ｐゴシック" panose="020B0600070205080204" pitchFamily="50" charset="-128"/>
              <a:ea typeface="ＭＳ Ｐゴシック" panose="020B0600070205080204" pitchFamily="50" charset="-128"/>
            </a:rPr>
            <a:t>115,427</a:t>
          </a:r>
          <a:r>
            <a:rPr kumimoji="1" lang="ja-JP" altLang="en-US" sz="1300">
              <a:latin typeface="ＭＳ Ｐゴシック" panose="020B0600070205080204" pitchFamily="50" charset="-128"/>
              <a:ea typeface="ＭＳ Ｐゴシック" panose="020B0600070205080204" pitchFamily="50" charset="-128"/>
            </a:rPr>
            <a:t>千円増加し、経常収支比率に占める扶助費の割合は、前年度比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13.8</a:t>
          </a:r>
          <a:r>
            <a:rPr kumimoji="1" lang="ja-JP" altLang="en-US" sz="1300">
              <a:latin typeface="ＭＳ Ｐゴシック" panose="020B0600070205080204" pitchFamily="50" charset="-128"/>
              <a:ea typeface="ＭＳ Ｐゴシック" panose="020B0600070205080204" pitchFamily="50" charset="-128"/>
            </a:rPr>
            <a:t>％と悪化した。今後も社会保障関連経費の増加が見込まれるため、各種扶助費の増を念頭に、各種制度の見直しなど国の動向を注視していく必要がある。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31750</xdr:rowOff>
    </xdr:from>
    <xdr:to>
      <xdr:col>24</xdr:col>
      <xdr:colOff>25400</xdr:colOff>
      <xdr:row>59</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147300"/>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18143</xdr:rowOff>
    </xdr:from>
    <xdr:to>
      <xdr:col>19</xdr:col>
      <xdr:colOff>187325</xdr:colOff>
      <xdr:row>59</xdr:row>
      <xdr:rowOff>31750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962243"/>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18143</xdr:rowOff>
    </xdr:from>
    <xdr:to>
      <xdr:col>15</xdr:col>
      <xdr:colOff>98425</xdr:colOff>
      <xdr:row>58</xdr:row>
      <xdr:rowOff>83457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9622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61685</xdr:rowOff>
    </xdr:from>
    <xdr:to>
      <xdr:col>11</xdr:col>
      <xdr:colOff>9525</xdr:colOff>
      <xdr:row>58</xdr:row>
      <xdr:rowOff>83457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100057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35378</xdr:rowOff>
    </xdr:from>
    <xdr:to>
      <xdr:col>24</xdr:col>
      <xdr:colOff>76200</xdr:colOff>
      <xdr:row>59</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7455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152400</xdr:rowOff>
    </xdr:from>
    <xdr:to>
      <xdr:col>20</xdr:col>
      <xdr:colOff>38100</xdr:colOff>
      <xdr:row>59</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67327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138793</xdr:rowOff>
    </xdr:from>
    <xdr:to>
      <xdr:col>15</xdr:col>
      <xdr:colOff>149225</xdr:colOff>
      <xdr:row>58</xdr:row>
      <xdr:rowOff>68943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53720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32657</xdr:rowOff>
    </xdr:from>
    <xdr:to>
      <xdr:col>11</xdr:col>
      <xdr:colOff>60325</xdr:colOff>
      <xdr:row>58</xdr:row>
      <xdr:rowOff>134257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119034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xdr:rowOff>
    </xdr:from>
    <xdr:to>
      <xdr:col>6</xdr:col>
      <xdr:colOff>171450</xdr:colOff>
      <xdr:row>58</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と比較して、各種特別会計への繰出金が</a:t>
          </a:r>
          <a:r>
            <a:rPr kumimoji="1" lang="en-US" altLang="ja-JP" sz="1300">
              <a:latin typeface="ＭＳ Ｐゴシック" panose="020B0600070205080204" pitchFamily="50" charset="-128"/>
              <a:ea typeface="ＭＳ Ｐゴシック" panose="020B0600070205080204" pitchFamily="50" charset="-128"/>
            </a:rPr>
            <a:t>54,603</a:t>
          </a:r>
          <a:r>
            <a:rPr kumimoji="1" lang="ja-JP" altLang="en-US" sz="1300">
              <a:latin typeface="ＭＳ Ｐゴシック" panose="020B0600070205080204" pitchFamily="50" charset="-128"/>
              <a:ea typeface="ＭＳ Ｐゴシック" panose="020B0600070205080204" pitchFamily="50" charset="-128"/>
            </a:rPr>
            <a:t>千円増加した一方、経常収支比率に占める割合が、前年度比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％となり、全国平均と同ポイント、県平均の▲</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ポイントとなった。</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133350</xdr:rowOff>
    </xdr:from>
    <xdr:to>
      <xdr:col>82</xdr:col>
      <xdr:colOff>107950</xdr:colOff>
      <xdr:row>57</xdr:row>
      <xdr:rowOff>146050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906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95250</xdr:rowOff>
    </xdr:from>
    <xdr:to>
      <xdr:col>78</xdr:col>
      <xdr:colOff>69850</xdr:colOff>
      <xdr:row>57</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867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57</xdr:row>
      <xdr:rowOff>107950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9867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58</xdr:row>
      <xdr:rowOff>25400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80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99077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35577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63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44450</xdr:rowOff>
    </xdr:from>
    <xdr:to>
      <xdr:col>74</xdr:col>
      <xdr:colOff>31750</xdr:colOff>
      <xdr:row>57</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156227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146050</xdr:rowOff>
    </xdr:from>
    <xdr:to>
      <xdr:col>65</xdr:col>
      <xdr:colOff>53975</xdr:colOff>
      <xdr:row>58</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R1</a:t>
          </a:r>
          <a:r>
            <a:rPr kumimoji="1" lang="ja-JP" altLang="en-US" sz="1300">
              <a:latin typeface="ＭＳ Ｐゴシック" panose="020B0600070205080204" pitchFamily="50" charset="-128"/>
              <a:ea typeface="ＭＳ Ｐゴシック" panose="020B0600070205080204" pitchFamily="50" charset="-128"/>
            </a:rPr>
            <a:t>から消防広域化による亘理地区行政事務組合への負担金が増、また</a:t>
          </a:r>
          <a:r>
            <a:rPr kumimoji="1" lang="en-US" altLang="ja-JP" sz="1300">
              <a:latin typeface="ＭＳ Ｐゴシック" panose="020B0600070205080204" pitchFamily="50" charset="-128"/>
              <a:ea typeface="ＭＳ Ｐゴシック" panose="020B0600070205080204" pitchFamily="50" charset="-128"/>
            </a:rPr>
            <a:t>R1</a:t>
          </a:r>
          <a:r>
            <a:rPr kumimoji="1" lang="ja-JP" altLang="en-US" sz="1300">
              <a:latin typeface="ＭＳ Ｐゴシック" panose="020B0600070205080204" pitchFamily="50" charset="-128"/>
              <a:ea typeface="ＭＳ Ｐゴシック" panose="020B0600070205080204" pitchFamily="50" charset="-128"/>
            </a:rPr>
            <a:t>から法適用に伴う下水道事業会計への補助金が増となったことなどにより補助費等の割合が増加している。補助費等に占める経常経費充当一般財源は</a:t>
          </a:r>
          <a:r>
            <a:rPr kumimoji="1" lang="en-US" altLang="ja-JP" sz="1300">
              <a:latin typeface="ＭＳ Ｐゴシック" panose="020B0600070205080204" pitchFamily="50" charset="-128"/>
              <a:ea typeface="ＭＳ Ｐゴシック" panose="020B0600070205080204" pitchFamily="50" charset="-128"/>
            </a:rPr>
            <a:t>79,737</a:t>
          </a:r>
          <a:r>
            <a:rPr kumimoji="1" lang="ja-JP" altLang="en-US" sz="1300">
              <a:latin typeface="ＭＳ Ｐゴシック" panose="020B0600070205080204" pitchFamily="50" charset="-128"/>
              <a:ea typeface="ＭＳ Ｐゴシック" panose="020B0600070205080204" pitchFamily="50" charset="-128"/>
            </a:rPr>
            <a:t>千円の増額し、経常収支比率に占める補助費等の割合は、前年度から変わらず</a:t>
          </a:r>
          <a:r>
            <a:rPr kumimoji="1" lang="en-US" altLang="ja-JP" sz="1300">
              <a:latin typeface="ＭＳ Ｐゴシック" panose="020B0600070205080204" pitchFamily="50" charset="-128"/>
              <a:ea typeface="ＭＳ Ｐゴシック" panose="020B0600070205080204" pitchFamily="50" charset="-128"/>
            </a:rPr>
            <a:t>16.1</a:t>
          </a:r>
          <a:r>
            <a:rPr kumimoji="1" lang="ja-JP" altLang="en-US" sz="1300">
              <a:latin typeface="ＭＳ Ｐゴシック" panose="020B0600070205080204" pitchFamily="50" charset="-128"/>
              <a:ea typeface="ＭＳ Ｐゴシック" panose="020B0600070205080204" pitchFamily="50" charset="-128"/>
            </a:rPr>
            <a:t>％となった。今後各種団体への補助金などの適正な執行に努め、経常収支比率の改善に努める。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120142</xdr:rowOff>
    </xdr:from>
    <xdr:to>
      <xdr:col>82</xdr:col>
      <xdr:colOff>107950</xdr:colOff>
      <xdr:row>37</xdr:row>
      <xdr:rowOff>120142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463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120142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4317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88138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4135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97282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4135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69342</xdr:rowOff>
    </xdr:from>
    <xdr:to>
      <xdr:col>82</xdr:col>
      <xdr:colOff>158750</xdr:colOff>
      <xdr:row>37</xdr:row>
      <xdr:rowOff>170942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41419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155719</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公債費に占める経常経費充当一般財源は</a:t>
          </a:r>
          <a:r>
            <a:rPr kumimoji="1" lang="en-US" altLang="ja-JP" sz="1300">
              <a:latin typeface="ＭＳ Ｐゴシック" panose="020B0600070205080204" pitchFamily="50" charset="-128"/>
              <a:ea typeface="ＭＳ Ｐゴシック" panose="020B0600070205080204" pitchFamily="50" charset="-128"/>
            </a:rPr>
            <a:t>67,663</a:t>
          </a:r>
          <a:r>
            <a:rPr kumimoji="1" lang="ja-JP" altLang="en-US" sz="1300">
              <a:latin typeface="ＭＳ Ｐゴシック" panose="020B0600070205080204" pitchFamily="50" charset="-128"/>
              <a:ea typeface="ＭＳ Ｐゴシック" panose="020B0600070205080204" pitchFamily="50" charset="-128"/>
            </a:rPr>
            <a:t>千円の増額となり、経常収支比率に占める公債費割合は、前年度比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11.0</a:t>
          </a:r>
          <a:r>
            <a:rPr kumimoji="1" lang="ja-JP" altLang="en-US" sz="1300">
              <a:latin typeface="ＭＳ Ｐゴシック" panose="020B0600070205080204" pitchFamily="50" charset="-128"/>
              <a:ea typeface="ＭＳ Ｐゴシック" panose="020B0600070205080204" pitchFamily="50" charset="-128"/>
            </a:rPr>
            <a:t>％となり、前年度に引き続き類似団体内で上位となった。しかし、ここ数年で多くの新規建設事業を行ったこと、今後公共施設の長寿命化改修工事を控えていることから、地方債現在高が増加傾向にあり、公債費も今後増加していく見込み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135165</xdr:rowOff>
    </xdr:from>
    <xdr:to>
      <xdr:col>24</xdr:col>
      <xdr:colOff>25400</xdr:colOff>
      <xdr:row>73</xdr:row>
      <xdr:rowOff>156935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26510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37193</xdr:rowOff>
    </xdr:from>
    <xdr:to>
      <xdr:col>19</xdr:col>
      <xdr:colOff>187325</xdr:colOff>
      <xdr:row>73</xdr:row>
      <xdr:rowOff>135165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25530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143328</xdr:rowOff>
    </xdr:from>
    <xdr:to>
      <xdr:col>15</xdr:col>
      <xdr:colOff>98425</xdr:colOff>
      <xdr:row>73</xdr:row>
      <xdr:rowOff>37193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4877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143328</xdr:rowOff>
    </xdr:from>
    <xdr:to>
      <xdr:col>11</xdr:col>
      <xdr:colOff>9525</xdr:colOff>
      <xdr:row>72</xdr:row>
      <xdr:rowOff>143328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2487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106135</xdr:rowOff>
    </xdr:from>
    <xdr:to>
      <xdr:col>24</xdr:col>
      <xdr:colOff>76200</xdr:colOff>
      <xdr:row>74</xdr:row>
      <xdr:rowOff>36285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62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122662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46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84365</xdr:rowOff>
    </xdr:from>
    <xdr:to>
      <xdr:col>20</xdr:col>
      <xdr:colOff>38100</xdr:colOff>
      <xdr:row>74</xdr:row>
      <xdr:rowOff>14515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6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24692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36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72</xdr:row>
      <xdr:rowOff>157843</xdr:rowOff>
    </xdr:from>
    <xdr:to>
      <xdr:col>15</xdr:col>
      <xdr:colOff>149225</xdr:colOff>
      <xdr:row>73</xdr:row>
      <xdr:rowOff>87993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50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98170</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27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92528</xdr:rowOff>
    </xdr:from>
    <xdr:to>
      <xdr:col>11</xdr:col>
      <xdr:colOff>60325</xdr:colOff>
      <xdr:row>73</xdr:row>
      <xdr:rowOff>22678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43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32855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20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92528</xdr:rowOff>
    </xdr:from>
    <xdr:to>
      <xdr:col>6</xdr:col>
      <xdr:colOff>171450</xdr:colOff>
      <xdr:row>73</xdr:row>
      <xdr:rowOff>22678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43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32855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20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全国平均と比較し＋</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イント、県平均と比較し＋</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ポイント上回っており、類似団体においては最下位となった。物件費は依然高い水準のまま推移しており、また社会保障関連経費に係る扶助費の増加も大きく影響しているものと思われる。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81</xdr:row>
      <xdr:rowOff>143002</xdr:rowOff>
    </xdr:from>
    <xdr:to>
      <xdr:col>82</xdr:col>
      <xdr:colOff>107950</xdr:colOff>
      <xdr:row>81</xdr:row>
      <xdr:rowOff>170435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4030452"/>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145287</xdr:rowOff>
    </xdr:from>
    <xdr:to>
      <xdr:col>78</xdr:col>
      <xdr:colOff>69850</xdr:colOff>
      <xdr:row>81</xdr:row>
      <xdr:rowOff>143002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861287"/>
          <a:ext cx="889000" cy="16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72137</xdr:rowOff>
    </xdr:from>
    <xdr:to>
      <xdr:col>73</xdr:col>
      <xdr:colOff>180975</xdr:colOff>
      <xdr:row>80</xdr:row>
      <xdr:rowOff>145287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788137"/>
          <a:ext cx="889000" cy="7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72137</xdr:rowOff>
    </xdr:from>
    <xdr:to>
      <xdr:col>69</xdr:col>
      <xdr:colOff>92075</xdr:colOff>
      <xdr:row>81</xdr:row>
      <xdr:rowOff>78994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788137"/>
          <a:ext cx="8890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119635</xdr:rowOff>
    </xdr:from>
    <xdr:to>
      <xdr:col>82</xdr:col>
      <xdr:colOff>158750</xdr:colOff>
      <xdr:row>82</xdr:row>
      <xdr:rowOff>49785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400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81</xdr:row>
      <xdr:rowOff>28212</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91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81</xdr:row>
      <xdr:rowOff>92202</xdr:rowOff>
    </xdr:from>
    <xdr:to>
      <xdr:col>78</xdr:col>
      <xdr:colOff>120650</xdr:colOff>
      <xdr:row>82</xdr:row>
      <xdr:rowOff>22352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97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82</xdr:row>
      <xdr:rowOff>7129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4066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94487</xdr:rowOff>
    </xdr:from>
    <xdr:to>
      <xdr:col>74</xdr:col>
      <xdr:colOff>31750</xdr:colOff>
      <xdr:row>81</xdr:row>
      <xdr:rowOff>24637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8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9414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896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21337</xdr:rowOff>
    </xdr:from>
    <xdr:to>
      <xdr:col>69</xdr:col>
      <xdr:colOff>142875</xdr:colOff>
      <xdr:row>80</xdr:row>
      <xdr:rowOff>122937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73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107714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823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81</xdr:row>
      <xdr:rowOff>28194</xdr:rowOff>
    </xdr:from>
    <xdr:to>
      <xdr:col>65</xdr:col>
      <xdr:colOff>53975</xdr:colOff>
      <xdr:row>81</xdr:row>
      <xdr:rowOff>129794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91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114571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4002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宮城県岩沼市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121480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111303</xdr:rowOff>
    </xdr:from>
    <xdr:to>
      <xdr:col>29</xdr:col>
      <xdr:colOff>127000</xdr:colOff>
      <xdr:row>18</xdr:row>
      <xdr:rowOff>136895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45028"/>
          <a:ext cx="647700" cy="25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136895</xdr:rowOff>
    </xdr:from>
    <xdr:to>
      <xdr:col>26</xdr:col>
      <xdr:colOff>50800</xdr:colOff>
      <xdr:row>18</xdr:row>
      <xdr:rowOff>144873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70620"/>
          <a:ext cx="698500" cy="7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144873</xdr:rowOff>
    </xdr:from>
    <xdr:to>
      <xdr:col>22</xdr:col>
      <xdr:colOff>114300</xdr:colOff>
      <xdr:row>18</xdr:row>
      <xdr:rowOff>148972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78598"/>
          <a:ext cx="698500" cy="4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148302</xdr:rowOff>
    </xdr:from>
    <xdr:to>
      <xdr:col>18</xdr:col>
      <xdr:colOff>177800</xdr:colOff>
      <xdr:row>18</xdr:row>
      <xdr:rowOff>148972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282027"/>
          <a:ext cx="698500" cy="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60503</xdr:rowOff>
    </xdr:from>
    <xdr:to>
      <xdr:col>29</xdr:col>
      <xdr:colOff>177800</xdr:colOff>
      <xdr:row>18</xdr:row>
      <xdr:rowOff>162103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94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140530</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0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86095</xdr:rowOff>
    </xdr:from>
    <xdr:to>
      <xdr:col>26</xdr:col>
      <xdr:colOff>101600</xdr:colOff>
      <xdr:row>19</xdr:row>
      <xdr:rowOff>16245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19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1022</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0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94073</xdr:rowOff>
    </xdr:from>
    <xdr:to>
      <xdr:col>22</xdr:col>
      <xdr:colOff>165100</xdr:colOff>
      <xdr:row>19</xdr:row>
      <xdr:rowOff>24223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27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9000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14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98172</xdr:rowOff>
    </xdr:from>
    <xdr:to>
      <xdr:col>19</xdr:col>
      <xdr:colOff>38100</xdr:colOff>
      <xdr:row>19</xdr:row>
      <xdr:rowOff>28322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31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13099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18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97502</xdr:rowOff>
    </xdr:from>
    <xdr:to>
      <xdr:col>15</xdr:col>
      <xdr:colOff>101600</xdr:colOff>
      <xdr:row>19</xdr:row>
      <xdr:rowOff>27652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31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12429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17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46347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1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36170</xdr:rowOff>
    </xdr:from>
    <xdr:to>
      <xdr:col>29</xdr:col>
      <xdr:colOff>127000</xdr:colOff>
      <xdr:row>38</xdr:row>
      <xdr:rowOff>86652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503770"/>
          <a:ext cx="647700" cy="50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86652</xdr:rowOff>
    </xdr:from>
    <xdr:to>
      <xdr:col>26</xdr:col>
      <xdr:colOff>50800</xdr:colOff>
      <xdr:row>38</xdr:row>
      <xdr:rowOff>104635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554252"/>
          <a:ext cx="698500" cy="17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104635</xdr:rowOff>
    </xdr:from>
    <xdr:to>
      <xdr:col>22</xdr:col>
      <xdr:colOff>114300</xdr:colOff>
      <xdr:row>38</xdr:row>
      <xdr:rowOff>136468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572235"/>
          <a:ext cx="698500" cy="31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136468</xdr:rowOff>
    </xdr:from>
    <xdr:to>
      <xdr:col>18</xdr:col>
      <xdr:colOff>177800</xdr:colOff>
      <xdr:row>38</xdr:row>
      <xdr:rowOff>142163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604068"/>
          <a:ext cx="698500" cy="5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328270</xdr:rowOff>
    </xdr:from>
    <xdr:to>
      <xdr:col>29</xdr:col>
      <xdr:colOff>177800</xdr:colOff>
      <xdr:row>38</xdr:row>
      <xdr:rowOff>86970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452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236847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6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35852</xdr:rowOff>
    </xdr:from>
    <xdr:to>
      <xdr:col>26</xdr:col>
      <xdr:colOff>101600</xdr:colOff>
      <xdr:row>38</xdr:row>
      <xdr:rowOff>137452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503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122229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589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53835</xdr:rowOff>
    </xdr:from>
    <xdr:to>
      <xdr:col>22</xdr:col>
      <xdr:colOff>165100</xdr:colOff>
      <xdr:row>38</xdr:row>
      <xdr:rowOff>155435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521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140212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60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85668</xdr:rowOff>
    </xdr:from>
    <xdr:to>
      <xdr:col>19</xdr:col>
      <xdr:colOff>38100</xdr:colOff>
      <xdr:row>39</xdr:row>
      <xdr:rowOff>15818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553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39</xdr:row>
      <xdr:rowOff>595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63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91363</xdr:rowOff>
    </xdr:from>
    <xdr:to>
      <xdr:col>15</xdr:col>
      <xdr:colOff>101600</xdr:colOff>
      <xdr:row>39</xdr:row>
      <xdr:rowOff>21513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558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39</xdr:row>
      <xdr:rowOff>6290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645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宮城県岩沼市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43,137
42,415
60.45
21,209,321
19,947,234
1,125,927
10,432,539
10,888,431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119370</xdr:rowOff>
    </xdr:from>
    <xdr:to>
      <xdr:col>24</xdr:col>
      <xdr:colOff>63500</xdr:colOff>
      <xdr:row>37</xdr:row>
      <xdr:rowOff>139696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63020"/>
          <a:ext cx="8382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139696</xdr:rowOff>
    </xdr:from>
    <xdr:to>
      <xdr:col>19</xdr:col>
      <xdr:colOff>177800</xdr:colOff>
      <xdr:row>37</xdr:row>
      <xdr:rowOff>147575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83346"/>
          <a:ext cx="889000" cy="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147575</xdr:rowOff>
    </xdr:from>
    <xdr:to>
      <xdr:col>15</xdr:col>
      <xdr:colOff>50800</xdr:colOff>
      <xdr:row>37</xdr:row>
      <xdr:rowOff>150364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91225"/>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149286</xdr:rowOff>
    </xdr:from>
    <xdr:to>
      <xdr:col>10</xdr:col>
      <xdr:colOff>114300</xdr:colOff>
      <xdr:row>37</xdr:row>
      <xdr:rowOff>150364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492936"/>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68570</xdr:rowOff>
    </xdr:from>
    <xdr:to>
      <xdr:col>24</xdr:col>
      <xdr:colOff>114300</xdr:colOff>
      <xdr:row>37</xdr:row>
      <xdr:rowOff>170169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122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154947</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2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88896</xdr:rowOff>
    </xdr:from>
    <xdr:to>
      <xdr:col>20</xdr:col>
      <xdr:colOff>38100</xdr:colOff>
      <xdr:row>38</xdr:row>
      <xdr:rowOff>19046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3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10173</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52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96775</xdr:rowOff>
    </xdr:from>
    <xdr:to>
      <xdr:col>15</xdr:col>
      <xdr:colOff>101600</xdr:colOff>
      <xdr:row>38</xdr:row>
      <xdr:rowOff>26925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4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18052</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53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99564</xdr:rowOff>
    </xdr:from>
    <xdr:to>
      <xdr:col>10</xdr:col>
      <xdr:colOff>165100</xdr:colOff>
      <xdr:row>38</xdr:row>
      <xdr:rowOff>29714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4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20841</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53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98486</xdr:rowOff>
    </xdr:from>
    <xdr:to>
      <xdr:col>6</xdr:col>
      <xdr:colOff>38100</xdr:colOff>
      <xdr:row>38</xdr:row>
      <xdr:rowOff>28635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421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19763</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53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132691</xdr:rowOff>
    </xdr:from>
    <xdr:to>
      <xdr:col>24</xdr:col>
      <xdr:colOff>63500</xdr:colOff>
      <xdr:row>56</xdr:row>
      <xdr:rowOff>136861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733891"/>
          <a:ext cx="838200" cy="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118920</xdr:rowOff>
    </xdr:from>
    <xdr:to>
      <xdr:col>19</xdr:col>
      <xdr:colOff>177800</xdr:colOff>
      <xdr:row>56</xdr:row>
      <xdr:rowOff>132691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20120"/>
          <a:ext cx="889000" cy="1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118920</xdr:rowOff>
    </xdr:from>
    <xdr:to>
      <xdr:col>15</xdr:col>
      <xdr:colOff>50800</xdr:colOff>
      <xdr:row>56</xdr:row>
      <xdr:rowOff>144432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20120"/>
          <a:ext cx="889000" cy="2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143893</xdr:rowOff>
    </xdr:from>
    <xdr:to>
      <xdr:col>10</xdr:col>
      <xdr:colOff>114300</xdr:colOff>
      <xdr:row>56</xdr:row>
      <xdr:rowOff>144432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745093"/>
          <a:ext cx="889000" cy="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86061</xdr:rowOff>
    </xdr:from>
    <xdr:to>
      <xdr:col>24</xdr:col>
      <xdr:colOff>114300</xdr:colOff>
      <xdr:row>57</xdr:row>
      <xdr:rowOff>16211</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8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64488</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65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81891</xdr:rowOff>
    </xdr:from>
    <xdr:to>
      <xdr:col>20</xdr:col>
      <xdr:colOff>38100</xdr:colOff>
      <xdr:row>57</xdr:row>
      <xdr:rowOff>12041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8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3168</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77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68120</xdr:rowOff>
    </xdr:from>
    <xdr:to>
      <xdr:col>15</xdr:col>
      <xdr:colOff>101600</xdr:colOff>
      <xdr:row>56</xdr:row>
      <xdr:rowOff>169720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6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160847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6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93632</xdr:rowOff>
    </xdr:from>
    <xdr:to>
      <xdr:col>10</xdr:col>
      <xdr:colOff>165100</xdr:colOff>
      <xdr:row>57</xdr:row>
      <xdr:rowOff>23782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69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14909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78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93093</xdr:rowOff>
    </xdr:from>
    <xdr:to>
      <xdr:col>6</xdr:col>
      <xdr:colOff>38100</xdr:colOff>
      <xdr:row>57</xdr:row>
      <xdr:rowOff>23243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69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78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121907</xdr:rowOff>
    </xdr:from>
    <xdr:to>
      <xdr:col>24</xdr:col>
      <xdr:colOff>63500</xdr:colOff>
      <xdr:row>78</xdr:row>
      <xdr:rowOff>128746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95007"/>
          <a:ext cx="8382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104666</xdr:rowOff>
    </xdr:from>
    <xdr:to>
      <xdr:col>19</xdr:col>
      <xdr:colOff>177800</xdr:colOff>
      <xdr:row>78</xdr:row>
      <xdr:rowOff>121907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77766"/>
          <a:ext cx="889000" cy="1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104666</xdr:rowOff>
    </xdr:from>
    <xdr:to>
      <xdr:col>15</xdr:col>
      <xdr:colOff>50800</xdr:colOff>
      <xdr:row>78</xdr:row>
      <xdr:rowOff>107905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77766"/>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107468</xdr:rowOff>
    </xdr:from>
    <xdr:to>
      <xdr:col>10</xdr:col>
      <xdr:colOff>114300</xdr:colOff>
      <xdr:row>78</xdr:row>
      <xdr:rowOff>107905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80568"/>
          <a:ext cx="889000" cy="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77946</xdr:rowOff>
    </xdr:from>
    <xdr:to>
      <xdr:col>24</xdr:col>
      <xdr:colOff>114300</xdr:colOff>
      <xdr:row>79</xdr:row>
      <xdr:rowOff>8096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5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164323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71107</xdr:rowOff>
    </xdr:from>
    <xdr:to>
      <xdr:col>20</xdr:col>
      <xdr:colOff>38100</xdr:colOff>
      <xdr:row>79</xdr:row>
      <xdr:rowOff>1257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4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163834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3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53866</xdr:rowOff>
    </xdr:from>
    <xdr:to>
      <xdr:col>15</xdr:col>
      <xdr:colOff>101600</xdr:colOff>
      <xdr:row>78</xdr:row>
      <xdr:rowOff>155466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2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146593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1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57105</xdr:rowOff>
    </xdr:from>
    <xdr:to>
      <xdr:col>10</xdr:col>
      <xdr:colOff>165100</xdr:colOff>
      <xdr:row>78</xdr:row>
      <xdr:rowOff>158705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149832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2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56668</xdr:rowOff>
    </xdr:from>
    <xdr:to>
      <xdr:col>6</xdr:col>
      <xdr:colOff>38100</xdr:colOff>
      <xdr:row>78</xdr:row>
      <xdr:rowOff>158268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2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149395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2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165159</xdr:rowOff>
    </xdr:from>
    <xdr:to>
      <xdr:col>24</xdr:col>
      <xdr:colOff>63500</xdr:colOff>
      <xdr:row>97</xdr:row>
      <xdr:rowOff>75502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24359"/>
          <a:ext cx="838200" cy="8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75502</xdr:rowOff>
    </xdr:from>
    <xdr:to>
      <xdr:col>19</xdr:col>
      <xdr:colOff>177800</xdr:colOff>
      <xdr:row>97</xdr:row>
      <xdr:rowOff>147943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06152"/>
          <a:ext cx="889000" cy="7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25453</xdr:rowOff>
    </xdr:from>
    <xdr:to>
      <xdr:col>15</xdr:col>
      <xdr:colOff>50800</xdr:colOff>
      <xdr:row>97</xdr:row>
      <xdr:rowOff>147943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56103"/>
          <a:ext cx="889000" cy="12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25453</xdr:rowOff>
    </xdr:from>
    <xdr:to>
      <xdr:col>10</xdr:col>
      <xdr:colOff>114300</xdr:colOff>
      <xdr:row>98</xdr:row>
      <xdr:rowOff>29809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56103"/>
          <a:ext cx="889000" cy="17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114359</xdr:rowOff>
    </xdr:from>
    <xdr:to>
      <xdr:col>24</xdr:col>
      <xdr:colOff>114300</xdr:colOff>
      <xdr:row>97</xdr:row>
      <xdr:rowOff>44509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57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92786</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51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24702</xdr:rowOff>
    </xdr:from>
    <xdr:to>
      <xdr:col>20</xdr:col>
      <xdr:colOff>38100</xdr:colOff>
      <xdr:row>97</xdr:row>
      <xdr:rowOff>126302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5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117429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748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97143</xdr:rowOff>
    </xdr:from>
    <xdr:to>
      <xdr:col>15</xdr:col>
      <xdr:colOff>101600</xdr:colOff>
      <xdr:row>98</xdr:row>
      <xdr:rowOff>27293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2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18420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2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146103</xdr:rowOff>
    </xdr:from>
    <xdr:to>
      <xdr:col>10</xdr:col>
      <xdr:colOff>165100</xdr:colOff>
      <xdr:row>97</xdr:row>
      <xdr:rowOff>76253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0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67380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69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150459</xdr:rowOff>
    </xdr:from>
    <xdr:to>
      <xdr:col>6</xdr:col>
      <xdr:colOff>38100</xdr:colOff>
      <xdr:row>98</xdr:row>
      <xdr:rowOff>80609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8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71736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7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147385</xdr:rowOff>
    </xdr:from>
    <xdr:to>
      <xdr:col>55</xdr:col>
      <xdr:colOff>0</xdr:colOff>
      <xdr:row>37</xdr:row>
      <xdr:rowOff>151633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91035"/>
          <a:ext cx="8382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135604</xdr:rowOff>
    </xdr:from>
    <xdr:to>
      <xdr:col>50</xdr:col>
      <xdr:colOff>114300</xdr:colOff>
      <xdr:row>37</xdr:row>
      <xdr:rowOff>147385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79254"/>
          <a:ext cx="889000" cy="1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83396</xdr:rowOff>
    </xdr:from>
    <xdr:to>
      <xdr:col>45</xdr:col>
      <xdr:colOff>177800</xdr:colOff>
      <xdr:row>37</xdr:row>
      <xdr:rowOff>135604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427046"/>
          <a:ext cx="889000" cy="5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27770</xdr:rowOff>
    </xdr:from>
    <xdr:to>
      <xdr:col>41</xdr:col>
      <xdr:colOff>50800</xdr:colOff>
      <xdr:row>37</xdr:row>
      <xdr:rowOff>83396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28520"/>
          <a:ext cx="889000" cy="39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100833</xdr:rowOff>
    </xdr:from>
    <xdr:to>
      <xdr:col>55</xdr:col>
      <xdr:colOff>50800</xdr:colOff>
      <xdr:row>38</xdr:row>
      <xdr:rowOff>30983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4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15760</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5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96585</xdr:rowOff>
    </xdr:from>
    <xdr:to>
      <xdr:col>50</xdr:col>
      <xdr:colOff>165100</xdr:colOff>
      <xdr:row>38</xdr:row>
      <xdr:rowOff>26735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4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17862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3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84804</xdr:rowOff>
    </xdr:from>
    <xdr:to>
      <xdr:col>46</xdr:col>
      <xdr:colOff>38100</xdr:colOff>
      <xdr:row>38</xdr:row>
      <xdr:rowOff>14954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2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6081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2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32596</xdr:rowOff>
    </xdr:from>
    <xdr:to>
      <xdr:col>41</xdr:col>
      <xdr:colOff>101600</xdr:colOff>
      <xdr:row>37</xdr:row>
      <xdr:rowOff>134196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125323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6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148420</xdr:rowOff>
    </xdr:from>
    <xdr:to>
      <xdr:col>36</xdr:col>
      <xdr:colOff>165100</xdr:colOff>
      <xdr:row>35</xdr:row>
      <xdr:rowOff>78570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69697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7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119611</xdr:rowOff>
    </xdr:from>
    <xdr:to>
      <xdr:col>55</xdr:col>
      <xdr:colOff>0</xdr:colOff>
      <xdr:row>58</xdr:row>
      <xdr:rowOff>16690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892261"/>
          <a:ext cx="838200" cy="6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122751</xdr:rowOff>
    </xdr:from>
    <xdr:to>
      <xdr:col>50</xdr:col>
      <xdr:colOff>114300</xdr:colOff>
      <xdr:row>58</xdr:row>
      <xdr:rowOff>16690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895401"/>
          <a:ext cx="889000" cy="6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110974</xdr:rowOff>
    </xdr:from>
    <xdr:to>
      <xdr:col>45</xdr:col>
      <xdr:colOff>177800</xdr:colOff>
      <xdr:row>57</xdr:row>
      <xdr:rowOff>122751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883624"/>
          <a:ext cx="889000" cy="11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133985</xdr:rowOff>
    </xdr:from>
    <xdr:to>
      <xdr:col>41</xdr:col>
      <xdr:colOff>50800</xdr:colOff>
      <xdr:row>57</xdr:row>
      <xdr:rowOff>110974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35185"/>
          <a:ext cx="889000" cy="14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68811</xdr:rowOff>
    </xdr:from>
    <xdr:to>
      <xdr:col>55</xdr:col>
      <xdr:colOff>50800</xdr:colOff>
      <xdr:row>57</xdr:row>
      <xdr:rowOff>170411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4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47238</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1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137340</xdr:rowOff>
    </xdr:from>
    <xdr:to>
      <xdr:col>50</xdr:col>
      <xdr:colOff>165100</xdr:colOff>
      <xdr:row>58</xdr:row>
      <xdr:rowOff>67490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0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58617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0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71951</xdr:rowOff>
    </xdr:from>
    <xdr:to>
      <xdr:col>46</xdr:col>
      <xdr:colOff>38100</xdr:colOff>
      <xdr:row>58</xdr:row>
      <xdr:rowOff>2101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4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164678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3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60174</xdr:rowOff>
    </xdr:from>
    <xdr:to>
      <xdr:col>41</xdr:col>
      <xdr:colOff>101600</xdr:colOff>
      <xdr:row>57</xdr:row>
      <xdr:rowOff>161774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3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152901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2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83185</xdr:rowOff>
    </xdr:from>
    <xdr:to>
      <xdr:col>36</xdr:col>
      <xdr:colOff>165100</xdr:colOff>
      <xdr:row>57</xdr:row>
      <xdr:rowOff>13335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8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4462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77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70326</xdr:rowOff>
    </xdr:from>
    <xdr:to>
      <xdr:col>55</xdr:col>
      <xdr:colOff>0</xdr:colOff>
      <xdr:row>77</xdr:row>
      <xdr:rowOff>137654</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271976"/>
          <a:ext cx="838200" cy="6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84122</xdr:rowOff>
    </xdr:from>
    <xdr:to>
      <xdr:col>50</xdr:col>
      <xdr:colOff>114300</xdr:colOff>
      <xdr:row>77</xdr:row>
      <xdr:rowOff>137654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285772"/>
          <a:ext cx="889000" cy="5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84122</xdr:rowOff>
    </xdr:from>
    <xdr:to>
      <xdr:col>45</xdr:col>
      <xdr:colOff>177800</xdr:colOff>
      <xdr:row>77</xdr:row>
      <xdr:rowOff>112485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285772"/>
          <a:ext cx="889000" cy="2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3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58444</xdr:rowOff>
    </xdr:from>
    <xdr:to>
      <xdr:col>41</xdr:col>
      <xdr:colOff>50800</xdr:colOff>
      <xdr:row>77</xdr:row>
      <xdr:rowOff>112485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260094"/>
          <a:ext cx="889000" cy="5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133416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33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19526</xdr:rowOff>
    </xdr:from>
    <xdr:to>
      <xdr:col>55</xdr:col>
      <xdr:colOff>50800</xdr:colOff>
      <xdr:row>77</xdr:row>
      <xdr:rowOff>121126</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22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153064</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18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86854</xdr:rowOff>
    </xdr:from>
    <xdr:to>
      <xdr:col>50</xdr:col>
      <xdr:colOff>165100</xdr:colOff>
      <xdr:row>78</xdr:row>
      <xdr:rowOff>17004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8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8131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38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33322</xdr:rowOff>
    </xdr:from>
    <xdr:to>
      <xdr:col>46</xdr:col>
      <xdr:colOff>38100</xdr:colOff>
      <xdr:row>77</xdr:row>
      <xdr:rowOff>134922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3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151449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01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61685</xdr:rowOff>
    </xdr:from>
    <xdr:to>
      <xdr:col>41</xdr:col>
      <xdr:colOff>101600</xdr:colOff>
      <xdr:row>77</xdr:row>
      <xdr:rowOff>163285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2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154412</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35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7644</xdr:rowOff>
    </xdr:from>
    <xdr:to>
      <xdr:col>36</xdr:col>
      <xdr:colOff>165100</xdr:colOff>
      <xdr:row>77</xdr:row>
      <xdr:rowOff>109244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20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125771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8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104770</xdr:rowOff>
    </xdr:from>
    <xdr:to>
      <xdr:col>55</xdr:col>
      <xdr:colOff>0</xdr:colOff>
      <xdr:row>97</xdr:row>
      <xdr:rowOff>115229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735420"/>
          <a:ext cx="838200" cy="1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104862</xdr:rowOff>
    </xdr:from>
    <xdr:to>
      <xdr:col>50</xdr:col>
      <xdr:colOff>114300</xdr:colOff>
      <xdr:row>97</xdr:row>
      <xdr:rowOff>115229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735512"/>
          <a:ext cx="889000" cy="1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36762</xdr:rowOff>
    </xdr:from>
    <xdr:to>
      <xdr:col>45</xdr:col>
      <xdr:colOff>177800</xdr:colOff>
      <xdr:row>97</xdr:row>
      <xdr:rowOff>104862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667412"/>
          <a:ext cx="889000" cy="6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12559</xdr:rowOff>
    </xdr:from>
    <xdr:to>
      <xdr:col>41</xdr:col>
      <xdr:colOff>50800</xdr:colOff>
      <xdr:row>97</xdr:row>
      <xdr:rowOff>36762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643209"/>
          <a:ext cx="889000" cy="2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53970</xdr:rowOff>
    </xdr:from>
    <xdr:to>
      <xdr:col>55</xdr:col>
      <xdr:colOff>50800</xdr:colOff>
      <xdr:row>97</xdr:row>
      <xdr:rowOff>155570</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6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140347</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9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64429</xdr:rowOff>
    </xdr:from>
    <xdr:to>
      <xdr:col>50</xdr:col>
      <xdr:colOff>165100</xdr:colOff>
      <xdr:row>97</xdr:row>
      <xdr:rowOff>166029</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69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157156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78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54062</xdr:rowOff>
    </xdr:from>
    <xdr:to>
      <xdr:col>46</xdr:col>
      <xdr:colOff>38100</xdr:colOff>
      <xdr:row>97</xdr:row>
      <xdr:rowOff>155662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8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146789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7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157412</xdr:rowOff>
    </xdr:from>
    <xdr:to>
      <xdr:col>41</xdr:col>
      <xdr:colOff>101600</xdr:colOff>
      <xdr:row>97</xdr:row>
      <xdr:rowOff>87562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61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78689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0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133209</xdr:rowOff>
    </xdr:from>
    <xdr:to>
      <xdr:col>36</xdr:col>
      <xdr:colOff>165100</xdr:colOff>
      <xdr:row>97</xdr:row>
      <xdr:rowOff>63359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59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54486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8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88242</xdr:rowOff>
    </xdr:from>
    <xdr:to>
      <xdr:col>81</xdr:col>
      <xdr:colOff>50800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03342"/>
          <a:ext cx="889000" cy="5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88242</xdr:rowOff>
    </xdr:from>
    <xdr:to>
      <xdr:col>76</xdr:col>
      <xdr:colOff>114300</xdr:colOff>
      <xdr:row>38</xdr:row>
      <xdr:rowOff>95100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60334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52604</xdr:rowOff>
    </xdr:from>
    <xdr:to>
      <xdr:col>71</xdr:col>
      <xdr:colOff>177800</xdr:colOff>
      <xdr:row>38</xdr:row>
      <xdr:rowOff>95100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567704"/>
          <a:ext cx="889000" cy="4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37442</xdr:rowOff>
    </xdr:from>
    <xdr:to>
      <xdr:col>76</xdr:col>
      <xdr:colOff>165100</xdr:colOff>
      <xdr:row>38</xdr:row>
      <xdr:rowOff>139042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5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130169</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64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44300</xdr:rowOff>
    </xdr:from>
    <xdr:to>
      <xdr:col>72</xdr:col>
      <xdr:colOff>38100</xdr:colOff>
      <xdr:row>38</xdr:row>
      <xdr:rowOff>145900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5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137027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6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1804</xdr:rowOff>
    </xdr:from>
    <xdr:to>
      <xdr:col>67</xdr:col>
      <xdr:colOff>101600</xdr:colOff>
      <xdr:row>38</xdr:row>
      <xdr:rowOff>103404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51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94531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6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67551</xdr:rowOff>
    </xdr:from>
    <xdr:to>
      <xdr:col>85</xdr:col>
      <xdr:colOff>127000</xdr:colOff>
      <xdr:row>79</xdr:row>
      <xdr:rowOff>86119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3612101"/>
          <a:ext cx="838200" cy="1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86119</xdr:rowOff>
    </xdr:from>
    <xdr:to>
      <xdr:col>81</xdr:col>
      <xdr:colOff>50800</xdr:colOff>
      <xdr:row>79</xdr:row>
      <xdr:rowOff>112052</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630669"/>
          <a:ext cx="889000" cy="2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112052</xdr:rowOff>
    </xdr:from>
    <xdr:to>
      <xdr:col>76</xdr:col>
      <xdr:colOff>114300</xdr:colOff>
      <xdr:row>79</xdr:row>
      <xdr:rowOff>128639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656602"/>
          <a:ext cx="889000" cy="1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111392</xdr:rowOff>
    </xdr:from>
    <xdr:to>
      <xdr:col>71</xdr:col>
      <xdr:colOff>177800</xdr:colOff>
      <xdr:row>79</xdr:row>
      <xdr:rowOff>128639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814300" y="13655942"/>
          <a:ext cx="889000" cy="1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16751</xdr:rowOff>
    </xdr:from>
    <xdr:to>
      <xdr:col>85</xdr:col>
      <xdr:colOff>177800</xdr:colOff>
      <xdr:row>79</xdr:row>
      <xdr:rowOff>118351</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56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103128</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476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35319</xdr:rowOff>
    </xdr:from>
    <xdr:to>
      <xdr:col>81</xdr:col>
      <xdr:colOff>101600</xdr:colOff>
      <xdr:row>79</xdr:row>
      <xdr:rowOff>136919</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57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128046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67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61252</xdr:rowOff>
    </xdr:from>
    <xdr:to>
      <xdr:col>76</xdr:col>
      <xdr:colOff>165100</xdr:colOff>
      <xdr:row>79</xdr:row>
      <xdr:rowOff>162852</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6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153979</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69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77839</xdr:rowOff>
    </xdr:from>
    <xdr:to>
      <xdr:col>72</xdr:col>
      <xdr:colOff>38100</xdr:colOff>
      <xdr:row>80</xdr:row>
      <xdr:rowOff>7989</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62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170566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71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60592</xdr:rowOff>
    </xdr:from>
    <xdr:to>
      <xdr:col>67</xdr:col>
      <xdr:colOff>101600</xdr:colOff>
      <xdr:row>79</xdr:row>
      <xdr:rowOff>162192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60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153319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69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146558</xdr:rowOff>
    </xdr:from>
    <xdr:to>
      <xdr:col>85</xdr:col>
      <xdr:colOff>127000</xdr:colOff>
      <xdr:row>98</xdr:row>
      <xdr:rowOff>155428</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48658"/>
          <a:ext cx="838200" cy="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155428</xdr:rowOff>
    </xdr:from>
    <xdr:to>
      <xdr:col>81</xdr:col>
      <xdr:colOff>50800</xdr:colOff>
      <xdr:row>99</xdr:row>
      <xdr:rowOff>6601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957528"/>
          <a:ext cx="889000" cy="2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117842</xdr:rowOff>
    </xdr:from>
    <xdr:to>
      <xdr:col>76</xdr:col>
      <xdr:colOff>114300</xdr:colOff>
      <xdr:row>99</xdr:row>
      <xdr:rowOff>6601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19942"/>
          <a:ext cx="889000" cy="60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117842</xdr:rowOff>
    </xdr:from>
    <xdr:to>
      <xdr:col>71</xdr:col>
      <xdr:colOff>177800</xdr:colOff>
      <xdr:row>98</xdr:row>
      <xdr:rowOff>149800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19942"/>
          <a:ext cx="889000" cy="3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95758</xdr:rowOff>
    </xdr:from>
    <xdr:to>
      <xdr:col>85</xdr:col>
      <xdr:colOff>177800</xdr:colOff>
      <xdr:row>99</xdr:row>
      <xdr:rowOff>25908</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9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104628</xdr:rowOff>
    </xdr:from>
    <xdr:to>
      <xdr:col>81</xdr:col>
      <xdr:colOff>101600</xdr:colOff>
      <xdr:row>99</xdr:row>
      <xdr:rowOff>34778</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90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25905</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9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127251</xdr:rowOff>
    </xdr:from>
    <xdr:to>
      <xdr:col>76</xdr:col>
      <xdr:colOff>165100</xdr:colOff>
      <xdr:row>99</xdr:row>
      <xdr:rowOff>57401</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92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48528</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57428" y="1702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67042</xdr:rowOff>
    </xdr:from>
    <xdr:to>
      <xdr:col>72</xdr:col>
      <xdr:colOff>38100</xdr:colOff>
      <xdr:row>98</xdr:row>
      <xdr:rowOff>168642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6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159769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6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99000</xdr:rowOff>
    </xdr:from>
    <xdr:to>
      <xdr:col>67</xdr:col>
      <xdr:colOff>101600</xdr:colOff>
      <xdr:row>99</xdr:row>
      <xdr:rowOff>29150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0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20277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99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4711</xdr:rowOff>
    </xdr:from>
    <xdr:to>
      <xdr:col>116</xdr:col>
      <xdr:colOff>63500</xdr:colOff>
      <xdr:row>38</xdr:row>
      <xdr:rowOff>36487</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519811"/>
          <a:ext cx="838200" cy="3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141148</xdr:rowOff>
    </xdr:from>
    <xdr:to>
      <xdr:col>111</xdr:col>
      <xdr:colOff>177800</xdr:colOff>
      <xdr:row>38</xdr:row>
      <xdr:rowOff>4711</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484798"/>
          <a:ext cx="889000" cy="3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141148</xdr:rowOff>
    </xdr:from>
    <xdr:to>
      <xdr:col>107</xdr:col>
      <xdr:colOff>50800</xdr:colOff>
      <xdr:row>37</xdr:row>
      <xdr:rowOff>170485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484798"/>
          <a:ext cx="889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170485</xdr:rowOff>
    </xdr:from>
    <xdr:to>
      <xdr:col>102</xdr:col>
      <xdr:colOff>114300</xdr:colOff>
      <xdr:row>38</xdr:row>
      <xdr:rowOff>112687</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6514135"/>
          <a:ext cx="889000" cy="11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157137</xdr:rowOff>
    </xdr:from>
    <xdr:to>
      <xdr:col>116</xdr:col>
      <xdr:colOff>114300</xdr:colOff>
      <xdr:row>38</xdr:row>
      <xdr:rowOff>87287</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50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8564</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35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125362</xdr:rowOff>
    </xdr:from>
    <xdr:to>
      <xdr:col>112</xdr:col>
      <xdr:colOff>38100</xdr:colOff>
      <xdr:row>38</xdr:row>
      <xdr:rowOff>55511</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4690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72039</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4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90348</xdr:rowOff>
    </xdr:from>
    <xdr:to>
      <xdr:col>107</xdr:col>
      <xdr:colOff>101600</xdr:colOff>
      <xdr:row>38</xdr:row>
      <xdr:rowOff>20498</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4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37025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20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119685</xdr:rowOff>
    </xdr:from>
    <xdr:to>
      <xdr:col>102</xdr:col>
      <xdr:colOff>165100</xdr:colOff>
      <xdr:row>38</xdr:row>
      <xdr:rowOff>49835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4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66362</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3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61887</xdr:rowOff>
    </xdr:from>
    <xdr:to>
      <xdr:col>98</xdr:col>
      <xdr:colOff>38100</xdr:colOff>
      <xdr:row>38</xdr:row>
      <xdr:rowOff>163487</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57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154614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6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154521</xdr:rowOff>
    </xdr:from>
    <xdr:to>
      <xdr:col>116</xdr:col>
      <xdr:colOff>63500</xdr:colOff>
      <xdr:row>58</xdr:row>
      <xdr:rowOff>160693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098621"/>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154521</xdr:rowOff>
    </xdr:from>
    <xdr:to>
      <xdr:col>111</xdr:col>
      <xdr:colOff>177800</xdr:colOff>
      <xdr:row>58</xdr:row>
      <xdr:rowOff>154807</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098621"/>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154807</xdr:rowOff>
    </xdr:from>
    <xdr:to>
      <xdr:col>107</xdr:col>
      <xdr:colOff>50800</xdr:colOff>
      <xdr:row>58</xdr:row>
      <xdr:rowOff>155111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098907"/>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155111</xdr:rowOff>
    </xdr:from>
    <xdr:to>
      <xdr:col>102</xdr:col>
      <xdr:colOff>114300</xdr:colOff>
      <xdr:row>58</xdr:row>
      <xdr:rowOff>155169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099211"/>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109893</xdr:rowOff>
    </xdr:from>
    <xdr:to>
      <xdr:col>116</xdr:col>
      <xdr:colOff>114300</xdr:colOff>
      <xdr:row>59</xdr:row>
      <xdr:rowOff>40043</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5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41914</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8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103721</xdr:rowOff>
    </xdr:from>
    <xdr:to>
      <xdr:col>112</xdr:col>
      <xdr:colOff>38100</xdr:colOff>
      <xdr:row>59</xdr:row>
      <xdr:rowOff>33871</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4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24998</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4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104007</xdr:rowOff>
    </xdr:from>
    <xdr:to>
      <xdr:col>107</xdr:col>
      <xdr:colOff>101600</xdr:colOff>
      <xdr:row>59</xdr:row>
      <xdr:rowOff>34157</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4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25284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4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104311</xdr:rowOff>
    </xdr:from>
    <xdr:to>
      <xdr:col>102</xdr:col>
      <xdr:colOff>165100</xdr:colOff>
      <xdr:row>59</xdr:row>
      <xdr:rowOff>34461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4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25588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14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104369</xdr:rowOff>
    </xdr:from>
    <xdr:to>
      <xdr:col>98</xdr:col>
      <xdr:colOff>38100</xdr:colOff>
      <xdr:row>59</xdr:row>
      <xdr:rowOff>34519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4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25646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41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91466</xdr:rowOff>
    </xdr:from>
    <xdr:to>
      <xdr:col>116</xdr:col>
      <xdr:colOff>63500</xdr:colOff>
      <xdr:row>77</xdr:row>
      <xdr:rowOff>116136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293116"/>
          <a:ext cx="838200" cy="2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116136</xdr:rowOff>
    </xdr:from>
    <xdr:to>
      <xdr:col>111</xdr:col>
      <xdr:colOff>177800</xdr:colOff>
      <xdr:row>77</xdr:row>
      <xdr:rowOff>147492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317786"/>
          <a:ext cx="889000" cy="3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147492</xdr:rowOff>
    </xdr:from>
    <xdr:to>
      <xdr:col>107</xdr:col>
      <xdr:colOff>50800</xdr:colOff>
      <xdr:row>77</xdr:row>
      <xdr:rowOff>163722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3349142"/>
          <a:ext cx="8890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39821</xdr:rowOff>
    </xdr:from>
    <xdr:to>
      <xdr:col>102</xdr:col>
      <xdr:colOff>114300</xdr:colOff>
      <xdr:row>77</xdr:row>
      <xdr:rowOff>163722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3241471"/>
          <a:ext cx="889000" cy="123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40666</xdr:rowOff>
    </xdr:from>
    <xdr:to>
      <xdr:col>116</xdr:col>
      <xdr:colOff>114300</xdr:colOff>
      <xdr:row>77</xdr:row>
      <xdr:rowOff>142266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24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127043</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15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65336</xdr:rowOff>
    </xdr:from>
    <xdr:to>
      <xdr:col>112</xdr:col>
      <xdr:colOff>38100</xdr:colOff>
      <xdr:row>77</xdr:row>
      <xdr:rowOff>166936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2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158063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35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96692</xdr:rowOff>
    </xdr:from>
    <xdr:to>
      <xdr:col>107</xdr:col>
      <xdr:colOff>101600</xdr:colOff>
      <xdr:row>78</xdr:row>
      <xdr:rowOff>26842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29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17969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39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112922</xdr:rowOff>
    </xdr:from>
    <xdr:to>
      <xdr:col>102</xdr:col>
      <xdr:colOff>165100</xdr:colOff>
      <xdr:row>78</xdr:row>
      <xdr:rowOff>43072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31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34199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40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160471</xdr:rowOff>
    </xdr:from>
    <xdr:to>
      <xdr:col>98</xdr:col>
      <xdr:colOff>38100</xdr:colOff>
      <xdr:row>77</xdr:row>
      <xdr:rowOff>90621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1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81748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28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462,416</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円となっている。主な構成項目である扶助費は、住民一人当たり</a:t>
          </a:r>
          <a:r>
            <a:rPr kumimoji="1" lang="en-US" altLang="ja-JP" sz="1300">
              <a:latin typeface="ＭＳ Ｐゴシック" panose="020B0600070205080204" pitchFamily="50" charset="-128"/>
              <a:ea typeface="ＭＳ Ｐゴシック" panose="020B0600070205080204" pitchFamily="50" charset="-128"/>
            </a:rPr>
            <a:t>118,602</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円となっており、類似団体と比較すれば、低水準で推移しているものの、社会保障制度の拡大、物価高騰対策に係る給付などにより、</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年度から年</a:t>
          </a:r>
          <a:r>
            <a:rPr kumimoji="1" lang="en-US" altLang="ja-JP" sz="1300">
              <a:latin typeface="ＭＳ Ｐゴシック" panose="020B0600070205080204" pitchFamily="50" charset="-128"/>
              <a:ea typeface="ＭＳ Ｐゴシック" panose="020B0600070205080204" pitchFamily="50" charset="-128"/>
            </a:rPr>
            <a:t>10,000</a:t>
          </a:r>
          <a:r>
            <a:rPr kumimoji="1" lang="ja-JP" altLang="en-US" sz="1300">
              <a:latin typeface="ＭＳ Ｐゴシック" panose="020B0600070205080204" pitchFamily="50" charset="-128"/>
              <a:ea typeface="ＭＳ Ｐゴシック" panose="020B0600070205080204" pitchFamily="50" charset="-128"/>
            </a:rPr>
            <a:t>円程度増嵩している。今後更なる費用負担になる可能性が高いことから社会の動向を注視していく必要がある。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41,864</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円となっており、類似団体と比較して一人当たりコストは低い状況となっているが、</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14,989</a:t>
          </a:r>
          <a:r>
            <a:rPr kumimoji="1" lang="ja-JP" altLang="en-US" sz="1300">
              <a:latin typeface="ＭＳ Ｐゴシック" panose="020B0600070205080204" pitchFamily="50" charset="-128"/>
              <a:ea typeface="ＭＳ Ｐゴシック" panose="020B0600070205080204" pitchFamily="50" charset="-128"/>
            </a:rPr>
            <a:t>円の増となっている。これは岩沼西小学校長寿命化改修工事費（前年度比</a:t>
          </a:r>
          <a:r>
            <a:rPr kumimoji="1" lang="en-US" altLang="ja-JP" sz="1300">
              <a:latin typeface="ＭＳ Ｐゴシック" panose="020B0600070205080204" pitchFamily="50" charset="-128"/>
              <a:ea typeface="ＭＳ Ｐゴシック" panose="020B0600070205080204" pitchFamily="50" charset="-128"/>
            </a:rPr>
            <a:t>+287,540</a:t>
          </a:r>
          <a:r>
            <a:rPr kumimoji="1" lang="ja-JP" altLang="en-US" sz="1300">
              <a:latin typeface="ＭＳ Ｐゴシック" panose="020B0600070205080204" pitchFamily="50" charset="-128"/>
              <a:ea typeface="ＭＳ Ｐゴシック" panose="020B0600070205080204" pitchFamily="50" charset="-128"/>
            </a:rPr>
            <a:t>千円）、朝日竹の里線道路改良工事費（前年度比</a:t>
          </a:r>
          <a:r>
            <a:rPr kumimoji="1" lang="en-US" altLang="ja-JP" sz="1300">
              <a:latin typeface="ＭＳ Ｐゴシック" panose="020B0600070205080204" pitchFamily="50" charset="-128"/>
              <a:ea typeface="ＭＳ Ｐゴシック" panose="020B0600070205080204" pitchFamily="50" charset="-128"/>
            </a:rPr>
            <a:t>+235,189</a:t>
          </a:r>
          <a:r>
            <a:rPr kumimoji="1" lang="ja-JP" altLang="en-US" sz="1300">
              <a:latin typeface="ＭＳ Ｐゴシック" panose="020B0600070205080204" pitchFamily="50" charset="-128"/>
              <a:ea typeface="ＭＳ Ｐゴシック" panose="020B0600070205080204" pitchFamily="50" charset="-128"/>
            </a:rPr>
            <a:t>千円）、市内私立幼稚園の認定こども園移行に係る就学前教育・保育施設整備補助金（前年度比</a:t>
          </a:r>
          <a:r>
            <a:rPr kumimoji="1" lang="en-US" altLang="ja-JP" sz="1300">
              <a:latin typeface="ＭＳ Ｐゴシック" panose="020B0600070205080204" pitchFamily="50" charset="-128"/>
              <a:ea typeface="ＭＳ Ｐゴシック" panose="020B0600070205080204" pitchFamily="50" charset="-128"/>
            </a:rPr>
            <a:t>+121,683</a:t>
          </a:r>
          <a:r>
            <a:rPr kumimoji="1" lang="ja-JP" altLang="en-US" sz="1300">
              <a:latin typeface="ＭＳ Ｐゴシック" panose="020B0600070205080204" pitchFamily="50" charset="-128"/>
              <a:ea typeface="ＭＳ Ｐゴシック" panose="020B0600070205080204" pitchFamily="50" charset="-128"/>
            </a:rPr>
            <a:t>千円）が主な要因とされる。今後も長寿命化を控えている公共施設が多数あることから、公共施設等総合管理計画に基づき、事業の取捨選択を徹底していくことで、事業費の減少を目指すこととしている。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宮城県岩沼市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43,137
42,415
60.45
21,209,321
19,947,234
1,125,927
10,432,539
10,888,431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120269</xdr:rowOff>
    </xdr:from>
    <xdr:to>
      <xdr:col>24</xdr:col>
      <xdr:colOff>63500</xdr:colOff>
      <xdr:row>37</xdr:row>
      <xdr:rowOff>134031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463919"/>
          <a:ext cx="838200" cy="1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120269</xdr:rowOff>
    </xdr:from>
    <xdr:to>
      <xdr:col>19</xdr:col>
      <xdr:colOff>177800</xdr:colOff>
      <xdr:row>37</xdr:row>
      <xdr:rowOff>132979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63919"/>
          <a:ext cx="889000" cy="1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123561</xdr:rowOff>
    </xdr:from>
    <xdr:to>
      <xdr:col>15</xdr:col>
      <xdr:colOff>50800</xdr:colOff>
      <xdr:row>37</xdr:row>
      <xdr:rowOff>132979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67211"/>
          <a:ext cx="889000" cy="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123561</xdr:rowOff>
    </xdr:from>
    <xdr:to>
      <xdr:col>10</xdr:col>
      <xdr:colOff>114300</xdr:colOff>
      <xdr:row>37</xdr:row>
      <xdr:rowOff>125573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67211"/>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83231</xdr:rowOff>
    </xdr:from>
    <xdr:to>
      <xdr:col>24</xdr:col>
      <xdr:colOff>114300</xdr:colOff>
      <xdr:row>38</xdr:row>
      <xdr:rowOff>13381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2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69469</xdr:rowOff>
    </xdr:from>
    <xdr:to>
      <xdr:col>20</xdr:col>
      <xdr:colOff>38100</xdr:colOff>
      <xdr:row>37</xdr:row>
      <xdr:rowOff>171069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1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162196</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0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82179</xdr:rowOff>
    </xdr:from>
    <xdr:to>
      <xdr:col>15</xdr:col>
      <xdr:colOff>101600</xdr:colOff>
      <xdr:row>38</xdr:row>
      <xdr:rowOff>12329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2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3456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1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72761</xdr:rowOff>
    </xdr:from>
    <xdr:to>
      <xdr:col>10</xdr:col>
      <xdr:colOff>165100</xdr:colOff>
      <xdr:row>38</xdr:row>
      <xdr:rowOff>2911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1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165488</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0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74773</xdr:rowOff>
    </xdr:from>
    <xdr:to>
      <xdr:col>6</xdr:col>
      <xdr:colOff>38100</xdr:colOff>
      <xdr:row>38</xdr:row>
      <xdr:rowOff>4922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184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167499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1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58467</xdr:rowOff>
    </xdr:from>
    <xdr:to>
      <xdr:col>24</xdr:col>
      <xdr:colOff>63500</xdr:colOff>
      <xdr:row>58</xdr:row>
      <xdr:rowOff>71130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10002567"/>
          <a:ext cx="838200" cy="1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71130</xdr:rowOff>
    </xdr:from>
    <xdr:to>
      <xdr:col>19</xdr:col>
      <xdr:colOff>177800</xdr:colOff>
      <xdr:row>58</xdr:row>
      <xdr:rowOff>81809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10015230"/>
          <a:ext cx="889000" cy="10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15414</xdr:rowOff>
    </xdr:from>
    <xdr:to>
      <xdr:col>15</xdr:col>
      <xdr:colOff>50800</xdr:colOff>
      <xdr:row>58</xdr:row>
      <xdr:rowOff>81809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59514"/>
          <a:ext cx="889000" cy="6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9361</xdr:rowOff>
    </xdr:from>
    <xdr:to>
      <xdr:col>10</xdr:col>
      <xdr:colOff>114300</xdr:colOff>
      <xdr:row>58</xdr:row>
      <xdr:rowOff>15414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82011"/>
          <a:ext cx="889000" cy="177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7667</xdr:rowOff>
    </xdr:from>
    <xdr:to>
      <xdr:col>24</xdr:col>
      <xdr:colOff>114300</xdr:colOff>
      <xdr:row>58</xdr:row>
      <xdr:rowOff>109267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5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20330</xdr:rowOff>
    </xdr:from>
    <xdr:to>
      <xdr:col>20</xdr:col>
      <xdr:colOff>38100</xdr:colOff>
      <xdr:row>58</xdr:row>
      <xdr:rowOff>121930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6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113057</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5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31009</xdr:rowOff>
    </xdr:from>
    <xdr:to>
      <xdr:col>15</xdr:col>
      <xdr:colOff>101600</xdr:colOff>
      <xdr:row>58</xdr:row>
      <xdr:rowOff>132609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7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123736</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6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136064</xdr:rowOff>
    </xdr:from>
    <xdr:to>
      <xdr:col>10</xdr:col>
      <xdr:colOff>165100</xdr:colOff>
      <xdr:row>58</xdr:row>
      <xdr:rowOff>66214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0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82741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83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130011</xdr:rowOff>
    </xdr:from>
    <xdr:to>
      <xdr:col>6</xdr:col>
      <xdr:colOff>38100</xdr:colOff>
      <xdr:row>57</xdr:row>
      <xdr:rowOff>60161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3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51288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23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13224</xdr:rowOff>
    </xdr:from>
    <xdr:to>
      <xdr:col>24</xdr:col>
      <xdr:colOff>63500</xdr:colOff>
      <xdr:row>77</xdr:row>
      <xdr:rowOff>74293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14874"/>
          <a:ext cx="838200" cy="6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74293</xdr:rowOff>
    </xdr:from>
    <xdr:to>
      <xdr:col>19</xdr:col>
      <xdr:colOff>177800</xdr:colOff>
      <xdr:row>77</xdr:row>
      <xdr:rowOff>116650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75943"/>
          <a:ext cx="889000" cy="4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96231</xdr:rowOff>
    </xdr:from>
    <xdr:to>
      <xdr:col>15</xdr:col>
      <xdr:colOff>50800</xdr:colOff>
      <xdr:row>77</xdr:row>
      <xdr:rowOff>116650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97881"/>
          <a:ext cx="889000" cy="2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96231</xdr:rowOff>
    </xdr:from>
    <xdr:to>
      <xdr:col>10</xdr:col>
      <xdr:colOff>114300</xdr:colOff>
      <xdr:row>77</xdr:row>
      <xdr:rowOff>158872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97881"/>
          <a:ext cx="889000" cy="6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133874</xdr:rowOff>
    </xdr:from>
    <xdr:to>
      <xdr:col>24</xdr:col>
      <xdr:colOff>114300</xdr:colOff>
      <xdr:row>77</xdr:row>
      <xdr:rowOff>64024</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6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48801</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79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23493</xdr:rowOff>
    </xdr:from>
    <xdr:to>
      <xdr:col>20</xdr:col>
      <xdr:colOff>38100</xdr:colOff>
      <xdr:row>77</xdr:row>
      <xdr:rowOff>125093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2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116220</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17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65850</xdr:rowOff>
    </xdr:from>
    <xdr:to>
      <xdr:col>15</xdr:col>
      <xdr:colOff>101600</xdr:colOff>
      <xdr:row>77</xdr:row>
      <xdr:rowOff>167450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158577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6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45431</xdr:rowOff>
    </xdr:from>
    <xdr:to>
      <xdr:col>10</xdr:col>
      <xdr:colOff>165100</xdr:colOff>
      <xdr:row>77</xdr:row>
      <xdr:rowOff>147031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4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138158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3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108072</xdr:rowOff>
    </xdr:from>
    <xdr:to>
      <xdr:col>6</xdr:col>
      <xdr:colOff>38100</xdr:colOff>
      <xdr:row>78</xdr:row>
      <xdr:rowOff>38222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0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29349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0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45289</xdr:rowOff>
    </xdr:from>
    <xdr:to>
      <xdr:col>24</xdr:col>
      <xdr:colOff>63500</xdr:colOff>
      <xdr:row>98</xdr:row>
      <xdr:rowOff>55176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47389"/>
          <a:ext cx="838200"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21324</xdr:rowOff>
    </xdr:from>
    <xdr:to>
      <xdr:col>19</xdr:col>
      <xdr:colOff>177800</xdr:colOff>
      <xdr:row>98</xdr:row>
      <xdr:rowOff>45289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3424"/>
          <a:ext cx="889000" cy="2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21324</xdr:rowOff>
    </xdr:from>
    <xdr:to>
      <xdr:col>15</xdr:col>
      <xdr:colOff>50800</xdr:colOff>
      <xdr:row>98</xdr:row>
      <xdr:rowOff>34682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23424"/>
          <a:ext cx="889000" cy="1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34682</xdr:rowOff>
    </xdr:from>
    <xdr:to>
      <xdr:col>10</xdr:col>
      <xdr:colOff>114300</xdr:colOff>
      <xdr:row>98</xdr:row>
      <xdr:rowOff>70154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36782"/>
          <a:ext cx="889000" cy="35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4376</xdr:rowOff>
    </xdr:from>
    <xdr:to>
      <xdr:col>24</xdr:col>
      <xdr:colOff>114300</xdr:colOff>
      <xdr:row>98</xdr:row>
      <xdr:rowOff>105976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90753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2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165939</xdr:rowOff>
    </xdr:from>
    <xdr:to>
      <xdr:col>20</xdr:col>
      <xdr:colOff>38100</xdr:colOff>
      <xdr:row>98</xdr:row>
      <xdr:rowOff>96089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9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87216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8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141974</xdr:rowOff>
    </xdr:from>
    <xdr:to>
      <xdr:col>15</xdr:col>
      <xdr:colOff>101600</xdr:colOff>
      <xdr:row>98</xdr:row>
      <xdr:rowOff>72124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63251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6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155332</xdr:rowOff>
    </xdr:from>
    <xdr:to>
      <xdr:col>10</xdr:col>
      <xdr:colOff>165100</xdr:colOff>
      <xdr:row>98</xdr:row>
      <xdr:rowOff>85482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8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76609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7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19354</xdr:rowOff>
    </xdr:from>
    <xdr:to>
      <xdr:col>6</xdr:col>
      <xdr:colOff>38100</xdr:colOff>
      <xdr:row>98</xdr:row>
      <xdr:rowOff>120954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112081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1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93751</xdr:rowOff>
    </xdr:from>
    <xdr:to>
      <xdr:col>55</xdr:col>
      <xdr:colOff>0</xdr:colOff>
      <xdr:row>37</xdr:row>
      <xdr:rowOff>138557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437401"/>
          <a:ext cx="838200" cy="4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93751</xdr:rowOff>
    </xdr:from>
    <xdr:to>
      <xdr:col>50</xdr:col>
      <xdr:colOff>114300</xdr:colOff>
      <xdr:row>37</xdr:row>
      <xdr:rowOff>108153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437401"/>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108153</xdr:rowOff>
    </xdr:from>
    <xdr:to>
      <xdr:col>45</xdr:col>
      <xdr:colOff>177800</xdr:colOff>
      <xdr:row>37</xdr:row>
      <xdr:rowOff>122326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51803"/>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122326</xdr:rowOff>
    </xdr:from>
    <xdr:to>
      <xdr:col>41</xdr:col>
      <xdr:colOff>50800</xdr:colOff>
      <xdr:row>37</xdr:row>
      <xdr:rowOff>133528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465976"/>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5148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2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87757</xdr:rowOff>
    </xdr:from>
    <xdr:to>
      <xdr:col>55</xdr:col>
      <xdr:colOff>50800</xdr:colOff>
      <xdr:row>38</xdr:row>
      <xdr:rowOff>17907</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3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110634</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282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42951</xdr:rowOff>
    </xdr:from>
    <xdr:to>
      <xdr:col>50</xdr:col>
      <xdr:colOff>165100</xdr:colOff>
      <xdr:row>37</xdr:row>
      <xdr:rowOff>144551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38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161078</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161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57353</xdr:rowOff>
    </xdr:from>
    <xdr:to>
      <xdr:col>46</xdr:col>
      <xdr:colOff>38100</xdr:colOff>
      <xdr:row>37</xdr:row>
      <xdr:rowOff>158953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0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4030</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1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71526</xdr:rowOff>
    </xdr:from>
    <xdr:to>
      <xdr:col>41</xdr:col>
      <xdr:colOff>101600</xdr:colOff>
      <xdr:row>38</xdr:row>
      <xdr:rowOff>1676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1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18203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190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82728</xdr:rowOff>
    </xdr:from>
    <xdr:to>
      <xdr:col>36</xdr:col>
      <xdr:colOff>165100</xdr:colOff>
      <xdr:row>38</xdr:row>
      <xdr:rowOff>12878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2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29405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201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20162</xdr:rowOff>
    </xdr:from>
    <xdr:to>
      <xdr:col>55</xdr:col>
      <xdr:colOff>0</xdr:colOff>
      <xdr:row>58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964262"/>
          <a:ext cx="838200" cy="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96456</xdr:rowOff>
    </xdr:from>
    <xdr:to>
      <xdr:col>50</xdr:col>
      <xdr:colOff>114300</xdr:colOff>
      <xdr:row>58</xdr:row>
      <xdr:rowOff>20162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869106"/>
          <a:ext cx="889000" cy="9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96456</xdr:rowOff>
    </xdr:from>
    <xdr:to>
      <xdr:col>45</xdr:col>
      <xdr:colOff>177800</xdr:colOff>
      <xdr:row>58</xdr:row>
      <xdr:rowOff>29134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869106"/>
          <a:ext cx="889000" cy="10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120841</xdr:rowOff>
    </xdr:from>
    <xdr:to>
      <xdr:col>41</xdr:col>
      <xdr:colOff>50800</xdr:colOff>
      <xdr:row>58</xdr:row>
      <xdr:rowOff>29134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722041"/>
          <a:ext cx="889000" cy="25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146050</xdr:rowOff>
    </xdr:from>
    <xdr:to>
      <xdr:col>55</xdr:col>
      <xdr:colOff>50800</xdr:colOff>
      <xdr:row>58</xdr:row>
      <xdr:rowOff>76200</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124477</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9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140812</xdr:rowOff>
    </xdr:from>
    <xdr:to>
      <xdr:col>50</xdr:col>
      <xdr:colOff>165100</xdr:colOff>
      <xdr:row>58</xdr:row>
      <xdr:rowOff>70962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91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62089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1000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45656</xdr:rowOff>
    </xdr:from>
    <xdr:to>
      <xdr:col>46</xdr:col>
      <xdr:colOff>38100</xdr:colOff>
      <xdr:row>57</xdr:row>
      <xdr:rowOff>147256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1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138383</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91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149784</xdr:rowOff>
    </xdr:from>
    <xdr:to>
      <xdr:col>41</xdr:col>
      <xdr:colOff>101600</xdr:colOff>
      <xdr:row>58</xdr:row>
      <xdr:rowOff>79934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9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71061</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01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70041</xdr:rowOff>
    </xdr:from>
    <xdr:to>
      <xdr:col>36</xdr:col>
      <xdr:colOff>165100</xdr:colOff>
      <xdr:row>57</xdr:row>
      <xdr:rowOff>191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67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16718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44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28780</xdr:rowOff>
    </xdr:from>
    <xdr:to>
      <xdr:col>55</xdr:col>
      <xdr:colOff>0</xdr:colOff>
      <xdr:row>78</xdr:row>
      <xdr:rowOff>109573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01880"/>
          <a:ext cx="838200" cy="8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28780</xdr:rowOff>
    </xdr:from>
    <xdr:to>
      <xdr:col>50</xdr:col>
      <xdr:colOff>114300</xdr:colOff>
      <xdr:row>78</xdr:row>
      <xdr:rowOff>74304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01880"/>
          <a:ext cx="889000" cy="4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127405</xdr:rowOff>
    </xdr:from>
    <xdr:to>
      <xdr:col>45</xdr:col>
      <xdr:colOff>177800</xdr:colOff>
      <xdr:row>78</xdr:row>
      <xdr:rowOff>74304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29055"/>
          <a:ext cx="889000" cy="11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127405</xdr:rowOff>
    </xdr:from>
    <xdr:to>
      <xdr:col>41</xdr:col>
      <xdr:colOff>50800</xdr:colOff>
      <xdr:row>77</xdr:row>
      <xdr:rowOff>150265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290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58773</xdr:rowOff>
    </xdr:from>
    <xdr:to>
      <xdr:col>55</xdr:col>
      <xdr:colOff>50800</xdr:colOff>
      <xdr:row>78</xdr:row>
      <xdr:rowOff>160373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3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37200</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1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149430</xdr:rowOff>
    </xdr:from>
    <xdr:to>
      <xdr:col>50</xdr:col>
      <xdr:colOff>165100</xdr:colOff>
      <xdr:row>78</xdr:row>
      <xdr:rowOff>79580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5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70707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4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23504</xdr:rowOff>
    </xdr:from>
    <xdr:to>
      <xdr:col>46</xdr:col>
      <xdr:colOff>38100</xdr:colOff>
      <xdr:row>78</xdr:row>
      <xdr:rowOff>125104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9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116231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8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76605</xdr:rowOff>
    </xdr:from>
    <xdr:to>
      <xdr:col>41</xdr:col>
      <xdr:colOff>101600</xdr:colOff>
      <xdr:row>78</xdr:row>
      <xdr:rowOff>6755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7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169332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37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99465</xdr:rowOff>
    </xdr:from>
    <xdr:to>
      <xdr:col>36</xdr:col>
      <xdr:colOff>165100</xdr:colOff>
      <xdr:row>78</xdr:row>
      <xdr:rowOff>29615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0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20742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9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52725</xdr:rowOff>
    </xdr:from>
    <xdr:to>
      <xdr:col>55</xdr:col>
      <xdr:colOff>0</xdr:colOff>
      <xdr:row>97</xdr:row>
      <xdr:rowOff>123698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83375"/>
          <a:ext cx="838200" cy="7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41204</xdr:rowOff>
    </xdr:from>
    <xdr:to>
      <xdr:col>50</xdr:col>
      <xdr:colOff>114300</xdr:colOff>
      <xdr:row>97</xdr:row>
      <xdr:rowOff>123698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671854"/>
          <a:ext cx="889000" cy="8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5260</xdr:rowOff>
    </xdr:from>
    <xdr:to>
      <xdr:col>45</xdr:col>
      <xdr:colOff>177800</xdr:colOff>
      <xdr:row>97</xdr:row>
      <xdr:rowOff>41204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35910"/>
          <a:ext cx="889000" cy="3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136987</xdr:rowOff>
    </xdr:from>
    <xdr:to>
      <xdr:col>41</xdr:col>
      <xdr:colOff>50800</xdr:colOff>
      <xdr:row>97</xdr:row>
      <xdr:rowOff>5260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96187"/>
          <a:ext cx="889000" cy="3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1925</xdr:rowOff>
    </xdr:from>
    <xdr:to>
      <xdr:col>55</xdr:col>
      <xdr:colOff>50800</xdr:colOff>
      <xdr:row>97</xdr:row>
      <xdr:rowOff>103525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151802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1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72898</xdr:rowOff>
    </xdr:from>
    <xdr:to>
      <xdr:col>50</xdr:col>
      <xdr:colOff>165100</xdr:colOff>
      <xdr:row>98</xdr:row>
      <xdr:rowOff>3048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165625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9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161854</xdr:rowOff>
    </xdr:from>
    <xdr:to>
      <xdr:col>46</xdr:col>
      <xdr:colOff>38100</xdr:colOff>
      <xdr:row>97</xdr:row>
      <xdr:rowOff>92004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2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83131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1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125910</xdr:rowOff>
    </xdr:from>
    <xdr:to>
      <xdr:col>41</xdr:col>
      <xdr:colOff>101600</xdr:colOff>
      <xdr:row>97</xdr:row>
      <xdr:rowOff>56060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8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47187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7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86187</xdr:rowOff>
    </xdr:from>
    <xdr:to>
      <xdr:col>36</xdr:col>
      <xdr:colOff>165100</xdr:colOff>
      <xdr:row>97</xdr:row>
      <xdr:rowOff>16337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4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7464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3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126289</xdr:rowOff>
    </xdr:from>
    <xdr:to>
      <xdr:col>85</xdr:col>
      <xdr:colOff>127000</xdr:colOff>
      <xdr:row>37</xdr:row>
      <xdr:rowOff>142158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69939"/>
          <a:ext cx="838200" cy="1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142158</xdr:rowOff>
    </xdr:from>
    <xdr:to>
      <xdr:col>81</xdr:col>
      <xdr:colOff>50800</xdr:colOff>
      <xdr:row>37</xdr:row>
      <xdr:rowOff>144234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85808"/>
          <a:ext cx="889000" cy="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144234</xdr:rowOff>
    </xdr:from>
    <xdr:to>
      <xdr:col>76</xdr:col>
      <xdr:colOff>114300</xdr:colOff>
      <xdr:row>37</xdr:row>
      <xdr:rowOff>152044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87884"/>
          <a:ext cx="8890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152044</xdr:rowOff>
    </xdr:from>
    <xdr:to>
      <xdr:col>71</xdr:col>
      <xdr:colOff>177800</xdr:colOff>
      <xdr:row>37</xdr:row>
      <xdr:rowOff>170199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95694"/>
          <a:ext cx="889000"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75489</xdr:rowOff>
    </xdr:from>
    <xdr:to>
      <xdr:col>85</xdr:col>
      <xdr:colOff>177800</xdr:colOff>
      <xdr:row>38</xdr:row>
      <xdr:rowOff>5638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191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161866</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3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91358</xdr:rowOff>
    </xdr:from>
    <xdr:to>
      <xdr:col>81</xdr:col>
      <xdr:colOff>101600</xdr:colOff>
      <xdr:row>38</xdr:row>
      <xdr:rowOff>21507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350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12634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27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93434</xdr:rowOff>
    </xdr:from>
    <xdr:to>
      <xdr:col>76</xdr:col>
      <xdr:colOff>165100</xdr:colOff>
      <xdr:row>38</xdr:row>
      <xdr:rowOff>23584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14711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2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101244</xdr:rowOff>
    </xdr:from>
    <xdr:to>
      <xdr:col>72</xdr:col>
      <xdr:colOff>38100</xdr:colOff>
      <xdr:row>38</xdr:row>
      <xdr:rowOff>31394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22521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3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119399</xdr:rowOff>
    </xdr:from>
    <xdr:to>
      <xdr:col>67</xdr:col>
      <xdr:colOff>101600</xdr:colOff>
      <xdr:row>38</xdr:row>
      <xdr:rowOff>49549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6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40676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5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95009</xdr:rowOff>
    </xdr:from>
    <xdr:to>
      <xdr:col>85</xdr:col>
      <xdr:colOff>127000</xdr:colOff>
      <xdr:row>57</xdr:row>
      <xdr:rowOff>150924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67659"/>
          <a:ext cx="838200" cy="5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136119</xdr:rowOff>
    </xdr:from>
    <xdr:to>
      <xdr:col>81</xdr:col>
      <xdr:colOff>50800</xdr:colOff>
      <xdr:row>57</xdr:row>
      <xdr:rowOff>150924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908769"/>
          <a:ext cx="889000" cy="1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136119</xdr:rowOff>
    </xdr:from>
    <xdr:to>
      <xdr:col>76</xdr:col>
      <xdr:colOff>114300</xdr:colOff>
      <xdr:row>57</xdr:row>
      <xdr:rowOff>148958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08769"/>
          <a:ext cx="889000" cy="1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8393</xdr:rowOff>
    </xdr:from>
    <xdr:to>
      <xdr:col>71</xdr:col>
      <xdr:colOff>177800</xdr:colOff>
      <xdr:row>57</xdr:row>
      <xdr:rowOff>148958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781043"/>
          <a:ext cx="889000" cy="14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44209</xdr:rowOff>
    </xdr:from>
    <xdr:to>
      <xdr:col>85</xdr:col>
      <xdr:colOff>177800</xdr:colOff>
      <xdr:row>57</xdr:row>
      <xdr:rowOff>145809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1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130586</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3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100124</xdr:rowOff>
    </xdr:from>
    <xdr:to>
      <xdr:col>81</xdr:col>
      <xdr:colOff>101600</xdr:colOff>
      <xdr:row>58</xdr:row>
      <xdr:rowOff>30274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7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21401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6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85319</xdr:rowOff>
    </xdr:from>
    <xdr:to>
      <xdr:col>76</xdr:col>
      <xdr:colOff>165100</xdr:colOff>
      <xdr:row>58</xdr:row>
      <xdr:rowOff>15469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5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6596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5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98158</xdr:rowOff>
    </xdr:from>
    <xdr:to>
      <xdr:col>72</xdr:col>
      <xdr:colOff>38100</xdr:colOff>
      <xdr:row>58</xdr:row>
      <xdr:rowOff>28308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7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19435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6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129043</xdr:rowOff>
    </xdr:from>
    <xdr:to>
      <xdr:col>67</xdr:col>
      <xdr:colOff>101600</xdr:colOff>
      <xdr:row>57</xdr:row>
      <xdr:rowOff>59193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3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50320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82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88243</xdr:rowOff>
    </xdr:from>
    <xdr:to>
      <xdr:col>81</xdr:col>
      <xdr:colOff>50800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461343"/>
          <a:ext cx="889000" cy="51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88243</xdr:rowOff>
    </xdr:from>
    <xdr:to>
      <xdr:col>76</xdr:col>
      <xdr:colOff>114300</xdr:colOff>
      <xdr:row>78</xdr:row>
      <xdr:rowOff>95100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3461343"/>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52603</xdr:rowOff>
    </xdr:from>
    <xdr:to>
      <xdr:col>71</xdr:col>
      <xdr:colOff>177800</xdr:colOff>
      <xdr:row>78</xdr:row>
      <xdr:rowOff>95100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425703"/>
          <a:ext cx="889000" cy="4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37443</xdr:rowOff>
    </xdr:from>
    <xdr:to>
      <xdr:col>76</xdr:col>
      <xdr:colOff>165100</xdr:colOff>
      <xdr:row>78</xdr:row>
      <xdr:rowOff>139043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1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130170</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50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44300</xdr:rowOff>
    </xdr:from>
    <xdr:to>
      <xdr:col>72</xdr:col>
      <xdr:colOff>38100</xdr:colOff>
      <xdr:row>78</xdr:row>
      <xdr:rowOff>145900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1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137027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51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1803</xdr:rowOff>
    </xdr:from>
    <xdr:to>
      <xdr:col>67</xdr:col>
      <xdr:colOff>101600</xdr:colOff>
      <xdr:row>78</xdr:row>
      <xdr:rowOff>103403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3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94530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46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67551</xdr:rowOff>
    </xdr:from>
    <xdr:to>
      <xdr:col>85</xdr:col>
      <xdr:colOff>127000</xdr:colOff>
      <xdr:row>99</xdr:row>
      <xdr:rowOff>86119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7041101"/>
          <a:ext cx="838200" cy="18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86119</xdr:rowOff>
    </xdr:from>
    <xdr:to>
      <xdr:col>81</xdr:col>
      <xdr:colOff>50800</xdr:colOff>
      <xdr:row>99</xdr:row>
      <xdr:rowOff>112052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7059669"/>
          <a:ext cx="889000" cy="2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112052</xdr:rowOff>
    </xdr:from>
    <xdr:to>
      <xdr:col>76</xdr:col>
      <xdr:colOff>114300</xdr:colOff>
      <xdr:row>99</xdr:row>
      <xdr:rowOff>128639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7085602"/>
          <a:ext cx="889000" cy="1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111392</xdr:rowOff>
    </xdr:from>
    <xdr:to>
      <xdr:col>71</xdr:col>
      <xdr:colOff>177800</xdr:colOff>
      <xdr:row>99</xdr:row>
      <xdr:rowOff>128639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7084942"/>
          <a:ext cx="889000" cy="1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16751</xdr:rowOff>
    </xdr:from>
    <xdr:to>
      <xdr:col>85</xdr:col>
      <xdr:colOff>177800</xdr:colOff>
      <xdr:row>99</xdr:row>
      <xdr:rowOff>118351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99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103128</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90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35319</xdr:rowOff>
    </xdr:from>
    <xdr:to>
      <xdr:col>81</xdr:col>
      <xdr:colOff>101600</xdr:colOff>
      <xdr:row>99</xdr:row>
      <xdr:rowOff>136919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700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128046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710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61252</xdr:rowOff>
    </xdr:from>
    <xdr:to>
      <xdr:col>76</xdr:col>
      <xdr:colOff>165100</xdr:colOff>
      <xdr:row>99</xdr:row>
      <xdr:rowOff>162852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703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153979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712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77839</xdr:rowOff>
    </xdr:from>
    <xdr:to>
      <xdr:col>72</xdr:col>
      <xdr:colOff>38100</xdr:colOff>
      <xdr:row>100</xdr:row>
      <xdr:rowOff>7989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705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170566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714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60592</xdr:rowOff>
    </xdr:from>
    <xdr:to>
      <xdr:col>67</xdr:col>
      <xdr:colOff>101600</xdr:colOff>
      <xdr:row>99</xdr:row>
      <xdr:rowOff>162192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703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153319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712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前年度から一人あたりの決算額が上昇している費目は総務費、民生費、土木費があげられる。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82,642</a:t>
          </a:r>
          <a:r>
            <a:rPr kumimoji="1" lang="ja-JP" altLang="en-US" sz="1300">
              <a:latin typeface="ＭＳ Ｐゴシック" panose="020B0600070205080204" pitchFamily="50" charset="-128"/>
              <a:ea typeface="ＭＳ Ｐゴシック" panose="020B0600070205080204" pitchFamily="50" charset="-128"/>
            </a:rPr>
            <a:t>円となっている。決算額全体でみると、総務費のうちふるさと納税関連経費（前年度比</a:t>
          </a:r>
          <a:r>
            <a:rPr kumimoji="1" lang="en-US" altLang="ja-JP" sz="1300">
              <a:latin typeface="ＭＳ Ｐゴシック" panose="020B0600070205080204" pitchFamily="50" charset="-128"/>
              <a:ea typeface="ＭＳ Ｐゴシック" panose="020B0600070205080204" pitchFamily="50" charset="-128"/>
            </a:rPr>
            <a:t>+141,889</a:t>
          </a:r>
          <a:r>
            <a:rPr kumimoji="1" lang="ja-JP" altLang="en-US" sz="1300">
              <a:latin typeface="ＭＳ Ｐゴシック" panose="020B0600070205080204" pitchFamily="50" charset="-128"/>
              <a:ea typeface="ＭＳ Ｐゴシック" panose="020B0600070205080204" pitchFamily="50" charset="-128"/>
            </a:rPr>
            <a:t>千円）及びふるさと納税寄附金を原資とした基金への積立（前年度比</a:t>
          </a:r>
          <a:r>
            <a:rPr kumimoji="1" lang="en-US" altLang="ja-JP" sz="1300">
              <a:latin typeface="ＭＳ Ｐゴシック" panose="020B0600070205080204" pitchFamily="50" charset="-128"/>
              <a:ea typeface="ＭＳ Ｐゴシック" panose="020B0600070205080204" pitchFamily="50" charset="-128"/>
            </a:rPr>
            <a:t>+126,114</a:t>
          </a:r>
          <a:r>
            <a:rPr kumimoji="1" lang="ja-JP" altLang="en-US" sz="1300">
              <a:latin typeface="ＭＳ Ｐゴシック" panose="020B0600070205080204" pitchFamily="50" charset="-128"/>
              <a:ea typeface="ＭＳ Ｐゴシック" panose="020B0600070205080204" pitchFamily="50" charset="-128"/>
            </a:rPr>
            <a:t>千円）が年々増嵩していることが要因となっている。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198,196</a:t>
          </a:r>
          <a:r>
            <a:rPr kumimoji="1" lang="ja-JP" altLang="en-US" sz="1300">
              <a:latin typeface="ＭＳ Ｐゴシック" panose="020B0600070205080204" pitchFamily="50" charset="-128"/>
              <a:ea typeface="ＭＳ Ｐゴシック" panose="020B0600070205080204" pitchFamily="50" charset="-128"/>
            </a:rPr>
            <a:t>円となっている。決算額全体でみると、民生費のうち児童福祉行政に要する経費である児童福祉費が</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271,826</a:t>
          </a:r>
          <a:r>
            <a:rPr kumimoji="1" lang="ja-JP" altLang="en-US" sz="1300">
              <a:latin typeface="ＭＳ Ｐゴシック" panose="020B0600070205080204" pitchFamily="50" charset="-128"/>
              <a:ea typeface="ＭＳ Ｐゴシック" panose="020B0600070205080204" pitchFamily="50" charset="-128"/>
            </a:rPr>
            <a:t>千円増となっていることが要因となっている。これは、本市が子育て環境の充実を図るため、第二子無償化や保育施設整備事業に重点的に取り組んできたことによるものである。</a:t>
          </a:r>
        </a:p>
        <a:p>
          <a:r>
            <a:rPr kumimoji="1" lang="ja-JP" altLang="en-US" sz="1300">
              <a:latin typeface="ＭＳ Ｐゴシック" panose="020B0600070205080204" pitchFamily="50" charset="-128"/>
              <a:ea typeface="ＭＳ Ｐゴシック" panose="020B0600070205080204" pitchFamily="50" charset="-128"/>
            </a:rPr>
            <a:t>・ 土木費が住民一人当たり</a:t>
          </a:r>
          <a:r>
            <a:rPr kumimoji="1" lang="en-US" altLang="ja-JP" sz="1300">
              <a:latin typeface="ＭＳ Ｐゴシック" panose="020B0600070205080204" pitchFamily="50" charset="-128"/>
              <a:ea typeface="ＭＳ Ｐゴシック" panose="020B0600070205080204" pitchFamily="50" charset="-128"/>
            </a:rPr>
            <a:t>43,914</a:t>
          </a:r>
          <a:r>
            <a:rPr kumimoji="1" lang="ja-JP" altLang="en-US" sz="1300">
              <a:latin typeface="ＭＳ Ｐゴシック" panose="020B0600070205080204" pitchFamily="50" charset="-128"/>
              <a:ea typeface="ＭＳ Ｐゴシック" panose="020B0600070205080204" pitchFamily="50" charset="-128"/>
            </a:rPr>
            <a:t>円となっており、前年度から</a:t>
          </a:r>
          <a:r>
            <a:rPr kumimoji="1" lang="en-US" altLang="ja-JP" sz="1300">
              <a:latin typeface="ＭＳ Ｐゴシック" panose="020B0600070205080204" pitchFamily="50" charset="-128"/>
              <a:ea typeface="ＭＳ Ｐゴシック" panose="020B0600070205080204" pitchFamily="50" charset="-128"/>
            </a:rPr>
            <a:t>9,314</a:t>
          </a:r>
          <a:r>
            <a:rPr kumimoji="1" lang="ja-JP" altLang="en-US" sz="1300">
              <a:latin typeface="ＭＳ Ｐゴシック" panose="020B0600070205080204" pitchFamily="50" charset="-128"/>
              <a:ea typeface="ＭＳ Ｐゴシック" panose="020B0600070205080204" pitchFamily="50" charset="-128"/>
            </a:rPr>
            <a:t>円の増となっている。朝日竹の里線道路改良事業（前年度比</a:t>
          </a:r>
          <a:r>
            <a:rPr kumimoji="1" lang="en-US" altLang="ja-JP" sz="1300">
              <a:latin typeface="ＭＳ Ｐゴシック" panose="020B0600070205080204" pitchFamily="50" charset="-128"/>
              <a:ea typeface="ＭＳ Ｐゴシック" panose="020B0600070205080204" pitchFamily="50" charset="-128"/>
            </a:rPr>
            <a:t>+224,417</a:t>
          </a:r>
          <a:r>
            <a:rPr kumimoji="1" lang="ja-JP" altLang="en-US" sz="1300">
              <a:latin typeface="ＭＳ Ｐゴシック" panose="020B0600070205080204" pitchFamily="50" charset="-128"/>
              <a:ea typeface="ＭＳ Ｐゴシック" panose="020B0600070205080204" pitchFamily="50" charset="-128"/>
            </a:rPr>
            <a:t>千円）、橋りょう長寿命化整備事業（前年度比</a:t>
          </a:r>
          <a:r>
            <a:rPr kumimoji="1" lang="en-US" altLang="ja-JP" sz="1300">
              <a:latin typeface="ＭＳ Ｐゴシック" panose="020B0600070205080204" pitchFamily="50" charset="-128"/>
              <a:ea typeface="ＭＳ Ｐゴシック" panose="020B0600070205080204" pitchFamily="50" charset="-128"/>
            </a:rPr>
            <a:t>+44,516</a:t>
          </a:r>
          <a:r>
            <a:rPr kumimoji="1" lang="ja-JP" altLang="en-US" sz="1300">
              <a:latin typeface="ＭＳ Ｐゴシック" panose="020B0600070205080204" pitchFamily="50" charset="-128"/>
              <a:ea typeface="ＭＳ Ｐゴシック" panose="020B0600070205080204" pitchFamily="50" charset="-128"/>
            </a:rPr>
            <a:t>千円）、市営住宅改良事業（前年度比</a:t>
          </a:r>
          <a:r>
            <a:rPr kumimoji="1" lang="en-US" altLang="ja-JP" sz="1300">
              <a:latin typeface="ＭＳ Ｐゴシック" panose="020B0600070205080204" pitchFamily="50" charset="-128"/>
              <a:ea typeface="ＭＳ Ｐゴシック" panose="020B0600070205080204" pitchFamily="50" charset="-128"/>
            </a:rPr>
            <a:t>+34,960</a:t>
          </a:r>
          <a:r>
            <a:rPr kumimoji="1" lang="ja-JP" altLang="en-US" sz="1300">
              <a:latin typeface="ＭＳ Ｐゴシック" panose="020B0600070205080204" pitchFamily="50" charset="-128"/>
              <a:ea typeface="ＭＳ Ｐゴシック" panose="020B0600070205080204" pitchFamily="50" charset="-128"/>
            </a:rPr>
            <a:t>千円）等のハード事業を推進したことが主な要因である。</a:t>
          </a: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宮城県岩沼市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財政調整基金残高における標準財政規模比は、決算剰余金などの積立が基金からの取り崩しを下回ったため、前年度比</a:t>
          </a:r>
          <a:r>
            <a:rPr kumimoji="1" lang="en-US" altLang="ja-JP" sz="1400">
              <a:latin typeface="ＭＳ ゴシック" pitchFamily="49" charset="-128"/>
              <a:ea typeface="ＭＳ ゴシック" pitchFamily="49" charset="-128"/>
            </a:rPr>
            <a:t>2.73</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34.54</a:t>
          </a:r>
          <a:r>
            <a:rPr kumimoji="1" lang="ja-JP" altLang="en-US" sz="1400">
              <a:latin typeface="ＭＳ ゴシック" pitchFamily="49" charset="-128"/>
              <a:ea typeface="ＭＳ ゴシック" pitchFamily="49" charset="-128"/>
            </a:rPr>
            <a:t>％となった。実質単年度収支については、令和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年度までの余剰分に加え、基金を取崩すことで財政の均衡を図った結果▲</a:t>
          </a:r>
          <a:r>
            <a:rPr kumimoji="1" lang="en-US" altLang="ja-JP" sz="1400">
              <a:latin typeface="ＭＳ ゴシック" pitchFamily="49" charset="-128"/>
              <a:ea typeface="ＭＳ ゴシック" pitchFamily="49" charset="-128"/>
            </a:rPr>
            <a:t>6.32</a:t>
          </a:r>
          <a:r>
            <a:rPr kumimoji="1" lang="ja-JP" altLang="en-US" sz="1400">
              <a:latin typeface="ＭＳ ゴシック" pitchFamily="49" charset="-128"/>
              <a:ea typeface="ＭＳ ゴシック" pitchFamily="49" charset="-128"/>
            </a:rPr>
            <a:t>％という結果となった。このように令和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年度は、後年度への投資を行ったことにより、実質単年度収支が赤字となったが、今後については、改めて財政基盤を盤石なものにし、引き続き財源確保や経費削減などに努め、健全な財政運営を行いたい。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宮城県岩沼市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a:t>
          </a:r>
          <a:r>
            <a:rPr kumimoji="1" lang="en-US" altLang="ja-JP" sz="1400">
              <a:latin typeface="ＭＳ ゴシック" pitchFamily="49" charset="-128"/>
              <a:ea typeface="ＭＳ ゴシック" pitchFamily="49" charset="-128"/>
            </a:rPr>
            <a:t>10.79</a:t>
          </a:r>
          <a:r>
            <a:rPr kumimoji="1" lang="ja-JP" altLang="en-US" sz="1400">
              <a:latin typeface="ＭＳ ゴシック" pitchFamily="49" charset="-128"/>
              <a:ea typeface="ＭＳ ゴシック" pitchFamily="49" charset="-128"/>
            </a:rPr>
            <a:t>％の黒字となっており、今後も健全な財政運営に努めたい。</a:t>
          </a:r>
        </a:p>
        <a:p>
          <a:r>
            <a:rPr kumimoji="1" lang="ja-JP" altLang="en-US" sz="1400">
              <a:latin typeface="ＭＳ ゴシック" pitchFamily="49" charset="-128"/>
              <a:ea typeface="ＭＳ ゴシック" pitchFamily="49" charset="-128"/>
            </a:rPr>
            <a:t>　公営企業会計も黒字となっているが、一般会計からの繰出が過大となることのないように今後も引き続き、料金等の適正化、経費節減、徴収率の向上などによる経営努力を行っていく。</a:t>
          </a:r>
        </a:p>
        <a:p>
          <a:r>
            <a:rPr kumimoji="1" lang="ja-JP" altLang="en-US" sz="1400">
              <a:latin typeface="ＭＳ ゴシック" pitchFamily="49" charset="-128"/>
              <a:ea typeface="ＭＳ ゴシック" pitchFamily="49" charset="-128"/>
            </a:rPr>
            <a:t>　国民健康保険事業特別会計、介護保険事業特別会計及び後期高齢者医療特別会計も全て黒字となっているが、国による制度改正などを注視するとともに、保険料の適正化、徴収率の向上などに努める。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宮城県岩沼市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公債費に準じる債務負担行為額が引き続きゼロとなった。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また、償還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完了に伴い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、公営企業債の元利償還金に対する繰入金も微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となった。算入公債費等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前年度と比較し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額となったが、元利償還額等の増額分の方が大きいため、実質公債費比率の分子が増加することとなった。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該当なし</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宮城県岩沼市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H28</a:t>
          </a:r>
          <a:r>
            <a:rPr kumimoji="1" lang="ja-JP" altLang="en-US" sz="1400">
              <a:latin typeface="ＭＳ ゴシック" pitchFamily="49" charset="-128"/>
              <a:ea typeface="ＭＳ ゴシック" pitchFamily="49" charset="-128"/>
            </a:rPr>
            <a:t>までの一般会計における地方債残高は、借入抑制措置の効果などもあり着実に減少してきたが、</a:t>
          </a:r>
          <a:r>
            <a:rPr kumimoji="1" lang="en-US" altLang="ja-JP" sz="1400">
              <a:latin typeface="ＭＳ ゴシック" pitchFamily="49" charset="-128"/>
              <a:ea typeface="ＭＳ ゴシック" pitchFamily="49" charset="-128"/>
            </a:rPr>
            <a:t>H29</a:t>
          </a:r>
          <a:r>
            <a:rPr kumimoji="1" lang="ja-JP" altLang="en-US" sz="1400">
              <a:latin typeface="ＭＳ ゴシック" pitchFamily="49" charset="-128"/>
              <a:ea typeface="ＭＳ ゴシック" pitchFamily="49" charset="-128"/>
            </a:rPr>
            <a:t>以降は地方債の償還額に比べて借入額が大きく、地方債現在高が増加となった。</a:t>
          </a:r>
        </a:p>
        <a:p>
          <a:r>
            <a:rPr kumimoji="1" lang="ja-JP" altLang="en-US" sz="1400">
              <a:latin typeface="ＭＳ ゴシック" pitchFamily="49" charset="-128"/>
              <a:ea typeface="ＭＳ ゴシック" pitchFamily="49" charset="-128"/>
            </a:rPr>
            <a:t>　また、</a:t>
          </a:r>
          <a:r>
            <a:rPr kumimoji="1" lang="en-US" altLang="ja-JP" sz="1400">
              <a:latin typeface="ＭＳ ゴシック" pitchFamily="49" charset="-128"/>
              <a:ea typeface="ＭＳ ゴシック" pitchFamily="49" charset="-128"/>
            </a:rPr>
            <a:t>R1</a:t>
          </a:r>
          <a:r>
            <a:rPr kumimoji="1" lang="ja-JP" altLang="en-US" sz="1400">
              <a:latin typeface="ＭＳ ゴシック" pitchFamily="49" charset="-128"/>
              <a:ea typeface="ＭＳ ゴシック" pitchFamily="49" charset="-128"/>
            </a:rPr>
            <a:t>から亘理地区行政事務組合に加入したことにより、それ以前と比べて組合等負担等見込額が増加となっている。</a:t>
          </a:r>
        </a:p>
        <a:p>
          <a:r>
            <a:rPr kumimoji="1" lang="ja-JP" altLang="en-US" sz="1400">
              <a:latin typeface="ＭＳ ゴシック" pitchFamily="49" charset="-128"/>
              <a:ea typeface="ＭＳ ゴシック" pitchFamily="49" charset="-128"/>
            </a:rPr>
            <a:t>　さらに、充当可能財源等が</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以降減少している。その結果、将来負担比率の分子に対してマイナスの影響を与えたが、依然として充当可能財源等が将来負担額を大きく上回っている状況である。</a:t>
          </a:r>
        </a:p>
        <a:p>
          <a:r>
            <a:rPr kumimoji="1" lang="ja-JP" altLang="en-US" sz="1400">
              <a:latin typeface="ＭＳ ゴシック" pitchFamily="49" charset="-128"/>
              <a:ea typeface="ＭＳ ゴシック" pitchFamily="49" charset="-128"/>
            </a:rPr>
            <a:t>　今後、公共施設の長寿命化に係る経費が増加し、公債費の増が見込まれるが、交付税措置がない地方債発行を控えるなど全体的な地方債の発行を抑制し、将来負担が発生することのないように、健全な財政運営を継続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宮城県岩沼市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年度にかけて基金全体額が増加している。主な要因として、ふるさと納税の寄附額増に伴うまち・ひと・しごと創生推進基金への積立額の増加（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百万円）が挙げられる。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今後は、公共施設等総合管理計画に基づく各公共施設の長寿命化及び新庁舎の建設が控えており、多額の費用となることが推計されていることから、施設保全整備基金への更なる積み増しを検討していく。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施設保全整備基金：施設整備や維持管理経費に対応するための基金。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まち・ひと・しごと創生推進基金：地方創生の推進を図るための基金。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空港周辺地域環境整備基金：仙台空港周辺地域の環境整備を図るための基金。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福祉基金：社会福祉の充実等を図るための基金。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震災復興基金：東日本大震災からの復旧・復興に係る各種事業に対応するための基金。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施設保全整備基金：施設の長寿命化や維持管理の対応したことによる基金残高の減少。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まち・ひと・しごと創生推進基金：ふるさと納税寄附増に伴う基金残高の増加。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空港周辺地域環境整備基金：空港周辺地区の舗装を補修したことによる基金残高の減少。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福祉基金：市内保育施設整備に伴い基金残高が減少。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震災復興基金：震災関連事業の対応に伴い基金残高が減少。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復興基金については、震災関連事業の減少に伴い基金残高は減少していく一方で、施設保全整備基金については、今後多額の施設更新費用が必要となることが推計されているので、できる限り積立を行い、基金残高の増加に努める。また、まち・ひと・しごと創生推進基金については、前年度ふるさと納税寄附額の実績額を積み立てているが、積立額が多額になっていることから、適切に管理のうえ活用を行う。その他の基金についても、目的に応じて適切に管理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決算剰余金及び運用利子として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百万円積立した一方、物価高騰に伴う経常経費の増などにより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景気の動向などにより市税収入が減となった場合など、その財源不足を財政調整基金で補う必要性があることから、ある程度の基金残高を確保している。基金残高の目安としては、少なくとも標準財政規模の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％程度確保することを一つの指針としている。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百万円増加しているのは、国債の運用利子の積立によるものである。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運用効率の高い手段により基金を運用していく。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97CC34D-CC0C-4692-9C72-3B35C4A390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8F909CD-195B-446E-BD43-9E735ABA09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B157317-E5B1-47A9-93D3-2D20060032C6}"/>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36802D6-4DF2-432C-84FF-05F75BF1F300}"/>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B4AC769-1B96-41BF-BC65-3DFCB5879652}"/>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FA9A625-8B38-493C-8CC2-A182A40BEF06}"/>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2A1DDEF-74B9-4B48-99DF-B90EDB7E0A5B}"/>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8958B00-5983-476C-B0E0-CEE081D3C79B}"/>
            </a:ext>
          </a:extLst>
        </xdr:cNvPr>
        <xdr:cNvSpPr/>
      </xdr:nvSpPr>
      <xdr:spPr>
        <a:xfrm>
          <a:off x="11760200" y="128143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0075BB5-9AD4-4C40-AD01-AD6F8118D718}"/>
            </a:ext>
          </a:extLst>
        </xdr:cNvPr>
        <xdr:cNvSpPr/>
      </xdr:nvSpPr>
      <xdr:spPr>
        <a:xfrm>
          <a:off x="13131800" y="128143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E4CF1A9-2B90-4EA9-89A3-617CFA2C8AA3}"/>
            </a:ext>
          </a:extLst>
        </xdr:cNvPr>
        <xdr:cNvSpPr/>
      </xdr:nvSpPr>
      <xdr:spPr>
        <a:xfrm>
          <a:off x="14503400" y="128143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93EC1E5-0060-4D98-837D-B6A3EC97D4C2}"/>
            </a:ext>
          </a:extLst>
        </xdr:cNvPr>
        <xdr:cNvSpPr/>
      </xdr:nvSpPr>
      <xdr:spPr>
        <a:xfrm>
          <a:off x="15875000" y="128143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6D4E79E-60EC-49C6-B0E5-A8F52E980DFE}"/>
            </a:ext>
          </a:extLst>
        </xdr:cNvPr>
        <xdr:cNvSpPr/>
      </xdr:nvSpPr>
      <xdr:spPr>
        <a:xfrm>
          <a:off x="17246600" y="128143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E972C5D-62CD-4847-9FB2-23629DAA6159}"/>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E493958-F4E3-44D6-8B11-59CF158B1A6C}"/>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B9A5178-AD2E-4116-9D9D-C17224B7371F}"/>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D67624F-5877-49D6-A1DD-6F663D11A349}"/>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宮城県岩沼市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EEFF447-D200-4203-BC50-9D6F1D14BB41}"/>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0EDAA79-F925-4C62-A32A-6667AEF3DF43}"/>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E47AA51-16CC-4F00-85A8-49091F69D8F7}"/>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383FEC3-6A4D-4AEC-B968-F9003E173594}"/>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D63F2E5-04B2-4988-BF16-4CCCDAD71EA3}"/>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7241BD6-2AA9-4400-BA9F-2EAFB05EDAFD}"/>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43,137
42,415
60.45
21,209,321
19,947,234
1,125,927
10,432,539
10,888,431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A6E37E3-812C-4F68-AE9E-A0D764799F79}"/>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8794F42-0A83-42C4-8315-18743E548051}"/>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3A93158-5285-44DD-AA21-2A2451FF4CA0}"/>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D4FD907-2FBE-4DB8-8DFC-F13DE38314CE}"/>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E548B02-A26A-41B0-AD7A-7C378A84DED1}"/>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18376F07-1ABE-4DAA-993E-8774A9950E4D}"/>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9F172B9-BDB5-46E2-B924-807B4101F32B}"/>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6E91DAD-C3E7-4669-90E7-9B1ACACBBB0F}"/>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0CE6205-EA08-4F1A-B6BB-CBA179977B1E}"/>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99728C8-B3E5-400A-8092-AFA11AEB14AE}"/>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85313FA-D27C-4569-BC50-74C550CB0684}"/>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2E08955-6972-4996-B9BA-5CFA009230CF}"/>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1C3F7D0-C31B-463D-B60B-F7956567EFD0}"/>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A923B7E-1B1A-47F9-91AD-0639A6DA921A}"/>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FE9E5DB-32DD-4234-92B9-F112C2F30E36}"/>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DE1995D-CDC8-4A61-A5F8-E7F870DB2F1D}"/>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935BA2D-C6DE-4B7D-9B4D-1F871C551029}"/>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2119947-6960-4F95-89CE-6708D4CDB99E}"/>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C6B7101-B063-423C-BD31-9947A5C12983}"/>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F86B932-665B-4EE8-8451-F06B6E315537}"/>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00E7D46-479F-43AD-B3BE-7ADC7C23622C}"/>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C0A3E97-C4E3-4E82-BE70-D61AA02D819F}"/>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3687C11-9F92-4FF2-AE60-499904B11211}"/>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ABA1DE7-3ADA-42D1-BE76-81D11019075C}"/>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C677256-936C-401B-B4C3-A414529F5891}"/>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7A1B648-9A02-49C5-B73C-FA8844D85BAB}"/>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175DEC3-3EA8-4B1E-88CA-79741F17218D}"/>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8520531-CBEB-407A-A7AD-176EB9217FD4}"/>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820A7AB-43BC-40A7-999F-952FACECA084}"/>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11FFDF7-F3ED-41AA-9950-69C566BACF1B}"/>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B3A422D-17AA-4C5E-B5DB-937E716749C0}"/>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468752F-93D0-4018-AD39-C3E7B907F5EC}"/>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AD06F55-8731-4179-A374-647D69E99991}"/>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DE8C31C-2AA6-4F04-B29C-7A77541F67BA}"/>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304A4F7-F906-4F08-B011-4A65538674D6}"/>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52.5</a:t>
          </a:r>
          <a:r>
            <a:rPr kumimoji="1" lang="ja-JP" altLang="en-US" sz="1100">
              <a:latin typeface="ＭＳ Ｐゴシック" panose="020B0600070205080204" pitchFamily="50" charset="-128"/>
              <a:ea typeface="ＭＳ Ｐゴシック" panose="020B0600070205080204" pitchFamily="50" charset="-128"/>
            </a:rPr>
            <a:t>％と、類似団体平均に比べ、低い水準を示している。これについては、平成</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年度に発生した東日本大震災の影響により、東日本大震災復興交付金を活用した公共施設等の新設又は更新等が続いたことによるものである。</a:t>
          </a:r>
        </a:p>
        <a:p>
          <a:r>
            <a:rPr kumimoji="1" lang="ja-JP" altLang="en-US" sz="1100">
              <a:latin typeface="ＭＳ Ｐゴシック" panose="020B0600070205080204" pitchFamily="50" charset="-128"/>
              <a:ea typeface="ＭＳ Ｐゴシック" panose="020B0600070205080204" pitchFamily="50" charset="-128"/>
            </a:rPr>
            <a:t>公共施設等の総合的かつ計画的な管理については、令和</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月に改訂した岩沼市公共施設等総合管理計画で「総量の適正化」「財源の有効活用」「適切かつ効率的な管理運営」「長寿命化」を基本方針として取り組んでいく。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B4E742C-C28A-4739-B96E-2338CC5494DD}"/>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A912DE9-A429-4A03-AB87-A5197CD6DEC2}"/>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DDDBB41-2524-4E3F-958F-17CA1AA633D6}"/>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A60FAF2-F64E-48C9-A7F7-B8875598B938}"/>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86BE0790-E507-47FA-933B-F49C93564E48}"/>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9B8BB6CA-BFA1-4205-8909-3659795559BA}"/>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E866745-B5D6-41EA-90E5-A5D49A1AB6C7}"/>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DEEB7ED-F1D2-471D-BC5B-6F20F4A881BA}"/>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C0AFB5A9-A386-4C32-95CC-F38C0354D7B2}"/>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20AE7960-D549-4217-B97C-876404AD9FBF}"/>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4EF1EE4-F186-47CF-9348-21C5104F814D}"/>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BBEA5AAE-090B-4DDA-AA56-A04E0272FDF2}"/>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35DECB31-5ABE-489C-9693-C5AA4CF3B6E3}"/>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409CDEE-F7FB-4F84-9EA0-3ABAEFCF5DF8}"/>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F00B6452-9ACD-4863-BCD1-5CDAA6F39D50}"/>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F18D997C-D089-4C6D-851D-58530FCB729D}"/>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9DA32CC-E540-49CD-BBE9-8FE286A681CD}"/>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95DB4AF-E22B-4495-A827-85454DADED61}"/>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166098</xdr:rowOff>
    </xdr:from>
    <xdr:to>
      <xdr:col>23</xdr:col>
      <xdr:colOff>85090</xdr:colOff>
      <xdr:row>34</xdr:row>
      <xdr:rowOff>36195</xdr:rowOff>
    </xdr:to>
    <xdr:cxnSp macro="">
      <xdr:nvCxnSpPr>
        <xdr:cNvPr id="77" name="直線コネクタ 76">
          <a:extLst>
            <a:ext uri="{FF2B5EF4-FFF2-40B4-BE49-F238E27FC236}">
              <a16:creationId xmlns:a16="http://schemas.microsoft.com/office/drawing/2014/main" id="{10763880-FB3E-47F5-8700-5F11B46D9F90}"/>
            </a:ext>
          </a:extLst>
        </xdr:cNvPr>
        <xdr:cNvCxnSpPr/>
      </xdr:nvCxnSpPr>
      <xdr:spPr>
        <a:xfrm flipV="1">
          <a:off x="4300220" y="5417548"/>
          <a:ext cx="1270" cy="1025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40022</xdr:rowOff>
    </xdr:from>
    <xdr:ext cx="405111" cy="259045"/>
    <xdr:sp macro="" textlink="">
      <xdr:nvSpPr>
        <xdr:cNvPr id="78" name="有形固定資産減価償却率最小値テキスト">
          <a:extLst>
            <a:ext uri="{FF2B5EF4-FFF2-40B4-BE49-F238E27FC236}">
              <a16:creationId xmlns:a16="http://schemas.microsoft.com/office/drawing/2014/main" id="{411D8E1A-88B3-45FB-909A-D7DAAF816550}"/>
            </a:ext>
          </a:extLst>
        </xdr:cNvPr>
        <xdr:cNvSpPr txBox="1"/>
      </xdr:nvSpPr>
      <xdr:spPr>
        <a:xfrm>
          <a:off x="4352925" y="644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36195</xdr:rowOff>
    </xdr:from>
    <xdr:to>
      <xdr:col>23</xdr:col>
      <xdr:colOff>174625</xdr:colOff>
      <xdr:row>34</xdr:row>
      <xdr:rowOff>36195</xdr:rowOff>
    </xdr:to>
    <xdr:cxnSp macro="">
      <xdr:nvCxnSpPr>
        <xdr:cNvPr id="79" name="直線コネクタ 78">
          <a:extLst>
            <a:ext uri="{FF2B5EF4-FFF2-40B4-BE49-F238E27FC236}">
              <a16:creationId xmlns:a16="http://schemas.microsoft.com/office/drawing/2014/main" id="{708A24AF-80EB-4993-9DA6-ABFB724B0118}"/>
            </a:ext>
          </a:extLst>
        </xdr:cNvPr>
        <xdr:cNvCxnSpPr/>
      </xdr:nvCxnSpPr>
      <xdr:spPr>
        <a:xfrm>
          <a:off x="4213225" y="644334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112775</xdr:rowOff>
    </xdr:from>
    <xdr:ext cx="405111" cy="259045"/>
    <xdr:sp macro="" textlink="">
      <xdr:nvSpPr>
        <xdr:cNvPr id="80" name="有形固定資産減価償却率最大値テキスト">
          <a:extLst>
            <a:ext uri="{FF2B5EF4-FFF2-40B4-BE49-F238E27FC236}">
              <a16:creationId xmlns:a16="http://schemas.microsoft.com/office/drawing/2014/main" id="{1304410A-87FB-4A29-867C-B81F9349C9B5}"/>
            </a:ext>
          </a:extLst>
        </xdr:cNvPr>
        <xdr:cNvSpPr txBox="1"/>
      </xdr:nvSpPr>
      <xdr:spPr>
        <a:xfrm>
          <a:off x="4352925" y="5199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166098</xdr:rowOff>
    </xdr:from>
    <xdr:to>
      <xdr:col>23</xdr:col>
      <xdr:colOff>174625</xdr:colOff>
      <xdr:row>27</xdr:row>
      <xdr:rowOff>166098</xdr:rowOff>
    </xdr:to>
    <xdr:cxnSp macro="">
      <xdr:nvCxnSpPr>
        <xdr:cNvPr id="81" name="直線コネクタ 80">
          <a:extLst>
            <a:ext uri="{FF2B5EF4-FFF2-40B4-BE49-F238E27FC236}">
              <a16:creationId xmlns:a16="http://schemas.microsoft.com/office/drawing/2014/main" id="{2D455704-5CEF-4D0D-8AE4-23E4F75F233A}"/>
            </a:ext>
          </a:extLst>
        </xdr:cNvPr>
        <xdr:cNvCxnSpPr/>
      </xdr:nvCxnSpPr>
      <xdr:spPr>
        <a:xfrm>
          <a:off x="4213225" y="54175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2" name="有形固定資産減価償却率平均値テキスト">
          <a:extLst>
            <a:ext uri="{FF2B5EF4-FFF2-40B4-BE49-F238E27FC236}">
              <a16:creationId xmlns:a16="http://schemas.microsoft.com/office/drawing/2014/main" id="{6767BE58-983F-4161-A19A-D64EC81F3BF7}"/>
            </a:ext>
          </a:extLst>
        </xdr:cNvPr>
        <xdr:cNvSpPr txBox="1"/>
      </xdr:nvSpPr>
      <xdr:spPr>
        <a:xfrm>
          <a:off x="4352925" y="58165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7819A34C-3F57-45CC-9519-A448E8964C58}"/>
            </a:ext>
          </a:extLst>
        </xdr:cNvPr>
        <xdr:cNvSpPr/>
      </xdr:nvSpPr>
      <xdr:spPr>
        <a:xfrm>
          <a:off x="4251325" y="58380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57422</xdr:rowOff>
    </xdr:from>
    <xdr:to>
      <xdr:col>19</xdr:col>
      <xdr:colOff>187325</xdr:colOff>
      <xdr:row>30</xdr:row>
      <xdr:rowOff>159022</xdr:rowOff>
    </xdr:to>
    <xdr:sp macro="" textlink="">
      <xdr:nvSpPr>
        <xdr:cNvPr id="84" name="フローチャート: 判断 83">
          <a:extLst>
            <a:ext uri="{FF2B5EF4-FFF2-40B4-BE49-F238E27FC236}">
              <a16:creationId xmlns:a16="http://schemas.microsoft.com/office/drawing/2014/main" id="{85AD68E3-8C5D-4E16-A351-517EE8F41286}"/>
            </a:ext>
          </a:extLst>
        </xdr:cNvPr>
        <xdr:cNvSpPr/>
      </xdr:nvSpPr>
      <xdr:spPr>
        <a:xfrm>
          <a:off x="3616325" y="58041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35832</xdr:rowOff>
    </xdr:from>
    <xdr:to>
      <xdr:col>15</xdr:col>
      <xdr:colOff>187325</xdr:colOff>
      <xdr:row>30</xdr:row>
      <xdr:rowOff>137432</xdr:rowOff>
    </xdr:to>
    <xdr:sp macro="" textlink="">
      <xdr:nvSpPr>
        <xdr:cNvPr id="85" name="フローチャート: 判断 84">
          <a:extLst>
            <a:ext uri="{FF2B5EF4-FFF2-40B4-BE49-F238E27FC236}">
              <a16:creationId xmlns:a16="http://schemas.microsoft.com/office/drawing/2014/main" id="{5CED62D7-B393-42CC-B107-06F089492563}"/>
            </a:ext>
          </a:extLst>
        </xdr:cNvPr>
        <xdr:cNvSpPr/>
      </xdr:nvSpPr>
      <xdr:spPr>
        <a:xfrm>
          <a:off x="2930525" y="57825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170271</xdr:rowOff>
    </xdr:from>
    <xdr:to>
      <xdr:col>11</xdr:col>
      <xdr:colOff>187325</xdr:colOff>
      <xdr:row>30</xdr:row>
      <xdr:rowOff>100421</xdr:rowOff>
    </xdr:to>
    <xdr:sp macro="" textlink="">
      <xdr:nvSpPr>
        <xdr:cNvPr id="86" name="フローチャート: 判断 85">
          <a:extLst>
            <a:ext uri="{FF2B5EF4-FFF2-40B4-BE49-F238E27FC236}">
              <a16:creationId xmlns:a16="http://schemas.microsoft.com/office/drawing/2014/main" id="{4CCCC9B3-81DD-4A2A-AC88-CA14C918840D}"/>
            </a:ext>
          </a:extLst>
        </xdr:cNvPr>
        <xdr:cNvSpPr/>
      </xdr:nvSpPr>
      <xdr:spPr>
        <a:xfrm>
          <a:off x="2244725" y="57455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164102</xdr:rowOff>
    </xdr:from>
    <xdr:to>
      <xdr:col>7</xdr:col>
      <xdr:colOff>187325</xdr:colOff>
      <xdr:row>30</xdr:row>
      <xdr:rowOff>94252</xdr:rowOff>
    </xdr:to>
    <xdr:sp macro="" textlink="">
      <xdr:nvSpPr>
        <xdr:cNvPr id="87" name="フローチャート: 判断 86">
          <a:extLst>
            <a:ext uri="{FF2B5EF4-FFF2-40B4-BE49-F238E27FC236}">
              <a16:creationId xmlns:a16="http://schemas.microsoft.com/office/drawing/2014/main" id="{6DE97BA1-29CB-453C-ABEB-F68E06A69B38}"/>
            </a:ext>
          </a:extLst>
        </xdr:cNvPr>
        <xdr:cNvSpPr/>
      </xdr:nvSpPr>
      <xdr:spPr>
        <a:xfrm>
          <a:off x="1558925" y="5745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49B6DE2-5EF3-421E-A089-AD8AE186CF58}"/>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9860C9D-5A19-42AF-8D5A-63E61D8C8256}"/>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0162B49-092D-468C-AAF5-BB7101413245}"/>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0109493-D3C2-4F05-A88E-642CF1D94066}"/>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B49F0B-16DC-46FB-BDBE-A039A680B675}"/>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24039</xdr:rowOff>
    </xdr:from>
    <xdr:to>
      <xdr:col>23</xdr:col>
      <xdr:colOff>136525</xdr:colOff>
      <xdr:row>28</xdr:row>
      <xdr:rowOff>125639</xdr:rowOff>
    </xdr:to>
    <xdr:sp macro="" textlink="">
      <xdr:nvSpPr>
        <xdr:cNvPr id="93" name="楕円 92">
          <a:extLst>
            <a:ext uri="{FF2B5EF4-FFF2-40B4-BE49-F238E27FC236}">
              <a16:creationId xmlns:a16="http://schemas.microsoft.com/office/drawing/2014/main" id="{1855717A-CC02-4ED3-BF65-9B50DD616D7D}"/>
            </a:ext>
          </a:extLst>
        </xdr:cNvPr>
        <xdr:cNvSpPr/>
      </xdr:nvSpPr>
      <xdr:spPr>
        <a:xfrm>
          <a:off x="4251325" y="544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110416</xdr:rowOff>
    </xdr:from>
    <xdr:ext cx="405111" cy="259045"/>
    <xdr:sp macro="" textlink="">
      <xdr:nvSpPr>
        <xdr:cNvPr id="94" name="有形固定資産減価償却率該当値テキスト">
          <a:extLst>
            <a:ext uri="{FF2B5EF4-FFF2-40B4-BE49-F238E27FC236}">
              <a16:creationId xmlns:a16="http://schemas.microsoft.com/office/drawing/2014/main" id="{EC578F5D-BB6F-42A2-8C4E-183419B75C1D}"/>
            </a:ext>
          </a:extLst>
        </xdr:cNvPr>
        <xdr:cNvSpPr txBox="1"/>
      </xdr:nvSpPr>
      <xdr:spPr>
        <a:xfrm>
          <a:off x="4352925" y="536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102961</xdr:rowOff>
    </xdr:from>
    <xdr:to>
      <xdr:col>19</xdr:col>
      <xdr:colOff>187325</xdr:colOff>
      <xdr:row>28</xdr:row>
      <xdr:rowOff>33111</xdr:rowOff>
    </xdr:to>
    <xdr:sp macro="" textlink="">
      <xdr:nvSpPr>
        <xdr:cNvPr id="95" name="楕円 94">
          <a:extLst>
            <a:ext uri="{FF2B5EF4-FFF2-40B4-BE49-F238E27FC236}">
              <a16:creationId xmlns:a16="http://schemas.microsoft.com/office/drawing/2014/main" id="{19BE7526-1F51-40A8-BFB4-688A91ACA104}"/>
            </a:ext>
          </a:extLst>
        </xdr:cNvPr>
        <xdr:cNvSpPr/>
      </xdr:nvSpPr>
      <xdr:spPr>
        <a:xfrm>
          <a:off x="3616325" y="53544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153761</xdr:rowOff>
    </xdr:from>
    <xdr:to>
      <xdr:col>23</xdr:col>
      <xdr:colOff>85725</xdr:colOff>
      <xdr:row>28</xdr:row>
      <xdr:rowOff>74839</xdr:rowOff>
    </xdr:to>
    <xdr:cxnSp macro="">
      <xdr:nvCxnSpPr>
        <xdr:cNvPr id="96" name="直線コネクタ 95">
          <a:extLst>
            <a:ext uri="{FF2B5EF4-FFF2-40B4-BE49-F238E27FC236}">
              <a16:creationId xmlns:a16="http://schemas.microsoft.com/office/drawing/2014/main" id="{B4F35D7C-1623-41A5-9E8C-8E86F517CFED}"/>
            </a:ext>
          </a:extLst>
        </xdr:cNvPr>
        <xdr:cNvCxnSpPr/>
      </xdr:nvCxnSpPr>
      <xdr:spPr>
        <a:xfrm>
          <a:off x="3667125" y="5405211"/>
          <a:ext cx="635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104775</xdr:rowOff>
    </xdr:from>
    <xdr:to>
      <xdr:col>15</xdr:col>
      <xdr:colOff>187325</xdr:colOff>
      <xdr:row>27</xdr:row>
      <xdr:rowOff>34925</xdr:rowOff>
    </xdr:to>
    <xdr:sp macro="" textlink="">
      <xdr:nvSpPr>
        <xdr:cNvPr id="97" name="楕円 96">
          <a:extLst>
            <a:ext uri="{FF2B5EF4-FFF2-40B4-BE49-F238E27FC236}">
              <a16:creationId xmlns:a16="http://schemas.microsoft.com/office/drawing/2014/main" id="{863F9899-8E4D-42F8-8062-BF2F7A116A01}"/>
            </a:ext>
          </a:extLst>
        </xdr:cNvPr>
        <xdr:cNvSpPr/>
      </xdr:nvSpPr>
      <xdr:spPr>
        <a:xfrm>
          <a:off x="2930525" y="51911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155575</xdr:rowOff>
    </xdr:from>
    <xdr:to>
      <xdr:col>19</xdr:col>
      <xdr:colOff>136525</xdr:colOff>
      <xdr:row>27</xdr:row>
      <xdr:rowOff>153761</xdr:rowOff>
    </xdr:to>
    <xdr:cxnSp macro="">
      <xdr:nvCxnSpPr>
        <xdr:cNvPr id="98" name="直線コネクタ 97">
          <a:extLst>
            <a:ext uri="{FF2B5EF4-FFF2-40B4-BE49-F238E27FC236}">
              <a16:creationId xmlns:a16="http://schemas.microsoft.com/office/drawing/2014/main" id="{FDC77985-0DA9-4A80-B939-6836CEB5F22C}"/>
            </a:ext>
          </a:extLst>
        </xdr:cNvPr>
        <xdr:cNvCxnSpPr/>
      </xdr:nvCxnSpPr>
      <xdr:spPr>
        <a:xfrm>
          <a:off x="2981325" y="5241925"/>
          <a:ext cx="6858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123281</xdr:rowOff>
    </xdr:from>
    <xdr:to>
      <xdr:col>11</xdr:col>
      <xdr:colOff>187325</xdr:colOff>
      <xdr:row>27</xdr:row>
      <xdr:rowOff>53431</xdr:rowOff>
    </xdr:to>
    <xdr:sp macro="" textlink="">
      <xdr:nvSpPr>
        <xdr:cNvPr id="99" name="楕円 98">
          <a:extLst>
            <a:ext uri="{FF2B5EF4-FFF2-40B4-BE49-F238E27FC236}">
              <a16:creationId xmlns:a16="http://schemas.microsoft.com/office/drawing/2014/main" id="{58A85CC4-3DBA-4C5B-A275-AB0D051BC389}"/>
            </a:ext>
          </a:extLst>
        </xdr:cNvPr>
        <xdr:cNvSpPr/>
      </xdr:nvSpPr>
      <xdr:spPr>
        <a:xfrm>
          <a:off x="2244725" y="52096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155575</xdr:rowOff>
    </xdr:from>
    <xdr:to>
      <xdr:col>15</xdr:col>
      <xdr:colOff>136525</xdr:colOff>
      <xdr:row>27</xdr:row>
      <xdr:rowOff>2631</xdr:rowOff>
    </xdr:to>
    <xdr:cxnSp macro="">
      <xdr:nvCxnSpPr>
        <xdr:cNvPr id="100" name="直線コネクタ 99">
          <a:extLst>
            <a:ext uri="{FF2B5EF4-FFF2-40B4-BE49-F238E27FC236}">
              <a16:creationId xmlns:a16="http://schemas.microsoft.com/office/drawing/2014/main" id="{71E94C64-FDEB-4F09-BFF9-677B3385BD26}"/>
            </a:ext>
          </a:extLst>
        </xdr:cNvPr>
        <xdr:cNvCxnSpPr/>
      </xdr:nvCxnSpPr>
      <xdr:spPr>
        <a:xfrm flipV="1">
          <a:off x="2295525" y="5241925"/>
          <a:ext cx="685800" cy="1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40005</xdr:rowOff>
    </xdr:from>
    <xdr:to>
      <xdr:col>7</xdr:col>
      <xdr:colOff>187325</xdr:colOff>
      <xdr:row>26</xdr:row>
      <xdr:rowOff>141605</xdr:rowOff>
    </xdr:to>
    <xdr:sp macro="" textlink="">
      <xdr:nvSpPr>
        <xdr:cNvPr id="101" name="楕円 100">
          <a:extLst>
            <a:ext uri="{FF2B5EF4-FFF2-40B4-BE49-F238E27FC236}">
              <a16:creationId xmlns:a16="http://schemas.microsoft.com/office/drawing/2014/main" id="{8AD07658-2E21-4BD6-9888-A27822308C6E}"/>
            </a:ext>
          </a:extLst>
        </xdr:cNvPr>
        <xdr:cNvSpPr/>
      </xdr:nvSpPr>
      <xdr:spPr>
        <a:xfrm>
          <a:off x="1558925" y="51263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90805</xdr:rowOff>
    </xdr:from>
    <xdr:to>
      <xdr:col>11</xdr:col>
      <xdr:colOff>136525</xdr:colOff>
      <xdr:row>27</xdr:row>
      <xdr:rowOff>2631</xdr:rowOff>
    </xdr:to>
    <xdr:cxnSp macro="">
      <xdr:nvCxnSpPr>
        <xdr:cNvPr id="102" name="直線コネクタ 101">
          <a:extLst>
            <a:ext uri="{FF2B5EF4-FFF2-40B4-BE49-F238E27FC236}">
              <a16:creationId xmlns:a16="http://schemas.microsoft.com/office/drawing/2014/main" id="{B1BB60C9-B4C0-43DD-BFEB-40B5FDF4D861}"/>
            </a:ext>
          </a:extLst>
        </xdr:cNvPr>
        <xdr:cNvCxnSpPr/>
      </xdr:nvCxnSpPr>
      <xdr:spPr>
        <a:xfrm>
          <a:off x="1609725" y="5177155"/>
          <a:ext cx="685800" cy="7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150149</xdr:rowOff>
    </xdr:from>
    <xdr:ext cx="405111" cy="259045"/>
    <xdr:sp macro="" textlink="">
      <xdr:nvSpPr>
        <xdr:cNvPr id="103" name="n_1aveValue有形固定資産減価償却率">
          <a:extLst>
            <a:ext uri="{FF2B5EF4-FFF2-40B4-BE49-F238E27FC236}">
              <a16:creationId xmlns:a16="http://schemas.microsoft.com/office/drawing/2014/main" id="{430D5100-BBA2-4DA1-B39F-BC8BC8720208}"/>
            </a:ext>
          </a:extLst>
        </xdr:cNvPr>
        <xdr:cNvSpPr txBox="1"/>
      </xdr:nvSpPr>
      <xdr:spPr>
        <a:xfrm>
          <a:off x="3470919" y="589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128559</xdr:rowOff>
    </xdr:from>
    <xdr:ext cx="405111" cy="259045"/>
    <xdr:sp macro="" textlink="">
      <xdr:nvSpPr>
        <xdr:cNvPr id="104" name="n_2aveValue有形固定資産減価償却率">
          <a:extLst>
            <a:ext uri="{FF2B5EF4-FFF2-40B4-BE49-F238E27FC236}">
              <a16:creationId xmlns:a16="http://schemas.microsoft.com/office/drawing/2014/main" id="{844C5F93-22EF-4D5D-B844-9CFDB7E3229D}"/>
            </a:ext>
          </a:extLst>
        </xdr:cNvPr>
        <xdr:cNvSpPr txBox="1"/>
      </xdr:nvSpPr>
      <xdr:spPr>
        <a:xfrm>
          <a:off x="2797819" y="5875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91548</xdr:rowOff>
    </xdr:from>
    <xdr:ext cx="405111" cy="259045"/>
    <xdr:sp macro="" textlink="">
      <xdr:nvSpPr>
        <xdr:cNvPr id="105" name="n_3aveValue有形固定資産減価償却率">
          <a:extLst>
            <a:ext uri="{FF2B5EF4-FFF2-40B4-BE49-F238E27FC236}">
              <a16:creationId xmlns:a16="http://schemas.microsoft.com/office/drawing/2014/main" id="{BFE4C9BF-CAFE-45C8-A4D3-F2DBB28195A3}"/>
            </a:ext>
          </a:extLst>
        </xdr:cNvPr>
        <xdr:cNvSpPr txBox="1"/>
      </xdr:nvSpPr>
      <xdr:spPr>
        <a:xfrm>
          <a:off x="2112019" y="583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85379</xdr:rowOff>
    </xdr:from>
    <xdr:ext cx="405111" cy="259045"/>
    <xdr:sp macro="" textlink="">
      <xdr:nvSpPr>
        <xdr:cNvPr id="106" name="n_4aveValue有形固定資産減価償却率">
          <a:extLst>
            <a:ext uri="{FF2B5EF4-FFF2-40B4-BE49-F238E27FC236}">
              <a16:creationId xmlns:a16="http://schemas.microsoft.com/office/drawing/2014/main" id="{EC68B854-5FD9-483E-9A59-3B34FF46AA9E}"/>
            </a:ext>
          </a:extLst>
        </xdr:cNvPr>
        <xdr:cNvSpPr txBox="1"/>
      </xdr:nvSpPr>
      <xdr:spPr>
        <a:xfrm>
          <a:off x="1426219" y="583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49638</xdr:rowOff>
    </xdr:from>
    <xdr:ext cx="405111" cy="259045"/>
    <xdr:sp macro="" textlink="">
      <xdr:nvSpPr>
        <xdr:cNvPr id="107" name="n_1mainValue有形固定資産減価償却率">
          <a:extLst>
            <a:ext uri="{FF2B5EF4-FFF2-40B4-BE49-F238E27FC236}">
              <a16:creationId xmlns:a16="http://schemas.microsoft.com/office/drawing/2014/main" id="{580F98D8-48B7-4A29-8C9B-BFD07B80E91C}"/>
            </a:ext>
          </a:extLst>
        </xdr:cNvPr>
        <xdr:cNvSpPr txBox="1"/>
      </xdr:nvSpPr>
      <xdr:spPr>
        <a:xfrm>
          <a:off x="3470919" y="513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51452</xdr:rowOff>
    </xdr:from>
    <xdr:ext cx="405111" cy="259045"/>
    <xdr:sp macro="" textlink="">
      <xdr:nvSpPr>
        <xdr:cNvPr id="108" name="n_2mainValue有形固定資産減価償却率">
          <a:extLst>
            <a:ext uri="{FF2B5EF4-FFF2-40B4-BE49-F238E27FC236}">
              <a16:creationId xmlns:a16="http://schemas.microsoft.com/office/drawing/2014/main" id="{1BAF9AD1-7F61-4351-80A6-C295A5FEFA0F}"/>
            </a:ext>
          </a:extLst>
        </xdr:cNvPr>
        <xdr:cNvSpPr txBox="1"/>
      </xdr:nvSpPr>
      <xdr:spPr>
        <a:xfrm>
          <a:off x="2797819" y="497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69958</xdr:rowOff>
    </xdr:from>
    <xdr:ext cx="405111" cy="259045"/>
    <xdr:sp macro="" textlink="">
      <xdr:nvSpPr>
        <xdr:cNvPr id="109" name="n_3mainValue有形固定資産減価償却率">
          <a:extLst>
            <a:ext uri="{FF2B5EF4-FFF2-40B4-BE49-F238E27FC236}">
              <a16:creationId xmlns:a16="http://schemas.microsoft.com/office/drawing/2014/main" id="{86BD64E6-C2FC-481A-99A7-2ADD35886019}"/>
            </a:ext>
          </a:extLst>
        </xdr:cNvPr>
        <xdr:cNvSpPr txBox="1"/>
      </xdr:nvSpPr>
      <xdr:spPr>
        <a:xfrm>
          <a:off x="2112019" y="499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158132</xdr:rowOff>
    </xdr:from>
    <xdr:ext cx="405111" cy="259045"/>
    <xdr:sp macro="" textlink="">
      <xdr:nvSpPr>
        <xdr:cNvPr id="110" name="n_4mainValue有形固定資産減価償却率">
          <a:extLst>
            <a:ext uri="{FF2B5EF4-FFF2-40B4-BE49-F238E27FC236}">
              <a16:creationId xmlns:a16="http://schemas.microsoft.com/office/drawing/2014/main" id="{C6C71FA1-2B57-4400-96AC-13FFDCA59B53}"/>
            </a:ext>
          </a:extLst>
        </xdr:cNvPr>
        <xdr:cNvSpPr txBox="1"/>
      </xdr:nvSpPr>
      <xdr:spPr>
        <a:xfrm>
          <a:off x="1426219" y="49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E93B9CE-BA58-4426-9645-9D3ECD71301C}"/>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02544CB-1D15-41EA-87FC-E2DE890A950D}"/>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866E7C42-736B-4ECE-A2A3-3CD101D2FFAA}"/>
            </a:ext>
          </a:extLst>
        </xdr:cNvPr>
        <xdr:cNvSpPr/>
      </xdr:nvSpPr>
      <xdr:spPr>
        <a:xfrm>
          <a:off x="12485364" y="4490496"/>
          <a:ext cx="77852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31D0A87-2B28-44C1-BC93-DF1F7D93962E}"/>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F66F088C-6F67-4978-94D0-B16AE6510E13}"/>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18C31C2-4B96-44F7-B2C4-381D31F6938D}"/>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C4072C1-A4C6-401E-A844-607539EBAB82}"/>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73822AE-9C24-47FD-8373-E768C3276CA6}"/>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6A6130F0-A115-436A-8178-F8E2FDCEBEFE}"/>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2F9F013-BD0D-4EEF-A392-CCA6B1AFA966}"/>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2E1401A-9F91-4E15-BDAB-B71E6E2E8708}"/>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F31FFC0-08ED-428F-8C23-78DA7F3EBD1B}"/>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931B344-C246-45C0-8C09-12A8C54EFD4E}"/>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債務償還比率が前年度と比較して</a:t>
          </a:r>
          <a:r>
            <a:rPr kumimoji="1" lang="en-US" altLang="ja-JP" sz="1100">
              <a:latin typeface="ＭＳ Ｐゴシック" panose="020B0600070205080204" pitchFamily="50" charset="-128"/>
              <a:ea typeface="ＭＳ Ｐゴシック" panose="020B0600070205080204" pitchFamily="50" charset="-128"/>
            </a:rPr>
            <a:t>66.3</a:t>
          </a:r>
          <a:r>
            <a:rPr kumimoji="1" lang="ja-JP" altLang="en-US" sz="1100">
              <a:latin typeface="ＭＳ Ｐゴシック" panose="020B0600070205080204" pitchFamily="50" charset="-128"/>
              <a:ea typeface="ＭＳ Ｐゴシック" panose="020B0600070205080204" pitchFamily="50" charset="-128"/>
            </a:rPr>
            <a:t>ポイント改善した。これは、令和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国の補正に伴い、普通交付税が増加したことにより経常一般財源等が増となったことに加えて、充当可能財源である基金残高が増加したことが主な要因と考えられる。今後も、将来負担額が増加する見込みであることから、公共施設の改修や更新についても留意しつつ、歳出の削減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3E52D31-1BB0-42C0-B7B2-DA50583D6B92}"/>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E4664FB-5870-4B16-8BAD-8A9BB450B268}"/>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B4BAB0E-864C-4942-BABC-D32F99C86882}"/>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9C08797-E067-4CE5-909B-FD00EF25CDE8}"/>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9AFE11B8-AFC9-4BF3-9EB3-A7BC5D20DA02}"/>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6BDC9CBD-AF5E-4141-B9FC-F1F57DE44696}"/>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387D6C6A-D6AA-492A-A24C-2371C57DD6C9}"/>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B3C22117-FFB9-4441-A535-9648FDDA9128}"/>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6C3BE1A6-E670-48F0-92E6-16DBB587CBB0}"/>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CA18FCDF-782F-4925-B9AA-B3039DD2E255}"/>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82734F0B-491C-4590-860F-83E820932751}"/>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C10CBD8-1E5D-48F8-92D7-615BEDE56E95}"/>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EF9624FB-4F88-4CE9-AD98-CD1D12890379}"/>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3CBD3431-1859-4D8D-B9F4-66CA33A1B3A8}"/>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0F84C76-9785-452D-9A4F-429E7BB1A8E7}"/>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9" name="直線コネクタ 138">
          <a:extLst>
            <a:ext uri="{FF2B5EF4-FFF2-40B4-BE49-F238E27FC236}">
              <a16:creationId xmlns:a16="http://schemas.microsoft.com/office/drawing/2014/main" id="{059987DF-9FE7-4419-A2ED-8379446202C9}"/>
            </a:ext>
          </a:extLst>
        </xdr:cNvPr>
        <xdr:cNvCxnSpPr/>
      </xdr:nvCxnSpPr>
      <xdr:spPr>
        <a:xfrm flipV="1">
          <a:off x="13323570" y="5169958"/>
          <a:ext cx="1269" cy="1310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40" name="債務償還比率最小値テキスト">
          <a:extLst>
            <a:ext uri="{FF2B5EF4-FFF2-40B4-BE49-F238E27FC236}">
              <a16:creationId xmlns:a16="http://schemas.microsoft.com/office/drawing/2014/main" id="{791F24A0-3DE7-4D5F-A98E-A9114CB28D19}"/>
            </a:ext>
          </a:extLst>
        </xdr:cNvPr>
        <xdr:cNvSpPr txBox="1"/>
      </xdr:nvSpPr>
      <xdr:spPr>
        <a:xfrm>
          <a:off x="13376275" y="648447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41" name="直線コネクタ 140">
          <a:extLst>
            <a:ext uri="{FF2B5EF4-FFF2-40B4-BE49-F238E27FC236}">
              <a16:creationId xmlns:a16="http://schemas.microsoft.com/office/drawing/2014/main" id="{B22C96FF-B9FF-4D2F-8D95-06B8914B17FC}"/>
            </a:ext>
          </a:extLst>
        </xdr:cNvPr>
        <xdr:cNvCxnSpPr/>
      </xdr:nvCxnSpPr>
      <xdr:spPr>
        <a:xfrm>
          <a:off x="13255625" y="64806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CEA6C986-AF80-49E5-96A3-78B3D3CDCE66}"/>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AEDD159B-7BD4-40A9-BA34-5475784CF771}"/>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44" name="債務償還比率平均値テキスト">
          <a:extLst>
            <a:ext uri="{FF2B5EF4-FFF2-40B4-BE49-F238E27FC236}">
              <a16:creationId xmlns:a16="http://schemas.microsoft.com/office/drawing/2014/main" id="{95DFF631-8129-4EF4-8C3D-D5D24E3EB68E}"/>
            </a:ext>
          </a:extLst>
        </xdr:cNvPr>
        <xdr:cNvSpPr txBox="1"/>
      </xdr:nvSpPr>
      <xdr:spPr>
        <a:xfrm>
          <a:off x="13376275" y="57645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45" name="フローチャート: 判断 144">
          <a:extLst>
            <a:ext uri="{FF2B5EF4-FFF2-40B4-BE49-F238E27FC236}">
              <a16:creationId xmlns:a16="http://schemas.microsoft.com/office/drawing/2014/main" id="{BB2C5A6C-0789-4AF7-8884-A2E217F6E735}"/>
            </a:ext>
          </a:extLst>
        </xdr:cNvPr>
        <xdr:cNvSpPr/>
      </xdr:nvSpPr>
      <xdr:spPr>
        <a:xfrm>
          <a:off x="13293725" y="57860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6" name="フローチャート: 判断 145">
          <a:extLst>
            <a:ext uri="{FF2B5EF4-FFF2-40B4-BE49-F238E27FC236}">
              <a16:creationId xmlns:a16="http://schemas.microsoft.com/office/drawing/2014/main" id="{3B54DF9F-B639-48D8-9867-3CBD570BD75E}"/>
            </a:ext>
          </a:extLst>
        </xdr:cNvPr>
        <xdr:cNvSpPr/>
      </xdr:nvSpPr>
      <xdr:spPr>
        <a:xfrm>
          <a:off x="12639675" y="577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7" name="フローチャート: 判断 146">
          <a:extLst>
            <a:ext uri="{FF2B5EF4-FFF2-40B4-BE49-F238E27FC236}">
              <a16:creationId xmlns:a16="http://schemas.microsoft.com/office/drawing/2014/main" id="{439DC13C-1FD2-455A-949B-90DFFB8E8E9D}"/>
            </a:ext>
          </a:extLst>
        </xdr:cNvPr>
        <xdr:cNvSpPr/>
      </xdr:nvSpPr>
      <xdr:spPr>
        <a:xfrm>
          <a:off x="11953875" y="576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8" name="フローチャート: 判断 147">
          <a:extLst>
            <a:ext uri="{FF2B5EF4-FFF2-40B4-BE49-F238E27FC236}">
              <a16:creationId xmlns:a16="http://schemas.microsoft.com/office/drawing/2014/main" id="{0188B5E9-244D-494F-99E1-A3D2C00BE900}"/>
            </a:ext>
          </a:extLst>
        </xdr:cNvPr>
        <xdr:cNvSpPr/>
      </xdr:nvSpPr>
      <xdr:spPr>
        <a:xfrm>
          <a:off x="11268075" y="57153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49" name="フローチャート: 判断 148">
          <a:extLst>
            <a:ext uri="{FF2B5EF4-FFF2-40B4-BE49-F238E27FC236}">
              <a16:creationId xmlns:a16="http://schemas.microsoft.com/office/drawing/2014/main" id="{1D787391-61BC-48CA-B455-CBF24C272412}"/>
            </a:ext>
          </a:extLst>
        </xdr:cNvPr>
        <xdr:cNvSpPr/>
      </xdr:nvSpPr>
      <xdr:spPr>
        <a:xfrm>
          <a:off x="10582275" y="58855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A585E44-F96F-4070-BBDC-9845829B0582}"/>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8746C3E-F67B-448A-ACA8-B27CA14D9DE1}"/>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BA39F8B-4927-40F4-B262-B71A3A34EC25}"/>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BC44A42-DEB1-4609-B6A8-4FBBB49BF68E}"/>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4D0C76C-19A9-4E92-8D73-433C237FF0DC}"/>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60635</xdr:rowOff>
    </xdr:from>
    <xdr:to>
      <xdr:col>76</xdr:col>
      <xdr:colOff>73025</xdr:colOff>
      <xdr:row>26</xdr:row>
      <xdr:rowOff>162235</xdr:rowOff>
    </xdr:to>
    <xdr:sp macro="" textlink="">
      <xdr:nvSpPr>
        <xdr:cNvPr id="155" name="楕円 154">
          <a:extLst>
            <a:ext uri="{FF2B5EF4-FFF2-40B4-BE49-F238E27FC236}">
              <a16:creationId xmlns:a16="http://schemas.microsoft.com/office/drawing/2014/main" id="{7843A1DF-3D53-4FD4-A004-3642A298F09F}"/>
            </a:ext>
          </a:extLst>
        </xdr:cNvPr>
        <xdr:cNvSpPr/>
      </xdr:nvSpPr>
      <xdr:spPr>
        <a:xfrm>
          <a:off x="13293725" y="51469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157285</xdr:rowOff>
    </xdr:from>
    <xdr:ext cx="405111" cy="259045"/>
    <xdr:sp macro="" textlink="">
      <xdr:nvSpPr>
        <xdr:cNvPr id="156" name="債務償還比率該当値テキスト">
          <a:extLst>
            <a:ext uri="{FF2B5EF4-FFF2-40B4-BE49-F238E27FC236}">
              <a16:creationId xmlns:a16="http://schemas.microsoft.com/office/drawing/2014/main" id="{689D73EA-4BBE-4A0B-A24F-70FD5AD27C8B}"/>
            </a:ext>
          </a:extLst>
        </xdr:cNvPr>
        <xdr:cNvSpPr txBox="1"/>
      </xdr:nvSpPr>
      <xdr:spPr>
        <a:xfrm>
          <a:off x="13376275" y="5078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140158</xdr:rowOff>
    </xdr:from>
    <xdr:to>
      <xdr:col>72</xdr:col>
      <xdr:colOff>123825</xdr:colOff>
      <xdr:row>27</xdr:row>
      <xdr:rowOff>70308</xdr:rowOff>
    </xdr:to>
    <xdr:sp macro="" textlink="">
      <xdr:nvSpPr>
        <xdr:cNvPr id="157" name="楕円 156">
          <a:extLst>
            <a:ext uri="{FF2B5EF4-FFF2-40B4-BE49-F238E27FC236}">
              <a16:creationId xmlns:a16="http://schemas.microsoft.com/office/drawing/2014/main" id="{2C58F08E-7035-4F97-B35F-9167081FBCE1}"/>
            </a:ext>
          </a:extLst>
        </xdr:cNvPr>
        <xdr:cNvSpPr/>
      </xdr:nvSpPr>
      <xdr:spPr>
        <a:xfrm>
          <a:off x="12639675" y="52265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111435</xdr:rowOff>
    </xdr:from>
    <xdr:to>
      <xdr:col>76</xdr:col>
      <xdr:colOff>22225</xdr:colOff>
      <xdr:row>27</xdr:row>
      <xdr:rowOff>19508</xdr:rowOff>
    </xdr:to>
    <xdr:cxnSp macro="">
      <xdr:nvCxnSpPr>
        <xdr:cNvPr id="158" name="直線コネクタ 157">
          <a:extLst>
            <a:ext uri="{FF2B5EF4-FFF2-40B4-BE49-F238E27FC236}">
              <a16:creationId xmlns:a16="http://schemas.microsoft.com/office/drawing/2014/main" id="{56073BA3-996E-427B-B814-F8D7D97D7AEE}"/>
            </a:ext>
          </a:extLst>
        </xdr:cNvPr>
        <xdr:cNvCxnSpPr/>
      </xdr:nvCxnSpPr>
      <xdr:spPr>
        <a:xfrm flipV="1">
          <a:off x="12690475" y="5197785"/>
          <a:ext cx="635000" cy="7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156351</xdr:rowOff>
    </xdr:from>
    <xdr:to>
      <xdr:col>68</xdr:col>
      <xdr:colOff>123825</xdr:colOff>
      <xdr:row>27</xdr:row>
      <xdr:rowOff>86501</xdr:rowOff>
    </xdr:to>
    <xdr:sp macro="" textlink="">
      <xdr:nvSpPr>
        <xdr:cNvPr id="159" name="楕円 158">
          <a:extLst>
            <a:ext uri="{FF2B5EF4-FFF2-40B4-BE49-F238E27FC236}">
              <a16:creationId xmlns:a16="http://schemas.microsoft.com/office/drawing/2014/main" id="{79920C7A-CBC3-4834-B5CF-C578219E4BDF}"/>
            </a:ext>
          </a:extLst>
        </xdr:cNvPr>
        <xdr:cNvSpPr/>
      </xdr:nvSpPr>
      <xdr:spPr>
        <a:xfrm>
          <a:off x="11953875" y="52427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19508</xdr:rowOff>
    </xdr:from>
    <xdr:to>
      <xdr:col>72</xdr:col>
      <xdr:colOff>73025</xdr:colOff>
      <xdr:row>27</xdr:row>
      <xdr:rowOff>35701</xdr:rowOff>
    </xdr:to>
    <xdr:cxnSp macro="">
      <xdr:nvCxnSpPr>
        <xdr:cNvPr id="160" name="直線コネクタ 159">
          <a:extLst>
            <a:ext uri="{FF2B5EF4-FFF2-40B4-BE49-F238E27FC236}">
              <a16:creationId xmlns:a16="http://schemas.microsoft.com/office/drawing/2014/main" id="{720CC9CC-3483-4E20-96E6-AC81F7E87E0F}"/>
            </a:ext>
          </a:extLst>
        </xdr:cNvPr>
        <xdr:cNvCxnSpPr/>
      </xdr:nvCxnSpPr>
      <xdr:spPr>
        <a:xfrm flipV="1">
          <a:off x="12004675" y="5270958"/>
          <a:ext cx="6858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15607</xdr:rowOff>
    </xdr:from>
    <xdr:to>
      <xdr:col>64</xdr:col>
      <xdr:colOff>123825</xdr:colOff>
      <xdr:row>27</xdr:row>
      <xdr:rowOff>117207</xdr:rowOff>
    </xdr:to>
    <xdr:sp macro="" textlink="">
      <xdr:nvSpPr>
        <xdr:cNvPr id="161" name="楕円 160">
          <a:extLst>
            <a:ext uri="{FF2B5EF4-FFF2-40B4-BE49-F238E27FC236}">
              <a16:creationId xmlns:a16="http://schemas.microsoft.com/office/drawing/2014/main" id="{1090EDA6-D2BD-4C08-96C9-39C47CE72587}"/>
            </a:ext>
          </a:extLst>
        </xdr:cNvPr>
        <xdr:cNvSpPr/>
      </xdr:nvSpPr>
      <xdr:spPr>
        <a:xfrm>
          <a:off x="11268075" y="526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35701</xdr:rowOff>
    </xdr:from>
    <xdr:to>
      <xdr:col>68</xdr:col>
      <xdr:colOff>73025</xdr:colOff>
      <xdr:row>27</xdr:row>
      <xdr:rowOff>66407</xdr:rowOff>
    </xdr:to>
    <xdr:cxnSp macro="">
      <xdr:nvCxnSpPr>
        <xdr:cNvPr id="162" name="直線コネクタ 161">
          <a:extLst>
            <a:ext uri="{FF2B5EF4-FFF2-40B4-BE49-F238E27FC236}">
              <a16:creationId xmlns:a16="http://schemas.microsoft.com/office/drawing/2014/main" id="{DECAD390-A02F-48B1-80D5-BC20006DB59A}"/>
            </a:ext>
          </a:extLst>
        </xdr:cNvPr>
        <xdr:cNvCxnSpPr/>
      </xdr:nvCxnSpPr>
      <xdr:spPr>
        <a:xfrm flipV="1">
          <a:off x="11318875" y="5287151"/>
          <a:ext cx="685800" cy="3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98728</xdr:rowOff>
    </xdr:from>
    <xdr:to>
      <xdr:col>60</xdr:col>
      <xdr:colOff>123825</xdr:colOff>
      <xdr:row>28</xdr:row>
      <xdr:rowOff>28878</xdr:rowOff>
    </xdr:to>
    <xdr:sp macro="" textlink="">
      <xdr:nvSpPr>
        <xdr:cNvPr id="163" name="楕円 162">
          <a:extLst>
            <a:ext uri="{FF2B5EF4-FFF2-40B4-BE49-F238E27FC236}">
              <a16:creationId xmlns:a16="http://schemas.microsoft.com/office/drawing/2014/main" id="{AE78F4C4-F0D1-4D38-BF82-E229EA3F64B9}"/>
            </a:ext>
          </a:extLst>
        </xdr:cNvPr>
        <xdr:cNvSpPr/>
      </xdr:nvSpPr>
      <xdr:spPr>
        <a:xfrm>
          <a:off x="10582275" y="53501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66407</xdr:rowOff>
    </xdr:from>
    <xdr:to>
      <xdr:col>64</xdr:col>
      <xdr:colOff>73025</xdr:colOff>
      <xdr:row>27</xdr:row>
      <xdr:rowOff>149528</xdr:rowOff>
    </xdr:to>
    <xdr:cxnSp macro="">
      <xdr:nvCxnSpPr>
        <xdr:cNvPr id="164" name="直線コネクタ 163">
          <a:extLst>
            <a:ext uri="{FF2B5EF4-FFF2-40B4-BE49-F238E27FC236}">
              <a16:creationId xmlns:a16="http://schemas.microsoft.com/office/drawing/2014/main" id="{CF082C79-75E6-4F21-B1D2-6DCD3C070313}"/>
            </a:ext>
          </a:extLst>
        </xdr:cNvPr>
        <xdr:cNvCxnSpPr/>
      </xdr:nvCxnSpPr>
      <xdr:spPr>
        <a:xfrm flipV="1">
          <a:off x="10633075" y="5317857"/>
          <a:ext cx="685800" cy="8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65" name="n_1aveValue債務償還比率">
          <a:extLst>
            <a:ext uri="{FF2B5EF4-FFF2-40B4-BE49-F238E27FC236}">
              <a16:creationId xmlns:a16="http://schemas.microsoft.com/office/drawing/2014/main" id="{64A580B2-EE3F-4DBD-A45C-C7DE39807EA1}"/>
            </a:ext>
          </a:extLst>
        </xdr:cNvPr>
        <xdr:cNvSpPr txBox="1"/>
      </xdr:nvSpPr>
      <xdr:spPr>
        <a:xfrm>
          <a:off x="12461952" y="587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6" name="n_2aveValue債務償還比率">
          <a:extLst>
            <a:ext uri="{FF2B5EF4-FFF2-40B4-BE49-F238E27FC236}">
              <a16:creationId xmlns:a16="http://schemas.microsoft.com/office/drawing/2014/main" id="{940ACD16-BAC9-4084-AF2A-3026B46ED297}"/>
            </a:ext>
          </a:extLst>
        </xdr:cNvPr>
        <xdr:cNvSpPr txBox="1"/>
      </xdr:nvSpPr>
      <xdr:spPr>
        <a:xfrm>
          <a:off x="11788852" y="586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7" name="n_3aveValue債務償還比率">
          <a:extLst>
            <a:ext uri="{FF2B5EF4-FFF2-40B4-BE49-F238E27FC236}">
              <a16:creationId xmlns:a16="http://schemas.microsoft.com/office/drawing/2014/main" id="{A057A566-C6DD-4219-B7E0-6D78D869250D}"/>
            </a:ext>
          </a:extLst>
        </xdr:cNvPr>
        <xdr:cNvSpPr txBox="1"/>
      </xdr:nvSpPr>
      <xdr:spPr>
        <a:xfrm>
          <a:off x="11103052" y="580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60039</xdr:rowOff>
    </xdr:from>
    <xdr:ext cx="469744" cy="259045"/>
    <xdr:sp macro="" textlink="">
      <xdr:nvSpPr>
        <xdr:cNvPr id="168" name="n_4aveValue債務償還比率">
          <a:extLst>
            <a:ext uri="{FF2B5EF4-FFF2-40B4-BE49-F238E27FC236}">
              <a16:creationId xmlns:a16="http://schemas.microsoft.com/office/drawing/2014/main" id="{A41D14AC-BBDB-424E-8809-72A56247F9A0}"/>
            </a:ext>
          </a:extLst>
        </xdr:cNvPr>
        <xdr:cNvSpPr txBox="1"/>
      </xdr:nvSpPr>
      <xdr:spPr>
        <a:xfrm>
          <a:off x="10417252" y="597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86835</xdr:rowOff>
    </xdr:from>
    <xdr:ext cx="405111" cy="259045"/>
    <xdr:sp macro="" textlink="">
      <xdr:nvSpPr>
        <xdr:cNvPr id="169" name="n_1mainValue債務償還比率">
          <a:extLst>
            <a:ext uri="{FF2B5EF4-FFF2-40B4-BE49-F238E27FC236}">
              <a16:creationId xmlns:a16="http://schemas.microsoft.com/office/drawing/2014/main" id="{23CC4257-F37C-4BD2-8C8E-927479C7B64B}"/>
            </a:ext>
          </a:extLst>
        </xdr:cNvPr>
        <xdr:cNvSpPr txBox="1"/>
      </xdr:nvSpPr>
      <xdr:spPr>
        <a:xfrm>
          <a:off x="12494269" y="5008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103028</xdr:rowOff>
    </xdr:from>
    <xdr:ext cx="469744" cy="259045"/>
    <xdr:sp macro="" textlink="">
      <xdr:nvSpPr>
        <xdr:cNvPr id="170" name="n_2mainValue債務償還比率">
          <a:extLst>
            <a:ext uri="{FF2B5EF4-FFF2-40B4-BE49-F238E27FC236}">
              <a16:creationId xmlns:a16="http://schemas.microsoft.com/office/drawing/2014/main" id="{4CEB1A23-46E0-4420-B05F-A177F6899D68}"/>
            </a:ext>
          </a:extLst>
        </xdr:cNvPr>
        <xdr:cNvSpPr txBox="1"/>
      </xdr:nvSpPr>
      <xdr:spPr>
        <a:xfrm>
          <a:off x="11788852" y="502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133734</xdr:rowOff>
    </xdr:from>
    <xdr:ext cx="469744" cy="259045"/>
    <xdr:sp macro="" textlink="">
      <xdr:nvSpPr>
        <xdr:cNvPr id="171" name="n_3mainValue債務償還比率">
          <a:extLst>
            <a:ext uri="{FF2B5EF4-FFF2-40B4-BE49-F238E27FC236}">
              <a16:creationId xmlns:a16="http://schemas.microsoft.com/office/drawing/2014/main" id="{A7955E5A-23E8-42CA-A3D8-6F9A825028B7}"/>
            </a:ext>
          </a:extLst>
        </xdr:cNvPr>
        <xdr:cNvSpPr txBox="1"/>
      </xdr:nvSpPr>
      <xdr:spPr>
        <a:xfrm>
          <a:off x="11103052" y="505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45405</xdr:rowOff>
    </xdr:from>
    <xdr:ext cx="469744" cy="259045"/>
    <xdr:sp macro="" textlink="">
      <xdr:nvSpPr>
        <xdr:cNvPr id="172" name="n_4mainValue債務償還比率">
          <a:extLst>
            <a:ext uri="{FF2B5EF4-FFF2-40B4-BE49-F238E27FC236}">
              <a16:creationId xmlns:a16="http://schemas.microsoft.com/office/drawing/2014/main" id="{14A6AEE0-AA7E-43CE-9851-20047D67B520}"/>
            </a:ext>
          </a:extLst>
        </xdr:cNvPr>
        <xdr:cNvSpPr txBox="1"/>
      </xdr:nvSpPr>
      <xdr:spPr>
        <a:xfrm>
          <a:off x="10417252" y="5131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772E37E8-D653-4C68-9309-E2A7842069C9}"/>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A1A839C7-5DE2-4AE6-BECA-77CC9E8D46CA}"/>
            </a:ext>
          </a:extLst>
        </xdr:cNvPr>
        <xdr:cNvSpPr/>
      </xdr:nvSpPr>
      <xdr:spPr>
        <a:xfrm>
          <a:off x="1152525" y="11439525"/>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108B2F8-8CD6-4C11-9EB3-80BBD3FEC571}"/>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B0FC08C-BDF3-45A3-B6BD-AAC196ED4595}"/>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CE7A1D53-CD27-474D-A666-82C99D88D00D}"/>
            </a:ext>
          </a:extLst>
        </xdr:cNvPr>
        <xdr:cNvSpPr txBox="1"/>
      </xdr:nvSpPr>
      <xdr:spPr>
        <a:xfrm>
          <a:off x="835025" y="11661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6B77A9B6-3852-44E1-9C62-35ABF7BC64DD}"/>
            </a:ext>
          </a:extLst>
        </xdr:cNvPr>
        <xdr:cNvSpPr txBox="1"/>
      </xdr:nvSpPr>
      <xdr:spPr>
        <a:xfrm>
          <a:off x="6296025" y="143414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946130-DF75-45A7-ADC9-D7E1D9C9AE0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E316D98-8CF7-4EB4-A1E3-13141D29E5F5}"/>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A0EC92-F278-4AA5-83C3-4C6CDCBC7293}"/>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747228-2BE8-45BE-B210-CE2AB1E0DB1C}"/>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宮城県岩沼市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A724FA-E010-4C3B-A83F-E23928B0D240}"/>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76DA5B1-A5C5-40D9-8284-2D99E667735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D08635-F88B-4018-971D-F91044BA641B}"/>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163D6DD-995A-4975-8773-308DC959023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C8DA94-096E-42AA-B54F-B35858A7C8EE}"/>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D9B0567-69E1-47DE-BDDF-E41CBF1963B3}"/>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43,137
42,415
60.45
21,209,321
19,947,234
1,125,927
10,432,539
10,888,431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5952A7-30D4-479D-BA80-848A525BC44C}"/>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990635-EE49-4444-A54A-3201DE73DE48}"/>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4EE37D-0AAE-4AB9-8067-D9D5283CDC0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B4C356A-411C-4194-A34E-F2A5E94B72DF}"/>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E37B7B-AE48-4C76-9040-9E2B12F1A977}"/>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563604F-4D0F-4C05-BC9F-EF496CC662C4}"/>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0BF44C5-3FAE-4712-8553-F971E7F9E22F}"/>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762802-D6A6-4E04-976E-0B0EC52D1D5C}"/>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82C50A9-1C39-4489-8C2C-2C405DEF0A53}"/>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462EFAE-E6D7-4B8D-8454-891F73C163E8}"/>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39564C8-2DAF-4719-898E-C8A266E74A07}"/>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9A935A-C6D8-445D-8F72-CFB477A9754B}"/>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7F476F-B80D-4F47-9B6F-9F49E9EFB14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E8973CD-5CEF-473B-BC0D-94EDB048751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B6B8234-8E3C-4736-8C29-86C487CAB7EE}"/>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F9BC09-C944-45DE-AA81-C1B83BDB6D8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104019-67F6-42B2-8604-3F397B82E15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5A3A46D-5FEC-4469-BE7C-FD95A3C000A1}"/>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82D44E-11A4-42EE-93F8-AB7A1CE4769A}"/>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F0DD2A7-8BAB-49D8-84E7-17247C1A300F}"/>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570F84-6361-47B9-A551-2D4FB719B598}"/>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21F2A1-F7BC-46F6-A8BC-B2DA21B65E7C}"/>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4E1946-E5DB-4227-880A-D42347440DF9}"/>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951396D-22B4-4C18-852D-E394B2FD2D6D}"/>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6666DE2-A2DB-4F79-BEAB-2FF1B816C60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2FFCCB0-23AE-4CF3-A244-832252BDEDFE}"/>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EE3EF1-9FB9-45D6-85BD-AB76F22BFC5F}"/>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3D1FC99-D291-4571-B8DC-8DE48D39891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939F0A7-C9D6-4F43-9FF0-216A695442EC}"/>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62FDB3-6B9D-44A6-89AC-B58FA51A90EE}"/>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F71212A-34AD-4BB2-A9AB-E0C5AF0B951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BB39D94-C85E-4A4D-90C6-A822B696FACE}"/>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6B15DC5-728C-4DDE-AED7-817AD88C15F4}"/>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B52DE7A-702B-4721-9B8B-3C5A169F9FAA}"/>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55B4589-66AC-4EFE-AFE5-F5D8E90BE79A}"/>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1A134E3-B844-45ED-AF44-83093A74C63C}"/>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F3457B6-9140-499C-8375-8ED74BC29029}"/>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6C1C601-C042-4D64-AF10-A0ACB73CB442}"/>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0B59752-A787-45A0-85E4-1DE1844FE8BF}"/>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92EBCFC-2DD3-47EC-8B0F-212B84E2A19B}"/>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4CB299D-647A-4BDC-AC27-F99838668441}"/>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FF24B14-40AB-47C3-BA79-277DF8A2BA4A}"/>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1B7CDAB-CAD5-417D-899E-299A53B4C88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A4C59C5D-C42F-4A5D-B981-9B7C20E91C1B}"/>
            </a:ext>
          </a:extLst>
        </xdr:cNvPr>
        <xdr:cNvCxnSpPr/>
      </xdr:nvCxnSpPr>
      <xdr:spPr>
        <a:xfrm flipV="1">
          <a:off x="4177665" y="5533136"/>
          <a:ext cx="0" cy="1316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268496B9-6C3F-4E54-9070-535DD078CE99}"/>
            </a:ext>
          </a:extLst>
        </xdr:cNvPr>
        <xdr:cNvSpPr txBox="1"/>
      </xdr:nvSpPr>
      <xdr:spPr>
        <a:xfrm>
          <a:off x="4216400" y="685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73FE887B-0837-4307-AC1C-92C16F800F13}"/>
            </a:ext>
          </a:extLst>
        </xdr:cNvPr>
        <xdr:cNvCxnSpPr/>
      </xdr:nvCxnSpPr>
      <xdr:spPr>
        <a:xfrm>
          <a:off x="4108450" y="6849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265C41DC-4A22-4E49-BF40-BD3A823FC725}"/>
            </a:ext>
          </a:extLst>
        </xdr:cNvPr>
        <xdr:cNvSpPr txBox="1"/>
      </xdr:nvSpPr>
      <xdr:spPr>
        <a:xfrm>
          <a:off x="4216400" y="531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95897608-92C0-4F57-B4E9-3541B1AE2782}"/>
            </a:ext>
          </a:extLst>
        </xdr:cNvPr>
        <xdr:cNvCxnSpPr/>
      </xdr:nvCxnSpPr>
      <xdr:spPr>
        <a:xfrm>
          <a:off x="4108450" y="5533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B8B2B110-969A-4293-8635-6CB233A08BEB}"/>
            </a:ext>
          </a:extLst>
        </xdr:cNvPr>
        <xdr:cNvSpPr txBox="1"/>
      </xdr:nvSpPr>
      <xdr:spPr>
        <a:xfrm>
          <a:off x="4216400" y="6130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E1482BED-25BB-45BB-8E07-169D2D456718}"/>
            </a:ext>
          </a:extLst>
        </xdr:cNvPr>
        <xdr:cNvSpPr/>
      </xdr:nvSpPr>
      <xdr:spPr>
        <a:xfrm>
          <a:off x="4127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3FEE7F77-E846-4992-822E-4087B0175A7C}"/>
            </a:ext>
          </a:extLst>
        </xdr:cNvPr>
        <xdr:cNvSpPr/>
      </xdr:nvSpPr>
      <xdr:spPr>
        <a:xfrm>
          <a:off x="3384550" y="61221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D01C2C37-C1B5-4440-A596-E648BB4E63DA}"/>
            </a:ext>
          </a:extLst>
        </xdr:cNvPr>
        <xdr:cNvSpPr/>
      </xdr:nvSpPr>
      <xdr:spPr>
        <a:xfrm>
          <a:off x="2571750" y="60873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CE5528A3-AB06-42AA-9777-90F95A475F11}"/>
            </a:ext>
          </a:extLst>
        </xdr:cNvPr>
        <xdr:cNvSpPr/>
      </xdr:nvSpPr>
      <xdr:spPr>
        <a:xfrm>
          <a:off x="1778000" y="6059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C1DA7506-895E-4C21-B98D-470D770D5904}"/>
            </a:ext>
          </a:extLst>
        </xdr:cNvPr>
        <xdr:cNvSpPr/>
      </xdr:nvSpPr>
      <xdr:spPr>
        <a:xfrm>
          <a:off x="984250" y="6021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C4A2685-038A-42DD-984C-6A58535596A1}"/>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33F9FF1-BBA8-4140-8276-F8B20DB6ECA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AD1FE86-CB51-4C45-BD97-D29EB971FBD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364C681-36FE-41C9-9C86-D5BF51DAEBD0}"/>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8F7D8C-00D3-42DF-A997-53E4D8EB840D}"/>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125984</xdr:rowOff>
    </xdr:from>
    <xdr:to>
      <xdr:col>24</xdr:col>
      <xdr:colOff>114300</xdr:colOff>
      <xdr:row>34</xdr:row>
      <xdr:rowOff>56134</xdr:rowOff>
    </xdr:to>
    <xdr:sp macro="" textlink="">
      <xdr:nvSpPr>
        <xdr:cNvPr id="71" name="楕円 70">
          <a:extLst>
            <a:ext uri="{FF2B5EF4-FFF2-40B4-BE49-F238E27FC236}">
              <a16:creationId xmlns:a16="http://schemas.microsoft.com/office/drawing/2014/main" id="{846BD5D0-B207-4AA2-89E0-5365FEFFA611}"/>
            </a:ext>
          </a:extLst>
        </xdr:cNvPr>
        <xdr:cNvSpPr/>
      </xdr:nvSpPr>
      <xdr:spPr>
        <a:xfrm>
          <a:off x="4127500" y="55806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40911</xdr:rowOff>
    </xdr:from>
    <xdr:ext cx="405111" cy="259045"/>
    <xdr:sp macro="" textlink="">
      <xdr:nvSpPr>
        <xdr:cNvPr id="72" name="【道路】&#10;有形固定資産減価償却率該当値テキスト">
          <a:extLst>
            <a:ext uri="{FF2B5EF4-FFF2-40B4-BE49-F238E27FC236}">
              <a16:creationId xmlns:a16="http://schemas.microsoft.com/office/drawing/2014/main" id="{B692FDB4-9AED-4E77-8B86-949C8AF1084D}"/>
            </a:ext>
          </a:extLst>
        </xdr:cNvPr>
        <xdr:cNvSpPr txBox="1"/>
      </xdr:nvSpPr>
      <xdr:spPr>
        <a:xfrm>
          <a:off x="4216400" y="549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93980</xdr:rowOff>
    </xdr:from>
    <xdr:to>
      <xdr:col>20</xdr:col>
      <xdr:colOff>38100</xdr:colOff>
      <xdr:row>34</xdr:row>
      <xdr:rowOff>24130</xdr:rowOff>
    </xdr:to>
    <xdr:sp macro="" textlink="">
      <xdr:nvSpPr>
        <xdr:cNvPr id="73" name="楕円 72">
          <a:extLst>
            <a:ext uri="{FF2B5EF4-FFF2-40B4-BE49-F238E27FC236}">
              <a16:creationId xmlns:a16="http://schemas.microsoft.com/office/drawing/2014/main" id="{66DD5F92-7785-4DEC-860B-82540A55933B}"/>
            </a:ext>
          </a:extLst>
        </xdr:cNvPr>
        <xdr:cNvSpPr/>
      </xdr:nvSpPr>
      <xdr:spPr>
        <a:xfrm>
          <a:off x="3384550" y="55486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144780</xdr:rowOff>
    </xdr:from>
    <xdr:to>
      <xdr:col>24</xdr:col>
      <xdr:colOff>63500</xdr:colOff>
      <xdr:row>34</xdr:row>
      <xdr:rowOff>5334</xdr:rowOff>
    </xdr:to>
    <xdr:cxnSp macro="">
      <xdr:nvCxnSpPr>
        <xdr:cNvPr id="74" name="直線コネクタ 73">
          <a:extLst>
            <a:ext uri="{FF2B5EF4-FFF2-40B4-BE49-F238E27FC236}">
              <a16:creationId xmlns:a16="http://schemas.microsoft.com/office/drawing/2014/main" id="{7A1C9B48-1A7D-4523-8802-5A40B42A7D4D}"/>
            </a:ext>
          </a:extLst>
        </xdr:cNvPr>
        <xdr:cNvCxnSpPr/>
      </xdr:nvCxnSpPr>
      <xdr:spPr>
        <a:xfrm>
          <a:off x="3429000" y="5599430"/>
          <a:ext cx="749300" cy="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66548</xdr:rowOff>
    </xdr:from>
    <xdr:to>
      <xdr:col>15</xdr:col>
      <xdr:colOff>101600</xdr:colOff>
      <xdr:row>33</xdr:row>
      <xdr:rowOff>168148</xdr:rowOff>
    </xdr:to>
    <xdr:sp macro="" textlink="">
      <xdr:nvSpPr>
        <xdr:cNvPr id="75" name="楕円 74">
          <a:extLst>
            <a:ext uri="{FF2B5EF4-FFF2-40B4-BE49-F238E27FC236}">
              <a16:creationId xmlns:a16="http://schemas.microsoft.com/office/drawing/2014/main" id="{8D430C71-9076-4D55-AF40-855A3F7C52BB}"/>
            </a:ext>
          </a:extLst>
        </xdr:cNvPr>
        <xdr:cNvSpPr/>
      </xdr:nvSpPr>
      <xdr:spPr>
        <a:xfrm>
          <a:off x="2571750" y="552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117348</xdr:rowOff>
    </xdr:from>
    <xdr:to>
      <xdr:col>19</xdr:col>
      <xdr:colOff>177800</xdr:colOff>
      <xdr:row>33</xdr:row>
      <xdr:rowOff>144780</xdr:rowOff>
    </xdr:to>
    <xdr:cxnSp macro="">
      <xdr:nvCxnSpPr>
        <xdr:cNvPr id="76" name="直線コネクタ 75">
          <a:extLst>
            <a:ext uri="{FF2B5EF4-FFF2-40B4-BE49-F238E27FC236}">
              <a16:creationId xmlns:a16="http://schemas.microsoft.com/office/drawing/2014/main" id="{CB1D68EE-293A-4E0D-AE2C-1A0392C9A4AF}"/>
            </a:ext>
          </a:extLst>
        </xdr:cNvPr>
        <xdr:cNvCxnSpPr/>
      </xdr:nvCxnSpPr>
      <xdr:spPr>
        <a:xfrm>
          <a:off x="2622550" y="5571998"/>
          <a:ext cx="80645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2540</xdr:rowOff>
    </xdr:from>
    <xdr:to>
      <xdr:col>10</xdr:col>
      <xdr:colOff>165100</xdr:colOff>
      <xdr:row>33</xdr:row>
      <xdr:rowOff>104140</xdr:rowOff>
    </xdr:to>
    <xdr:sp macro="" textlink="">
      <xdr:nvSpPr>
        <xdr:cNvPr id="77" name="楕円 76">
          <a:extLst>
            <a:ext uri="{FF2B5EF4-FFF2-40B4-BE49-F238E27FC236}">
              <a16:creationId xmlns:a16="http://schemas.microsoft.com/office/drawing/2014/main" id="{E7BC310F-8372-4688-8CB6-E1D774975C25}"/>
            </a:ext>
          </a:extLst>
        </xdr:cNvPr>
        <xdr:cNvSpPr/>
      </xdr:nvSpPr>
      <xdr:spPr>
        <a:xfrm>
          <a:off x="1778000" y="54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53340</xdr:rowOff>
    </xdr:from>
    <xdr:to>
      <xdr:col>15</xdr:col>
      <xdr:colOff>50800</xdr:colOff>
      <xdr:row>33</xdr:row>
      <xdr:rowOff>117348</xdr:rowOff>
    </xdr:to>
    <xdr:cxnSp macro="">
      <xdr:nvCxnSpPr>
        <xdr:cNvPr id="78" name="直線コネクタ 77">
          <a:extLst>
            <a:ext uri="{FF2B5EF4-FFF2-40B4-BE49-F238E27FC236}">
              <a16:creationId xmlns:a16="http://schemas.microsoft.com/office/drawing/2014/main" id="{8A99EEB0-B616-477E-AAF6-79A14CA69C18}"/>
            </a:ext>
          </a:extLst>
        </xdr:cNvPr>
        <xdr:cNvCxnSpPr/>
      </xdr:nvCxnSpPr>
      <xdr:spPr>
        <a:xfrm>
          <a:off x="1828800" y="5507990"/>
          <a:ext cx="79375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2540</xdr:rowOff>
    </xdr:from>
    <xdr:to>
      <xdr:col>6</xdr:col>
      <xdr:colOff>38100</xdr:colOff>
      <xdr:row>33</xdr:row>
      <xdr:rowOff>104140</xdr:rowOff>
    </xdr:to>
    <xdr:sp macro="" textlink="">
      <xdr:nvSpPr>
        <xdr:cNvPr id="79" name="楕円 78">
          <a:extLst>
            <a:ext uri="{FF2B5EF4-FFF2-40B4-BE49-F238E27FC236}">
              <a16:creationId xmlns:a16="http://schemas.microsoft.com/office/drawing/2014/main" id="{53CF9ADC-F3C4-4256-BC38-3413FA6A1C1B}"/>
            </a:ext>
          </a:extLst>
        </xdr:cNvPr>
        <xdr:cNvSpPr/>
      </xdr:nvSpPr>
      <xdr:spPr>
        <a:xfrm>
          <a:off x="984250" y="54571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53340</xdr:rowOff>
    </xdr:from>
    <xdr:to>
      <xdr:col>10</xdr:col>
      <xdr:colOff>114300</xdr:colOff>
      <xdr:row>33</xdr:row>
      <xdr:rowOff>53340</xdr:rowOff>
    </xdr:to>
    <xdr:cxnSp macro="">
      <xdr:nvCxnSpPr>
        <xdr:cNvPr id="80" name="直線コネクタ 79">
          <a:extLst>
            <a:ext uri="{FF2B5EF4-FFF2-40B4-BE49-F238E27FC236}">
              <a16:creationId xmlns:a16="http://schemas.microsoft.com/office/drawing/2014/main" id="{2B986BA8-5D2F-4C06-B251-06CF1D1ADAD6}"/>
            </a:ext>
          </a:extLst>
        </xdr:cNvPr>
        <xdr:cNvCxnSpPr/>
      </xdr:nvCxnSpPr>
      <xdr:spPr>
        <a:xfrm>
          <a:off x="1028700" y="550799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5F2732DB-3A97-48BA-93E0-01B47350133B}"/>
            </a:ext>
          </a:extLst>
        </xdr:cNvPr>
        <xdr:cNvSpPr txBox="1"/>
      </xdr:nvSpPr>
      <xdr:spPr>
        <a:xfrm>
          <a:off x="3239144" y="621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309F276E-E9D7-48D8-B998-7081199E8670}"/>
            </a:ext>
          </a:extLst>
        </xdr:cNvPr>
        <xdr:cNvSpPr txBox="1"/>
      </xdr:nvSpPr>
      <xdr:spPr>
        <a:xfrm>
          <a:off x="2439044" y="61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A25A1C86-4E7C-46AF-92B7-A18410F45DE6}"/>
            </a:ext>
          </a:extLst>
        </xdr:cNvPr>
        <xdr:cNvSpPr txBox="1"/>
      </xdr:nvSpPr>
      <xdr:spPr>
        <a:xfrm>
          <a:off x="1645294" y="614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4" name="n_4aveValue【道路】&#10;有形固定資産減価償却率">
          <a:extLst>
            <a:ext uri="{FF2B5EF4-FFF2-40B4-BE49-F238E27FC236}">
              <a16:creationId xmlns:a16="http://schemas.microsoft.com/office/drawing/2014/main" id="{D56193A0-2C33-48B5-BE4A-C97A16E406A8}"/>
            </a:ext>
          </a:extLst>
        </xdr:cNvPr>
        <xdr:cNvSpPr txBox="1"/>
      </xdr:nvSpPr>
      <xdr:spPr>
        <a:xfrm>
          <a:off x="8515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40657</xdr:rowOff>
    </xdr:from>
    <xdr:ext cx="405111" cy="259045"/>
    <xdr:sp macro="" textlink="">
      <xdr:nvSpPr>
        <xdr:cNvPr id="85" name="n_1mainValue【道路】&#10;有形固定資産減価償却率">
          <a:extLst>
            <a:ext uri="{FF2B5EF4-FFF2-40B4-BE49-F238E27FC236}">
              <a16:creationId xmlns:a16="http://schemas.microsoft.com/office/drawing/2014/main" id="{4ACCDB99-F70A-4F4A-AF0A-6346B03B6BEA}"/>
            </a:ext>
          </a:extLst>
        </xdr:cNvPr>
        <xdr:cNvSpPr txBox="1"/>
      </xdr:nvSpPr>
      <xdr:spPr>
        <a:xfrm>
          <a:off x="3239144" y="533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13225</xdr:rowOff>
    </xdr:from>
    <xdr:ext cx="405111" cy="259045"/>
    <xdr:sp macro="" textlink="">
      <xdr:nvSpPr>
        <xdr:cNvPr id="86" name="n_2mainValue【道路】&#10;有形固定資産減価償却率">
          <a:extLst>
            <a:ext uri="{FF2B5EF4-FFF2-40B4-BE49-F238E27FC236}">
              <a16:creationId xmlns:a16="http://schemas.microsoft.com/office/drawing/2014/main" id="{B05C6ADB-C9CE-4360-843D-31B66708AA09}"/>
            </a:ext>
          </a:extLst>
        </xdr:cNvPr>
        <xdr:cNvSpPr txBox="1"/>
      </xdr:nvSpPr>
      <xdr:spPr>
        <a:xfrm>
          <a:off x="2439044" y="5302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120667</xdr:rowOff>
    </xdr:from>
    <xdr:ext cx="405111" cy="259045"/>
    <xdr:sp macro="" textlink="">
      <xdr:nvSpPr>
        <xdr:cNvPr id="87" name="n_3mainValue【道路】&#10;有形固定資産減価償却率">
          <a:extLst>
            <a:ext uri="{FF2B5EF4-FFF2-40B4-BE49-F238E27FC236}">
              <a16:creationId xmlns:a16="http://schemas.microsoft.com/office/drawing/2014/main" id="{27D74B49-37D2-4D56-B138-6B7EFF4D744E}"/>
            </a:ext>
          </a:extLst>
        </xdr:cNvPr>
        <xdr:cNvSpPr txBox="1"/>
      </xdr:nvSpPr>
      <xdr:spPr>
        <a:xfrm>
          <a:off x="1645294" y="524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120667</xdr:rowOff>
    </xdr:from>
    <xdr:ext cx="405111" cy="259045"/>
    <xdr:sp macro="" textlink="">
      <xdr:nvSpPr>
        <xdr:cNvPr id="88" name="n_4mainValue【道路】&#10;有形固定資産減価償却率">
          <a:extLst>
            <a:ext uri="{FF2B5EF4-FFF2-40B4-BE49-F238E27FC236}">
              <a16:creationId xmlns:a16="http://schemas.microsoft.com/office/drawing/2014/main" id="{EE6F03FD-0688-459C-8E88-7B06E275ABBC}"/>
            </a:ext>
          </a:extLst>
        </xdr:cNvPr>
        <xdr:cNvSpPr txBox="1"/>
      </xdr:nvSpPr>
      <xdr:spPr>
        <a:xfrm>
          <a:off x="851544" y="524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176700C-D6CB-4D2B-BB68-25B5D7F742F5}"/>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9420147-DD72-4054-9ECE-B97FCCE09750}"/>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6390CD5-7830-410D-8457-A5D50C5F399E}"/>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5186E5D-4E0D-4063-B9A8-8EFC0712839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62DD309-61B5-4214-97E1-913068B94AE8}"/>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FA443D7-DC1C-4FD7-A9FA-9F042026AE13}"/>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6EE785E-90AF-479A-B914-3CF3E176F56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6FE2B6E-1757-4F40-82C4-80640B4BBA1F}"/>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9293FDD-413C-4A77-8480-2414E342419A}"/>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84BD2E8-CBC4-4F6C-8FD9-AEF69908E0A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B0B6F0C-E9C7-4DF4-84D9-35D4366604CB}"/>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1323E95-F796-48E4-9080-08A1920976C1}"/>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35DAE4AE-649F-4CC0-A85E-151E5687D946}"/>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C24C4834-E064-4569-8E79-1A31F3FF80FA}"/>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A5FA67E1-4115-4E83-A6EB-DC878E75BBA8}"/>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6DEA43B3-385F-4B51-92CB-9B9C6ECD908D}"/>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CC5BDC94-65CC-4D05-83CE-AD545654E9A6}"/>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1457262B-2C40-4922-8493-A2CA0DB2EDCA}"/>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74BBABB1-015F-4315-A8D9-D09C5E6B2E42}"/>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EF8E3006-8EB0-4B53-AC74-2B8D58B5B000}"/>
            </a:ext>
          </a:extLst>
        </xdr:cNvPr>
        <xdr:cNvSpPr txBox="1"/>
      </xdr:nvSpPr>
      <xdr:spPr>
        <a:xfrm>
          <a:off x="5482151" y="56353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9A829C26-174F-45A1-858A-5008D9269CEF}"/>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56D3CA93-EBAB-4C38-AB43-20805C8E7C31}"/>
            </a:ext>
          </a:extLst>
        </xdr:cNvPr>
        <xdr:cNvSpPr txBox="1"/>
      </xdr:nvSpPr>
      <xdr:spPr>
        <a:xfrm>
          <a:off x="541803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A57571F-51EA-433E-A010-A402C4DEC097}"/>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1532875-360C-4D61-B58F-6F1C5E2035EB}"/>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8EC0AA7-D601-4931-8191-3BE1EA2F82A3}"/>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759D1264-F2CE-49D7-A713-E3FB25D82B20}"/>
            </a:ext>
          </a:extLst>
        </xdr:cNvPr>
        <xdr:cNvCxnSpPr/>
      </xdr:nvCxnSpPr>
      <xdr:spPr>
        <a:xfrm flipV="1">
          <a:off x="9429115" y="5626423"/>
          <a:ext cx="0" cy="1323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1F356F10-A204-4958-84C9-BBF113274FFF}"/>
            </a:ext>
          </a:extLst>
        </xdr:cNvPr>
        <xdr:cNvSpPr txBox="1"/>
      </xdr:nvSpPr>
      <xdr:spPr>
        <a:xfrm>
          <a:off x="9467850" y="695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F974E4A9-FF95-446E-A69E-E3A66EC2AE28}"/>
            </a:ext>
          </a:extLst>
        </xdr:cNvPr>
        <xdr:cNvCxnSpPr/>
      </xdr:nvCxnSpPr>
      <xdr:spPr>
        <a:xfrm>
          <a:off x="9359900" y="69500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FA21C621-250A-4904-B929-83AC44E7FAE5}"/>
            </a:ext>
          </a:extLst>
        </xdr:cNvPr>
        <xdr:cNvSpPr txBox="1"/>
      </xdr:nvSpPr>
      <xdr:spPr>
        <a:xfrm>
          <a:off x="9467850" y="541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58137DAA-40FD-4FC8-9E36-ED718B37F73B}"/>
            </a:ext>
          </a:extLst>
        </xdr:cNvPr>
        <xdr:cNvCxnSpPr/>
      </xdr:nvCxnSpPr>
      <xdr:spPr>
        <a:xfrm>
          <a:off x="9359900" y="56264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E75B3B0E-4E1B-4CEA-A323-6BD134AE561D}"/>
            </a:ext>
          </a:extLst>
        </xdr:cNvPr>
        <xdr:cNvSpPr txBox="1"/>
      </xdr:nvSpPr>
      <xdr:spPr>
        <a:xfrm>
          <a:off x="9467850" y="6582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849451A6-816E-402A-A207-01D8465A956C}"/>
            </a:ext>
          </a:extLst>
        </xdr:cNvPr>
        <xdr:cNvSpPr/>
      </xdr:nvSpPr>
      <xdr:spPr>
        <a:xfrm>
          <a:off x="9398000" y="67248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F05E810F-8E93-404A-A9B3-40C96CE0625E}"/>
            </a:ext>
          </a:extLst>
        </xdr:cNvPr>
        <xdr:cNvSpPr/>
      </xdr:nvSpPr>
      <xdr:spPr>
        <a:xfrm>
          <a:off x="8636000" y="6730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2C8501B2-143A-4A7B-92F1-86DE57479A52}"/>
            </a:ext>
          </a:extLst>
        </xdr:cNvPr>
        <xdr:cNvSpPr/>
      </xdr:nvSpPr>
      <xdr:spPr>
        <a:xfrm>
          <a:off x="7842250" y="673430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9088DAED-7CFD-4B4C-81E9-B9FAAD6F385F}"/>
            </a:ext>
          </a:extLst>
        </xdr:cNvPr>
        <xdr:cNvSpPr/>
      </xdr:nvSpPr>
      <xdr:spPr>
        <a:xfrm>
          <a:off x="7029450" y="6742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4B33F571-7C9D-42E1-9C22-0058E6C76307}"/>
            </a:ext>
          </a:extLst>
        </xdr:cNvPr>
        <xdr:cNvSpPr/>
      </xdr:nvSpPr>
      <xdr:spPr>
        <a:xfrm>
          <a:off x="6235700" y="67119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2262878-6C10-4222-BF49-198AF5220C7A}"/>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82740C6-A824-4F68-9993-E65401BCD42B}"/>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CD319E1-1F02-4C4C-A4EB-E4D50DC7C6E3}"/>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38F7688-FDB5-4247-BF19-CC835772B2CE}"/>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75AE04F-DE1E-4D12-8A61-81EFE6CD4092}"/>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25955</xdr:rowOff>
    </xdr:from>
    <xdr:to>
      <xdr:col>55</xdr:col>
      <xdr:colOff>50800</xdr:colOff>
      <xdr:row>41</xdr:row>
      <xdr:rowOff>127555</xdr:rowOff>
    </xdr:to>
    <xdr:sp macro="" textlink="">
      <xdr:nvSpPr>
        <xdr:cNvPr id="130" name="楕円 129">
          <a:extLst>
            <a:ext uri="{FF2B5EF4-FFF2-40B4-BE49-F238E27FC236}">
              <a16:creationId xmlns:a16="http://schemas.microsoft.com/office/drawing/2014/main" id="{FA47366E-A047-4B1D-8AE3-8BFA2C3E060B}"/>
            </a:ext>
          </a:extLst>
        </xdr:cNvPr>
        <xdr:cNvSpPr/>
      </xdr:nvSpPr>
      <xdr:spPr>
        <a:xfrm>
          <a:off x="9398000" y="68014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112332</xdr:rowOff>
    </xdr:from>
    <xdr:ext cx="534377" cy="259045"/>
    <xdr:sp macro="" textlink="">
      <xdr:nvSpPr>
        <xdr:cNvPr id="131" name="【道路】&#10;一人当たり延長該当値テキスト">
          <a:extLst>
            <a:ext uri="{FF2B5EF4-FFF2-40B4-BE49-F238E27FC236}">
              <a16:creationId xmlns:a16="http://schemas.microsoft.com/office/drawing/2014/main" id="{824BCF10-5522-48AE-8FAC-C8F23EA65671}"/>
            </a:ext>
          </a:extLst>
        </xdr:cNvPr>
        <xdr:cNvSpPr txBox="1"/>
      </xdr:nvSpPr>
      <xdr:spPr>
        <a:xfrm>
          <a:off x="9467850" y="672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27522</xdr:rowOff>
    </xdr:from>
    <xdr:to>
      <xdr:col>50</xdr:col>
      <xdr:colOff>165100</xdr:colOff>
      <xdr:row>41</xdr:row>
      <xdr:rowOff>129122</xdr:rowOff>
    </xdr:to>
    <xdr:sp macro="" textlink="">
      <xdr:nvSpPr>
        <xdr:cNvPr id="132" name="楕円 131">
          <a:extLst>
            <a:ext uri="{FF2B5EF4-FFF2-40B4-BE49-F238E27FC236}">
              <a16:creationId xmlns:a16="http://schemas.microsoft.com/office/drawing/2014/main" id="{29E6412D-4BB7-48A4-81ED-E5F6643894B2}"/>
            </a:ext>
          </a:extLst>
        </xdr:cNvPr>
        <xdr:cNvSpPr/>
      </xdr:nvSpPr>
      <xdr:spPr>
        <a:xfrm>
          <a:off x="8636000" y="680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76755</xdr:rowOff>
    </xdr:from>
    <xdr:to>
      <xdr:col>55</xdr:col>
      <xdr:colOff>0</xdr:colOff>
      <xdr:row>41</xdr:row>
      <xdr:rowOff>78322</xdr:rowOff>
    </xdr:to>
    <xdr:cxnSp macro="">
      <xdr:nvCxnSpPr>
        <xdr:cNvPr id="133" name="直線コネクタ 132">
          <a:extLst>
            <a:ext uri="{FF2B5EF4-FFF2-40B4-BE49-F238E27FC236}">
              <a16:creationId xmlns:a16="http://schemas.microsoft.com/office/drawing/2014/main" id="{D2F966E6-18DF-4EA9-8820-CA0A9AC47031}"/>
            </a:ext>
          </a:extLst>
        </xdr:cNvPr>
        <xdr:cNvCxnSpPr/>
      </xdr:nvCxnSpPr>
      <xdr:spPr>
        <a:xfrm flipV="1">
          <a:off x="8686800" y="6852205"/>
          <a:ext cx="742950" cy="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28339</xdr:rowOff>
    </xdr:from>
    <xdr:to>
      <xdr:col>46</xdr:col>
      <xdr:colOff>38100</xdr:colOff>
      <xdr:row>41</xdr:row>
      <xdr:rowOff>129939</xdr:rowOff>
    </xdr:to>
    <xdr:sp macro="" textlink="">
      <xdr:nvSpPr>
        <xdr:cNvPr id="134" name="楕円 133">
          <a:extLst>
            <a:ext uri="{FF2B5EF4-FFF2-40B4-BE49-F238E27FC236}">
              <a16:creationId xmlns:a16="http://schemas.microsoft.com/office/drawing/2014/main" id="{EA1E1EE9-ADD1-44A2-A564-933FAD0D9DF0}"/>
            </a:ext>
          </a:extLst>
        </xdr:cNvPr>
        <xdr:cNvSpPr/>
      </xdr:nvSpPr>
      <xdr:spPr>
        <a:xfrm>
          <a:off x="7842250" y="68037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78322</xdr:rowOff>
    </xdr:from>
    <xdr:to>
      <xdr:col>50</xdr:col>
      <xdr:colOff>114300</xdr:colOff>
      <xdr:row>41</xdr:row>
      <xdr:rowOff>79139</xdr:rowOff>
    </xdr:to>
    <xdr:cxnSp macro="">
      <xdr:nvCxnSpPr>
        <xdr:cNvPr id="135" name="直線コネクタ 134">
          <a:extLst>
            <a:ext uri="{FF2B5EF4-FFF2-40B4-BE49-F238E27FC236}">
              <a16:creationId xmlns:a16="http://schemas.microsoft.com/office/drawing/2014/main" id="{BDD04B06-72C5-4D0D-8F48-9E79F3C33788}"/>
            </a:ext>
          </a:extLst>
        </xdr:cNvPr>
        <xdr:cNvCxnSpPr/>
      </xdr:nvCxnSpPr>
      <xdr:spPr>
        <a:xfrm flipV="1">
          <a:off x="7886700" y="6853772"/>
          <a:ext cx="8001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29401</xdr:rowOff>
    </xdr:from>
    <xdr:to>
      <xdr:col>41</xdr:col>
      <xdr:colOff>101600</xdr:colOff>
      <xdr:row>41</xdr:row>
      <xdr:rowOff>131001</xdr:rowOff>
    </xdr:to>
    <xdr:sp macro="" textlink="">
      <xdr:nvSpPr>
        <xdr:cNvPr id="136" name="楕円 135">
          <a:extLst>
            <a:ext uri="{FF2B5EF4-FFF2-40B4-BE49-F238E27FC236}">
              <a16:creationId xmlns:a16="http://schemas.microsoft.com/office/drawing/2014/main" id="{0BD1137B-0F5C-4B11-9DF8-166696695B47}"/>
            </a:ext>
          </a:extLst>
        </xdr:cNvPr>
        <xdr:cNvSpPr/>
      </xdr:nvSpPr>
      <xdr:spPr>
        <a:xfrm>
          <a:off x="7029450" y="680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79139</xdr:rowOff>
    </xdr:from>
    <xdr:to>
      <xdr:col>45</xdr:col>
      <xdr:colOff>177800</xdr:colOff>
      <xdr:row>41</xdr:row>
      <xdr:rowOff>80201</xdr:rowOff>
    </xdr:to>
    <xdr:cxnSp macro="">
      <xdr:nvCxnSpPr>
        <xdr:cNvPr id="137" name="直線コネクタ 136">
          <a:extLst>
            <a:ext uri="{FF2B5EF4-FFF2-40B4-BE49-F238E27FC236}">
              <a16:creationId xmlns:a16="http://schemas.microsoft.com/office/drawing/2014/main" id="{4EA6AD8B-0A23-4F18-B01B-06EC8EBA954A}"/>
            </a:ext>
          </a:extLst>
        </xdr:cNvPr>
        <xdr:cNvCxnSpPr/>
      </xdr:nvCxnSpPr>
      <xdr:spPr>
        <a:xfrm flipV="1">
          <a:off x="7080250" y="6854589"/>
          <a:ext cx="806450" cy="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29564</xdr:rowOff>
    </xdr:from>
    <xdr:to>
      <xdr:col>36</xdr:col>
      <xdr:colOff>165100</xdr:colOff>
      <xdr:row>41</xdr:row>
      <xdr:rowOff>131164</xdr:rowOff>
    </xdr:to>
    <xdr:sp macro="" textlink="">
      <xdr:nvSpPr>
        <xdr:cNvPr id="138" name="楕円 137">
          <a:extLst>
            <a:ext uri="{FF2B5EF4-FFF2-40B4-BE49-F238E27FC236}">
              <a16:creationId xmlns:a16="http://schemas.microsoft.com/office/drawing/2014/main" id="{2761B07A-06F9-4827-945A-DFC0DB5E414B}"/>
            </a:ext>
          </a:extLst>
        </xdr:cNvPr>
        <xdr:cNvSpPr/>
      </xdr:nvSpPr>
      <xdr:spPr>
        <a:xfrm>
          <a:off x="6235700" y="680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80201</xdr:rowOff>
    </xdr:from>
    <xdr:to>
      <xdr:col>41</xdr:col>
      <xdr:colOff>50800</xdr:colOff>
      <xdr:row>41</xdr:row>
      <xdr:rowOff>80364</xdr:rowOff>
    </xdr:to>
    <xdr:cxnSp macro="">
      <xdr:nvCxnSpPr>
        <xdr:cNvPr id="139" name="直線コネクタ 138">
          <a:extLst>
            <a:ext uri="{FF2B5EF4-FFF2-40B4-BE49-F238E27FC236}">
              <a16:creationId xmlns:a16="http://schemas.microsoft.com/office/drawing/2014/main" id="{BB8C7B8A-F454-4AE3-B0BB-E484CD8AF860}"/>
            </a:ext>
          </a:extLst>
        </xdr:cNvPr>
        <xdr:cNvCxnSpPr/>
      </xdr:nvCxnSpPr>
      <xdr:spPr>
        <a:xfrm flipV="1">
          <a:off x="6286500" y="6855651"/>
          <a:ext cx="79375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1EFDBFE4-7E73-4C50-A85B-C211E7CBD52E}"/>
            </a:ext>
          </a:extLst>
        </xdr:cNvPr>
        <xdr:cNvSpPr txBox="1"/>
      </xdr:nvSpPr>
      <xdr:spPr>
        <a:xfrm>
          <a:off x="8425961" y="65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1AD71CF2-4EFB-4F69-9A9B-F6461FA47A8A}"/>
            </a:ext>
          </a:extLst>
        </xdr:cNvPr>
        <xdr:cNvSpPr txBox="1"/>
      </xdr:nvSpPr>
      <xdr:spPr>
        <a:xfrm>
          <a:off x="7644911" y="651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AAC77721-7B57-4424-9A0A-6F8E4314BD11}"/>
            </a:ext>
          </a:extLst>
        </xdr:cNvPr>
        <xdr:cNvSpPr txBox="1"/>
      </xdr:nvSpPr>
      <xdr:spPr>
        <a:xfrm>
          <a:off x="6851161" y="652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E000774A-AC53-43F6-B107-974D38D43BE2}"/>
            </a:ext>
          </a:extLst>
        </xdr:cNvPr>
        <xdr:cNvSpPr txBox="1"/>
      </xdr:nvSpPr>
      <xdr:spPr>
        <a:xfrm>
          <a:off x="6038361" y="649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120249</xdr:rowOff>
    </xdr:from>
    <xdr:ext cx="534377" cy="259045"/>
    <xdr:sp macro="" textlink="">
      <xdr:nvSpPr>
        <xdr:cNvPr id="144" name="n_1mainValue【道路】&#10;一人当たり延長">
          <a:extLst>
            <a:ext uri="{FF2B5EF4-FFF2-40B4-BE49-F238E27FC236}">
              <a16:creationId xmlns:a16="http://schemas.microsoft.com/office/drawing/2014/main" id="{56D6FBA7-7AE6-48FF-92E8-7062DE9A9265}"/>
            </a:ext>
          </a:extLst>
        </xdr:cNvPr>
        <xdr:cNvSpPr txBox="1"/>
      </xdr:nvSpPr>
      <xdr:spPr>
        <a:xfrm>
          <a:off x="8425961" y="689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121066</xdr:rowOff>
    </xdr:from>
    <xdr:ext cx="534377" cy="259045"/>
    <xdr:sp macro="" textlink="">
      <xdr:nvSpPr>
        <xdr:cNvPr id="145" name="n_2mainValue【道路】&#10;一人当たり延長">
          <a:extLst>
            <a:ext uri="{FF2B5EF4-FFF2-40B4-BE49-F238E27FC236}">
              <a16:creationId xmlns:a16="http://schemas.microsoft.com/office/drawing/2014/main" id="{780E46D1-EFF9-4FC1-9763-869EA4A28C90}"/>
            </a:ext>
          </a:extLst>
        </xdr:cNvPr>
        <xdr:cNvSpPr txBox="1"/>
      </xdr:nvSpPr>
      <xdr:spPr>
        <a:xfrm>
          <a:off x="7644911" y="689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122128</xdr:rowOff>
    </xdr:from>
    <xdr:ext cx="534377" cy="259045"/>
    <xdr:sp macro="" textlink="">
      <xdr:nvSpPr>
        <xdr:cNvPr id="146" name="n_3mainValue【道路】&#10;一人当たり延長">
          <a:extLst>
            <a:ext uri="{FF2B5EF4-FFF2-40B4-BE49-F238E27FC236}">
              <a16:creationId xmlns:a16="http://schemas.microsoft.com/office/drawing/2014/main" id="{D64FF1E2-D9C2-4A59-9141-ACBA148F2B78}"/>
            </a:ext>
          </a:extLst>
        </xdr:cNvPr>
        <xdr:cNvSpPr txBox="1"/>
      </xdr:nvSpPr>
      <xdr:spPr>
        <a:xfrm>
          <a:off x="6851161" y="689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122291</xdr:rowOff>
    </xdr:from>
    <xdr:ext cx="534377" cy="259045"/>
    <xdr:sp macro="" textlink="">
      <xdr:nvSpPr>
        <xdr:cNvPr id="147" name="n_4mainValue【道路】&#10;一人当たり延長">
          <a:extLst>
            <a:ext uri="{FF2B5EF4-FFF2-40B4-BE49-F238E27FC236}">
              <a16:creationId xmlns:a16="http://schemas.microsoft.com/office/drawing/2014/main" id="{90CB63B1-053F-4B86-A374-AD384DDB0341}"/>
            </a:ext>
          </a:extLst>
        </xdr:cNvPr>
        <xdr:cNvSpPr txBox="1"/>
      </xdr:nvSpPr>
      <xdr:spPr>
        <a:xfrm>
          <a:off x="6038361" y="689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6BB2F75-1082-4932-8961-2A0A1CCA1C0C}"/>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3033CCD-5B01-4017-B277-32C4C2784BAE}"/>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919B031-7F0A-4017-A5FA-41D883DEC255}"/>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C47C688-84A4-4966-BC8D-28F3F7746475}"/>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590E627-12B1-4BFF-9132-C32720DCB85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1E66BA68-FD9F-4C7A-B6F2-5BE4B8A42818}"/>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222E1D2-69D4-4FB4-BA8D-4E4A16BC21B2}"/>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EE1C3AF-5154-41DB-BE59-393E0BEF503B}"/>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D96BBEF-8E6C-415D-AC2A-4C0144BA4B0F}"/>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8F9AA87-1E82-453C-BE64-6735F2CDB574}"/>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630AB8D-2CD1-4F0D-AA29-079D61402AE1}"/>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A721011A-3905-4A80-A8C9-F8D2B06F7174}"/>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C4B99D5-AECB-4888-9C32-2CF620E66C12}"/>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5E490E7A-310B-4B95-8377-5A4B78784A34}"/>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BF956FAB-A374-4EBF-8BC2-EB475ABAC264}"/>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EDD86D3C-80AD-43A7-BA3D-38C8FE87C87F}"/>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86846DD1-7FD7-4263-AC6E-E30089A52E3E}"/>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4CE7DAC7-4C56-42F8-8362-9DCE77AE73A2}"/>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C7B38462-C7B8-4509-8656-FA122294ABCE}"/>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CC17E4F6-17E4-4B47-9924-130A8C4A7022}"/>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4BED392E-7544-4E32-9AF2-5B580D6202A1}"/>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A6505E9-FCC2-42C0-AE7A-43BA2DA79B9D}"/>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E99E2C1-9464-435F-9633-E6DEE37A961F}"/>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5E5F91E6-77D3-490B-9C70-3E41CDCE4367}"/>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BF0712EC-81C4-4ABA-A5A0-1ABB1D6A03C8}"/>
            </a:ext>
          </a:extLst>
        </xdr:cNvPr>
        <xdr:cNvCxnSpPr/>
      </xdr:nvCxnSpPr>
      <xdr:spPr>
        <a:xfrm flipV="1">
          <a:off x="4177665" y="925449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AD86489-55CA-4D0C-88C1-5B2F04D53E4A}"/>
            </a:ext>
          </a:extLst>
        </xdr:cNvPr>
        <xdr:cNvSpPr txBox="1"/>
      </xdr:nvSpPr>
      <xdr:spPr>
        <a:xfrm>
          <a:off x="4216400" y="1052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61CEBF46-B58C-4AC9-98D5-24035090C909}"/>
            </a:ext>
          </a:extLst>
        </xdr:cNvPr>
        <xdr:cNvCxnSpPr/>
      </xdr:nvCxnSpPr>
      <xdr:spPr>
        <a:xfrm>
          <a:off x="4108450" y="1052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7141B0BD-2FF2-4F5B-AF78-BBE92C40B2E8}"/>
            </a:ext>
          </a:extLst>
        </xdr:cNvPr>
        <xdr:cNvSpPr txBox="1"/>
      </xdr:nvSpPr>
      <xdr:spPr>
        <a:xfrm>
          <a:off x="4216400" y="903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1A2CE2AE-5E33-413D-A117-262766F3515B}"/>
            </a:ext>
          </a:extLst>
        </xdr:cNvPr>
        <xdr:cNvCxnSpPr/>
      </xdr:nvCxnSpPr>
      <xdr:spPr>
        <a:xfrm>
          <a:off x="4108450" y="92544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D214D2B6-4949-402F-9FA9-4D96F5037454}"/>
            </a:ext>
          </a:extLst>
        </xdr:cNvPr>
        <xdr:cNvSpPr txBox="1"/>
      </xdr:nvSpPr>
      <xdr:spPr>
        <a:xfrm>
          <a:off x="4216400" y="993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530B6807-8766-4FEF-8E38-1FD6B0613419}"/>
            </a:ext>
          </a:extLst>
        </xdr:cNvPr>
        <xdr:cNvSpPr/>
      </xdr:nvSpPr>
      <xdr:spPr>
        <a:xfrm>
          <a:off x="412750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A0F35A8D-E759-4868-B195-CD99BEB4E603}"/>
            </a:ext>
          </a:extLst>
        </xdr:cNvPr>
        <xdr:cNvSpPr/>
      </xdr:nvSpPr>
      <xdr:spPr>
        <a:xfrm>
          <a:off x="3384550" y="9911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CFBB9AE1-EA77-439D-926E-0C9FAA26C437}"/>
            </a:ext>
          </a:extLst>
        </xdr:cNvPr>
        <xdr:cNvSpPr/>
      </xdr:nvSpPr>
      <xdr:spPr>
        <a:xfrm>
          <a:off x="2571750" y="9904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74A9923A-F8E1-4683-A2AB-0BC77238ADF5}"/>
            </a:ext>
          </a:extLst>
        </xdr:cNvPr>
        <xdr:cNvSpPr/>
      </xdr:nvSpPr>
      <xdr:spPr>
        <a:xfrm>
          <a:off x="1778000" y="9869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B381FDF7-23FF-479F-913B-1515C5E58AB1}"/>
            </a:ext>
          </a:extLst>
        </xdr:cNvPr>
        <xdr:cNvSpPr/>
      </xdr:nvSpPr>
      <xdr:spPr>
        <a:xfrm>
          <a:off x="984250" y="98698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54525B1-A763-4A1B-96A8-523013BAE638}"/>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3A46C2F-110A-4672-BDD6-1B1D80012DA9}"/>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49C9CDE-C946-4A5C-9DD1-52A0BDAA58E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044784B-5E75-4A4B-B434-B47E9FA034A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CC9D8D5-340E-4084-8AF5-72D6C5D7697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168275</xdr:rowOff>
    </xdr:from>
    <xdr:to>
      <xdr:col>24</xdr:col>
      <xdr:colOff>114300</xdr:colOff>
      <xdr:row>59</xdr:row>
      <xdr:rowOff>98425</xdr:rowOff>
    </xdr:to>
    <xdr:sp macro="" textlink="">
      <xdr:nvSpPr>
        <xdr:cNvPr id="188" name="楕円 187">
          <a:extLst>
            <a:ext uri="{FF2B5EF4-FFF2-40B4-BE49-F238E27FC236}">
              <a16:creationId xmlns:a16="http://schemas.microsoft.com/office/drawing/2014/main" id="{FFEB0B0D-278F-402B-AF2C-09ABBB964E41}"/>
            </a:ext>
          </a:extLst>
        </xdr:cNvPr>
        <xdr:cNvSpPr/>
      </xdr:nvSpPr>
      <xdr:spPr>
        <a:xfrm>
          <a:off x="4127500" y="974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19702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16EF8891-79C1-484D-9FFB-F1AFCA85C46B}"/>
            </a:ext>
          </a:extLst>
        </xdr:cNvPr>
        <xdr:cNvSpPr txBox="1"/>
      </xdr:nvSpPr>
      <xdr:spPr>
        <a:xfrm>
          <a:off x="4216400" y="960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147320</xdr:rowOff>
    </xdr:from>
    <xdr:to>
      <xdr:col>20</xdr:col>
      <xdr:colOff>38100</xdr:colOff>
      <xdr:row>59</xdr:row>
      <xdr:rowOff>77470</xdr:rowOff>
    </xdr:to>
    <xdr:sp macro="" textlink="">
      <xdr:nvSpPr>
        <xdr:cNvPr id="190" name="楕円 189">
          <a:extLst>
            <a:ext uri="{FF2B5EF4-FFF2-40B4-BE49-F238E27FC236}">
              <a16:creationId xmlns:a16="http://schemas.microsoft.com/office/drawing/2014/main" id="{FBA5A914-96D4-4B86-BA6D-8D20F576D69C}"/>
            </a:ext>
          </a:extLst>
        </xdr:cNvPr>
        <xdr:cNvSpPr/>
      </xdr:nvSpPr>
      <xdr:spPr>
        <a:xfrm>
          <a:off x="3384550" y="97294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26670</xdr:rowOff>
    </xdr:from>
    <xdr:to>
      <xdr:col>24</xdr:col>
      <xdr:colOff>63500</xdr:colOff>
      <xdr:row>59</xdr:row>
      <xdr:rowOff>47625</xdr:rowOff>
    </xdr:to>
    <xdr:cxnSp macro="">
      <xdr:nvCxnSpPr>
        <xdr:cNvPr id="191" name="直線コネクタ 190">
          <a:extLst>
            <a:ext uri="{FF2B5EF4-FFF2-40B4-BE49-F238E27FC236}">
              <a16:creationId xmlns:a16="http://schemas.microsoft.com/office/drawing/2014/main" id="{EF47BBB8-27C1-4ADC-BB8E-4FA14F85547B}"/>
            </a:ext>
          </a:extLst>
        </xdr:cNvPr>
        <xdr:cNvCxnSpPr/>
      </xdr:nvCxnSpPr>
      <xdr:spPr>
        <a:xfrm>
          <a:off x="3429000" y="9773920"/>
          <a:ext cx="7493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118745</xdr:rowOff>
    </xdr:from>
    <xdr:to>
      <xdr:col>15</xdr:col>
      <xdr:colOff>101600</xdr:colOff>
      <xdr:row>59</xdr:row>
      <xdr:rowOff>48895</xdr:rowOff>
    </xdr:to>
    <xdr:sp macro="" textlink="">
      <xdr:nvSpPr>
        <xdr:cNvPr id="192" name="楕円 191">
          <a:extLst>
            <a:ext uri="{FF2B5EF4-FFF2-40B4-BE49-F238E27FC236}">
              <a16:creationId xmlns:a16="http://schemas.microsoft.com/office/drawing/2014/main" id="{2C227E95-C75B-43D2-9739-78A856A0923D}"/>
            </a:ext>
          </a:extLst>
        </xdr:cNvPr>
        <xdr:cNvSpPr/>
      </xdr:nvSpPr>
      <xdr:spPr>
        <a:xfrm>
          <a:off x="2571750" y="97008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169545</xdr:rowOff>
    </xdr:from>
    <xdr:to>
      <xdr:col>19</xdr:col>
      <xdr:colOff>177800</xdr:colOff>
      <xdr:row>59</xdr:row>
      <xdr:rowOff>26670</xdr:rowOff>
    </xdr:to>
    <xdr:cxnSp macro="">
      <xdr:nvCxnSpPr>
        <xdr:cNvPr id="193" name="直線コネクタ 192">
          <a:extLst>
            <a:ext uri="{FF2B5EF4-FFF2-40B4-BE49-F238E27FC236}">
              <a16:creationId xmlns:a16="http://schemas.microsoft.com/office/drawing/2014/main" id="{FE40C0EF-D008-4CB3-990F-592A74BCA20C}"/>
            </a:ext>
          </a:extLst>
        </xdr:cNvPr>
        <xdr:cNvCxnSpPr/>
      </xdr:nvCxnSpPr>
      <xdr:spPr>
        <a:xfrm>
          <a:off x="2622550" y="9745345"/>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61595</xdr:rowOff>
    </xdr:from>
    <xdr:to>
      <xdr:col>10</xdr:col>
      <xdr:colOff>165100</xdr:colOff>
      <xdr:row>58</xdr:row>
      <xdr:rowOff>163195</xdr:rowOff>
    </xdr:to>
    <xdr:sp macro="" textlink="">
      <xdr:nvSpPr>
        <xdr:cNvPr id="194" name="楕円 193">
          <a:extLst>
            <a:ext uri="{FF2B5EF4-FFF2-40B4-BE49-F238E27FC236}">
              <a16:creationId xmlns:a16="http://schemas.microsoft.com/office/drawing/2014/main" id="{D29EA34D-3F6D-4729-8D01-21DCEB41DC3D}"/>
            </a:ext>
          </a:extLst>
        </xdr:cNvPr>
        <xdr:cNvSpPr/>
      </xdr:nvSpPr>
      <xdr:spPr>
        <a:xfrm>
          <a:off x="1778000" y="964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112395</xdr:rowOff>
    </xdr:from>
    <xdr:to>
      <xdr:col>15</xdr:col>
      <xdr:colOff>50800</xdr:colOff>
      <xdr:row>58</xdr:row>
      <xdr:rowOff>169545</xdr:rowOff>
    </xdr:to>
    <xdr:cxnSp macro="">
      <xdr:nvCxnSpPr>
        <xdr:cNvPr id="195" name="直線コネクタ 194">
          <a:extLst>
            <a:ext uri="{FF2B5EF4-FFF2-40B4-BE49-F238E27FC236}">
              <a16:creationId xmlns:a16="http://schemas.microsoft.com/office/drawing/2014/main" id="{C92D351F-8615-416F-90BD-5E33B0B1FDE8}"/>
            </a:ext>
          </a:extLst>
        </xdr:cNvPr>
        <xdr:cNvCxnSpPr/>
      </xdr:nvCxnSpPr>
      <xdr:spPr>
        <a:xfrm>
          <a:off x="1828800" y="9694545"/>
          <a:ext cx="79375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122555</xdr:rowOff>
    </xdr:from>
    <xdr:to>
      <xdr:col>6</xdr:col>
      <xdr:colOff>38100</xdr:colOff>
      <xdr:row>59</xdr:row>
      <xdr:rowOff>52705</xdr:rowOff>
    </xdr:to>
    <xdr:sp macro="" textlink="">
      <xdr:nvSpPr>
        <xdr:cNvPr id="196" name="楕円 195">
          <a:extLst>
            <a:ext uri="{FF2B5EF4-FFF2-40B4-BE49-F238E27FC236}">
              <a16:creationId xmlns:a16="http://schemas.microsoft.com/office/drawing/2014/main" id="{9B2E62E1-6851-47A9-BAE8-9EF98A0B0A2A}"/>
            </a:ext>
          </a:extLst>
        </xdr:cNvPr>
        <xdr:cNvSpPr/>
      </xdr:nvSpPr>
      <xdr:spPr>
        <a:xfrm>
          <a:off x="984250" y="97047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112395</xdr:rowOff>
    </xdr:from>
    <xdr:to>
      <xdr:col>10</xdr:col>
      <xdr:colOff>114300</xdr:colOff>
      <xdr:row>59</xdr:row>
      <xdr:rowOff>1905</xdr:rowOff>
    </xdr:to>
    <xdr:cxnSp macro="">
      <xdr:nvCxnSpPr>
        <xdr:cNvPr id="197" name="直線コネクタ 196">
          <a:extLst>
            <a:ext uri="{FF2B5EF4-FFF2-40B4-BE49-F238E27FC236}">
              <a16:creationId xmlns:a16="http://schemas.microsoft.com/office/drawing/2014/main" id="{D53D0E0D-52D9-4F9B-9A7B-C488816AEA6F}"/>
            </a:ext>
          </a:extLst>
        </xdr:cNvPr>
        <xdr:cNvCxnSpPr/>
      </xdr:nvCxnSpPr>
      <xdr:spPr>
        <a:xfrm flipV="1">
          <a:off x="1028700" y="9694545"/>
          <a:ext cx="8001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48AD1BE4-BC28-425D-8E2B-D9400DBA38A5}"/>
            </a:ext>
          </a:extLst>
        </xdr:cNvPr>
        <xdr:cNvSpPr txBox="1"/>
      </xdr:nvSpPr>
      <xdr:spPr>
        <a:xfrm>
          <a:off x="32391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F0983AD-C2FD-417B-9D04-4A3C56C41A53}"/>
            </a:ext>
          </a:extLst>
        </xdr:cNvPr>
        <xdr:cNvSpPr txBox="1"/>
      </xdr:nvSpPr>
      <xdr:spPr>
        <a:xfrm>
          <a:off x="24390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F4E08BF1-5EB9-40DF-B713-66EC852AF6BD}"/>
            </a:ext>
          </a:extLst>
        </xdr:cNvPr>
        <xdr:cNvSpPr txBox="1"/>
      </xdr:nvSpPr>
      <xdr:spPr>
        <a:xfrm>
          <a:off x="164529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EA3E0660-31FD-41DD-894F-A4B7F3B67FD4}"/>
            </a:ext>
          </a:extLst>
        </xdr:cNvPr>
        <xdr:cNvSpPr txBox="1"/>
      </xdr:nvSpPr>
      <xdr:spPr>
        <a:xfrm>
          <a:off x="8515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93997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DA79D7B-3EC5-4E3C-BF42-B3F1ED9B13DB}"/>
            </a:ext>
          </a:extLst>
        </xdr:cNvPr>
        <xdr:cNvSpPr txBox="1"/>
      </xdr:nvSpPr>
      <xdr:spPr>
        <a:xfrm>
          <a:off x="3239144" y="951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65422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502D60D1-BE67-403B-8534-128D4F722326}"/>
            </a:ext>
          </a:extLst>
        </xdr:cNvPr>
        <xdr:cNvSpPr txBox="1"/>
      </xdr:nvSpPr>
      <xdr:spPr>
        <a:xfrm>
          <a:off x="2439044" y="9482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8272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A917E5F-9A4D-4A04-AC23-EA1D18EA1E22}"/>
            </a:ext>
          </a:extLst>
        </xdr:cNvPr>
        <xdr:cNvSpPr txBox="1"/>
      </xdr:nvSpPr>
      <xdr:spPr>
        <a:xfrm>
          <a:off x="1645294" y="9425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69232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22DD75B-D48B-4912-8949-F32966122A40}"/>
            </a:ext>
          </a:extLst>
        </xdr:cNvPr>
        <xdr:cNvSpPr txBox="1"/>
      </xdr:nvSpPr>
      <xdr:spPr>
        <a:xfrm>
          <a:off x="851544"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388A121B-76FA-452B-8005-65EC584DF9C7}"/>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2816C4D8-7336-4A56-9FC7-2C16ED0574F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7A4471D-8722-4619-8568-EA49061E0C5A}"/>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B8F9EEE-68FD-44FD-AAEF-70AC6A606298}"/>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2EDBD69-929C-4636-AB4B-68938FEC8BD9}"/>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BD07B836-B8DA-4F6E-81F9-A1FD09A07BF2}"/>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6FB599F-9D28-48BF-8BEB-0043A1EA1263}"/>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D60D4B0-F45F-42FF-B98E-C718739B36D1}"/>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30A04EC-C277-4E3D-AC76-31F39C8F9F0E}"/>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F2CD3D3-54A0-403D-9F48-E5ADB90094F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5A07B33-5A9E-4E4A-9B16-EEF407772E19}"/>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43032D6-2AC3-48AF-BEFB-8E22AF59BD67}"/>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8C2841E5-6116-4C47-8C75-53E11856B865}"/>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0EADBB3C-41D7-4C97-85FC-3BCF7D85324E}"/>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78A53B90-0695-41CF-AF9B-4FFAB685902E}"/>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25FE3F8B-95F9-4127-80C6-1032B84A6C5E}"/>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4748CCDD-7BD4-488E-95C3-1C9400178904}"/>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20BD667B-6C40-4C1F-B365-18905EB19139}"/>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8CAF531D-3A4B-4B4D-9A2E-DC966D59170E}"/>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E55F0EB5-F82C-4174-B9BB-7032D5C74C4B}"/>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338AAB5-D0A2-4C9E-93DC-7E94E226302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07E193E4-564B-415D-957A-484988A7855F}"/>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E2B2B21C-EC37-4F55-B9A6-D0E9BE8F26F7}"/>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F12C6DEE-2478-48A9-A54E-75916EBE6AF7}"/>
            </a:ext>
          </a:extLst>
        </xdr:cNvPr>
        <xdr:cNvCxnSpPr/>
      </xdr:nvCxnSpPr>
      <xdr:spPr>
        <a:xfrm flipV="1">
          <a:off x="9429115" y="9298559"/>
          <a:ext cx="0" cy="1348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CE3EBD4-E23F-44E5-8A48-A7D11490A812}"/>
            </a:ext>
          </a:extLst>
        </xdr:cNvPr>
        <xdr:cNvSpPr txBox="1"/>
      </xdr:nvSpPr>
      <xdr:spPr>
        <a:xfrm>
          <a:off x="9467850" y="10650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DE902971-7D4F-4D60-81E3-0DEA5B02C056}"/>
            </a:ext>
          </a:extLst>
        </xdr:cNvPr>
        <xdr:cNvCxnSpPr/>
      </xdr:nvCxnSpPr>
      <xdr:spPr>
        <a:xfrm>
          <a:off x="9359900" y="106469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67F86CC9-A101-4A1D-9C44-592CCF733520}"/>
            </a:ext>
          </a:extLst>
        </xdr:cNvPr>
        <xdr:cNvSpPr txBox="1"/>
      </xdr:nvSpPr>
      <xdr:spPr>
        <a:xfrm>
          <a:off x="9467850" y="9086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D13F9EDF-751E-4DF3-BF4C-EE5786B469F6}"/>
            </a:ext>
          </a:extLst>
        </xdr:cNvPr>
        <xdr:cNvCxnSpPr/>
      </xdr:nvCxnSpPr>
      <xdr:spPr>
        <a:xfrm>
          <a:off x="9359900" y="92985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4CAA9F8D-311E-4221-8F80-C3F4E44426CE}"/>
            </a:ext>
          </a:extLst>
        </xdr:cNvPr>
        <xdr:cNvSpPr txBox="1"/>
      </xdr:nvSpPr>
      <xdr:spPr>
        <a:xfrm>
          <a:off x="9467850" y="10115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635CE496-5FC8-456A-977D-7B6CD34CA7A5}"/>
            </a:ext>
          </a:extLst>
        </xdr:cNvPr>
        <xdr:cNvSpPr/>
      </xdr:nvSpPr>
      <xdr:spPr>
        <a:xfrm>
          <a:off x="9398000" y="102573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928DAB0F-E65B-4BF9-8D2A-5BD5E78A6D98}"/>
            </a:ext>
          </a:extLst>
        </xdr:cNvPr>
        <xdr:cNvSpPr/>
      </xdr:nvSpPr>
      <xdr:spPr>
        <a:xfrm>
          <a:off x="8636000" y="10259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651661A5-B5A1-4DD3-B3FF-688D5EB96DB4}"/>
            </a:ext>
          </a:extLst>
        </xdr:cNvPr>
        <xdr:cNvSpPr/>
      </xdr:nvSpPr>
      <xdr:spPr>
        <a:xfrm>
          <a:off x="7842250" y="102702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5486B7D2-5A35-469D-8055-67A9BBEB86D4}"/>
            </a:ext>
          </a:extLst>
        </xdr:cNvPr>
        <xdr:cNvSpPr/>
      </xdr:nvSpPr>
      <xdr:spPr>
        <a:xfrm>
          <a:off x="7029450" y="1030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C9ED9793-AAEE-4473-A3E5-BD7DC81749B1}"/>
            </a:ext>
          </a:extLst>
        </xdr:cNvPr>
        <xdr:cNvSpPr/>
      </xdr:nvSpPr>
      <xdr:spPr>
        <a:xfrm>
          <a:off x="6235700" y="10240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5DC1BBD-6487-4604-811F-E6D4FA319311}"/>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28B3406-3053-414A-B70B-C634D0E52106}"/>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1C9E005-3383-4030-93FF-02609E25CEF8}"/>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ACC7521-EAA8-4888-9E87-FA9587CE839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43B788E-243C-4B1F-9E2E-178DAD80F52D}"/>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112800</xdr:rowOff>
    </xdr:from>
    <xdr:to>
      <xdr:col>55</xdr:col>
      <xdr:colOff>50800</xdr:colOff>
      <xdr:row>63</xdr:row>
      <xdr:rowOff>42950</xdr:rowOff>
    </xdr:to>
    <xdr:sp macro="" textlink="">
      <xdr:nvSpPr>
        <xdr:cNvPr id="245" name="楕円 244">
          <a:extLst>
            <a:ext uri="{FF2B5EF4-FFF2-40B4-BE49-F238E27FC236}">
              <a16:creationId xmlns:a16="http://schemas.microsoft.com/office/drawing/2014/main" id="{C4811A14-CBB4-44ED-AD2B-6535205AB828}"/>
            </a:ext>
          </a:extLst>
        </xdr:cNvPr>
        <xdr:cNvSpPr/>
      </xdr:nvSpPr>
      <xdr:spPr>
        <a:xfrm>
          <a:off x="9398000" y="103553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91227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E49EC847-8136-41A4-862A-0B0B5F953F39}"/>
            </a:ext>
          </a:extLst>
        </xdr:cNvPr>
        <xdr:cNvSpPr txBox="1"/>
      </xdr:nvSpPr>
      <xdr:spPr>
        <a:xfrm>
          <a:off x="9467850" y="1033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116869</xdr:rowOff>
    </xdr:from>
    <xdr:to>
      <xdr:col>50</xdr:col>
      <xdr:colOff>165100</xdr:colOff>
      <xdr:row>63</xdr:row>
      <xdr:rowOff>47019</xdr:rowOff>
    </xdr:to>
    <xdr:sp macro="" textlink="">
      <xdr:nvSpPr>
        <xdr:cNvPr id="247" name="楕円 246">
          <a:extLst>
            <a:ext uri="{FF2B5EF4-FFF2-40B4-BE49-F238E27FC236}">
              <a16:creationId xmlns:a16="http://schemas.microsoft.com/office/drawing/2014/main" id="{ED8F2798-82B4-4E15-B003-A45E8A71B91F}"/>
            </a:ext>
          </a:extLst>
        </xdr:cNvPr>
        <xdr:cNvSpPr/>
      </xdr:nvSpPr>
      <xdr:spPr>
        <a:xfrm>
          <a:off x="8636000" y="103594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163600</xdr:rowOff>
    </xdr:from>
    <xdr:to>
      <xdr:col>55</xdr:col>
      <xdr:colOff>0</xdr:colOff>
      <xdr:row>62</xdr:row>
      <xdr:rowOff>167669</xdr:rowOff>
    </xdr:to>
    <xdr:cxnSp macro="">
      <xdr:nvCxnSpPr>
        <xdr:cNvPr id="248" name="直線コネクタ 247">
          <a:extLst>
            <a:ext uri="{FF2B5EF4-FFF2-40B4-BE49-F238E27FC236}">
              <a16:creationId xmlns:a16="http://schemas.microsoft.com/office/drawing/2014/main" id="{A3E18BA1-EBF0-4162-ACD2-4B3C0356EE18}"/>
            </a:ext>
          </a:extLst>
        </xdr:cNvPr>
        <xdr:cNvCxnSpPr/>
      </xdr:nvCxnSpPr>
      <xdr:spPr>
        <a:xfrm flipV="1">
          <a:off x="8686800" y="10406150"/>
          <a:ext cx="74295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118730</xdr:rowOff>
    </xdr:from>
    <xdr:to>
      <xdr:col>46</xdr:col>
      <xdr:colOff>38100</xdr:colOff>
      <xdr:row>63</xdr:row>
      <xdr:rowOff>48880</xdr:rowOff>
    </xdr:to>
    <xdr:sp macro="" textlink="">
      <xdr:nvSpPr>
        <xdr:cNvPr id="249" name="楕円 248">
          <a:extLst>
            <a:ext uri="{FF2B5EF4-FFF2-40B4-BE49-F238E27FC236}">
              <a16:creationId xmlns:a16="http://schemas.microsoft.com/office/drawing/2014/main" id="{6C3488F1-C4A1-48D2-B771-1DAF5BEBE4E4}"/>
            </a:ext>
          </a:extLst>
        </xdr:cNvPr>
        <xdr:cNvSpPr/>
      </xdr:nvSpPr>
      <xdr:spPr>
        <a:xfrm>
          <a:off x="7842250" y="103612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167669</xdr:rowOff>
    </xdr:from>
    <xdr:to>
      <xdr:col>50</xdr:col>
      <xdr:colOff>114300</xdr:colOff>
      <xdr:row>62</xdr:row>
      <xdr:rowOff>169530</xdr:rowOff>
    </xdr:to>
    <xdr:cxnSp macro="">
      <xdr:nvCxnSpPr>
        <xdr:cNvPr id="250" name="直線コネクタ 249">
          <a:extLst>
            <a:ext uri="{FF2B5EF4-FFF2-40B4-BE49-F238E27FC236}">
              <a16:creationId xmlns:a16="http://schemas.microsoft.com/office/drawing/2014/main" id="{C692751D-0402-4ED1-BC5A-771CD1287F1F}"/>
            </a:ext>
          </a:extLst>
        </xdr:cNvPr>
        <xdr:cNvCxnSpPr/>
      </xdr:nvCxnSpPr>
      <xdr:spPr>
        <a:xfrm flipV="1">
          <a:off x="7886700" y="1041021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119993</xdr:rowOff>
    </xdr:from>
    <xdr:to>
      <xdr:col>41</xdr:col>
      <xdr:colOff>101600</xdr:colOff>
      <xdr:row>63</xdr:row>
      <xdr:rowOff>50143</xdr:rowOff>
    </xdr:to>
    <xdr:sp macro="" textlink="">
      <xdr:nvSpPr>
        <xdr:cNvPr id="251" name="楕円 250">
          <a:extLst>
            <a:ext uri="{FF2B5EF4-FFF2-40B4-BE49-F238E27FC236}">
              <a16:creationId xmlns:a16="http://schemas.microsoft.com/office/drawing/2014/main" id="{0BB1F415-660E-4939-A754-89165065B4CA}"/>
            </a:ext>
          </a:extLst>
        </xdr:cNvPr>
        <xdr:cNvSpPr/>
      </xdr:nvSpPr>
      <xdr:spPr>
        <a:xfrm>
          <a:off x="7029450" y="103625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169530</xdr:rowOff>
    </xdr:from>
    <xdr:to>
      <xdr:col>45</xdr:col>
      <xdr:colOff>177800</xdr:colOff>
      <xdr:row>62</xdr:row>
      <xdr:rowOff>170793</xdr:rowOff>
    </xdr:to>
    <xdr:cxnSp macro="">
      <xdr:nvCxnSpPr>
        <xdr:cNvPr id="252" name="直線コネクタ 251">
          <a:extLst>
            <a:ext uri="{FF2B5EF4-FFF2-40B4-BE49-F238E27FC236}">
              <a16:creationId xmlns:a16="http://schemas.microsoft.com/office/drawing/2014/main" id="{1482321B-9948-4FD4-B22F-7918D2B9E070}"/>
            </a:ext>
          </a:extLst>
        </xdr:cNvPr>
        <xdr:cNvCxnSpPr/>
      </xdr:nvCxnSpPr>
      <xdr:spPr>
        <a:xfrm flipV="1">
          <a:off x="7080250" y="10405730"/>
          <a:ext cx="806450" cy="1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123191</xdr:rowOff>
    </xdr:from>
    <xdr:to>
      <xdr:col>36</xdr:col>
      <xdr:colOff>165100</xdr:colOff>
      <xdr:row>63</xdr:row>
      <xdr:rowOff>53341</xdr:rowOff>
    </xdr:to>
    <xdr:sp macro="" textlink="">
      <xdr:nvSpPr>
        <xdr:cNvPr id="253" name="楕円 252">
          <a:extLst>
            <a:ext uri="{FF2B5EF4-FFF2-40B4-BE49-F238E27FC236}">
              <a16:creationId xmlns:a16="http://schemas.microsoft.com/office/drawing/2014/main" id="{FB98DFA1-C2C2-4743-840A-224DC419E84A}"/>
            </a:ext>
          </a:extLst>
        </xdr:cNvPr>
        <xdr:cNvSpPr/>
      </xdr:nvSpPr>
      <xdr:spPr>
        <a:xfrm>
          <a:off x="6235700" y="103657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170793</xdr:rowOff>
    </xdr:from>
    <xdr:to>
      <xdr:col>41</xdr:col>
      <xdr:colOff>50800</xdr:colOff>
      <xdr:row>63</xdr:row>
      <xdr:rowOff>2541</xdr:rowOff>
    </xdr:to>
    <xdr:cxnSp macro="">
      <xdr:nvCxnSpPr>
        <xdr:cNvPr id="254" name="直線コネクタ 253">
          <a:extLst>
            <a:ext uri="{FF2B5EF4-FFF2-40B4-BE49-F238E27FC236}">
              <a16:creationId xmlns:a16="http://schemas.microsoft.com/office/drawing/2014/main" id="{4F78937D-1C03-41E5-AA57-3FF429E7AF34}"/>
            </a:ext>
          </a:extLst>
        </xdr:cNvPr>
        <xdr:cNvCxnSpPr/>
      </xdr:nvCxnSpPr>
      <xdr:spPr>
        <a:xfrm flipV="1">
          <a:off x="6286500" y="10406993"/>
          <a:ext cx="793750" cy="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0EC94320-B679-4F01-BDB5-1F0BE1A09F69}"/>
            </a:ext>
          </a:extLst>
        </xdr:cNvPr>
        <xdr:cNvSpPr txBox="1"/>
      </xdr:nvSpPr>
      <xdr:spPr>
        <a:xfrm>
          <a:off x="8399995" y="10047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ED126CE3-92B7-4375-B0AA-68F620067FE6}"/>
            </a:ext>
          </a:extLst>
        </xdr:cNvPr>
        <xdr:cNvSpPr txBox="1"/>
      </xdr:nvSpPr>
      <xdr:spPr>
        <a:xfrm>
          <a:off x="7612595" y="10058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FC388202-DC47-4E37-985F-6CA8BF9E3969}"/>
            </a:ext>
          </a:extLst>
        </xdr:cNvPr>
        <xdr:cNvSpPr txBox="1"/>
      </xdr:nvSpPr>
      <xdr:spPr>
        <a:xfrm>
          <a:off x="6818845" y="10084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2A0F9451-507C-41A4-9CAB-5859EC395F2F}"/>
            </a:ext>
          </a:extLst>
        </xdr:cNvPr>
        <xdr:cNvSpPr txBox="1"/>
      </xdr:nvSpPr>
      <xdr:spPr>
        <a:xfrm>
          <a:off x="6006045" y="10028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38146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C2351DDC-6833-4BC0-AE90-EC1885AC5BE7}"/>
            </a:ext>
          </a:extLst>
        </xdr:cNvPr>
        <xdr:cNvSpPr txBox="1"/>
      </xdr:nvSpPr>
      <xdr:spPr>
        <a:xfrm>
          <a:off x="8399995" y="10445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40007</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BC0E8AF3-5056-498B-A3CB-46FA3FADD923}"/>
            </a:ext>
          </a:extLst>
        </xdr:cNvPr>
        <xdr:cNvSpPr txBox="1"/>
      </xdr:nvSpPr>
      <xdr:spPr>
        <a:xfrm>
          <a:off x="7612595" y="1044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41270</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55080234-F1FF-4FFC-AAC6-DBFF0DF90065}"/>
            </a:ext>
          </a:extLst>
        </xdr:cNvPr>
        <xdr:cNvSpPr txBox="1"/>
      </xdr:nvSpPr>
      <xdr:spPr>
        <a:xfrm>
          <a:off x="6818845" y="10448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44468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1FF58EC2-E9CA-4BB2-A5B3-EB63E9EE9720}"/>
            </a:ext>
          </a:extLst>
        </xdr:cNvPr>
        <xdr:cNvSpPr txBox="1"/>
      </xdr:nvSpPr>
      <xdr:spPr>
        <a:xfrm>
          <a:off x="6006045" y="10452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C243DA7-2D6F-4F0A-9D21-5A153F764A41}"/>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BA514AA-83B7-4217-9408-CF7F9DD0CC5F}"/>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27D9AE9-47FC-4B61-9ED5-424DFB9F516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B2FF5FED-44B5-4DD3-B06A-1779C3F74D67}"/>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DAC1DCC-FB9F-4FB0-983C-EE8FA6064C71}"/>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B14C5A8F-0F8C-4923-8ABC-AA6A51B5AE37}"/>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A45F27E4-E877-4E5E-A690-81CD00C9067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9503ABE0-8102-4B4A-B7AF-B01498A85DEB}"/>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FE95D61-5550-46E3-AE41-E64595480293}"/>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B6B6409-C6DE-4B4B-9A94-6154EE6CC702}"/>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AE68B2BC-0190-471E-BAE7-2AD8D0577172}"/>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209DFBA9-DC87-4541-8C7E-2F891CA0ABAC}"/>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825A8B6B-7115-48D1-9B7B-16EF83C1E218}"/>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CBC7D149-400A-4C20-872D-ED46D0BCE877}"/>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D92EF305-EAB7-4F31-B324-951D6B7DFC9C}"/>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65813526-6D19-4DFC-9B5C-1D8DC80706B7}"/>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EA2372F8-DEB9-49F3-9707-A9719B8FCC33}"/>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60D01FE4-D331-42A5-8939-AC4D9F735A4C}"/>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328763DC-6F30-4B46-80E2-19D5346FF486}"/>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8B768F13-B949-4079-9E3F-F9D455C7CDE1}"/>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46E3CC8F-1E90-49DD-8CD2-7FEE0F73F0DB}"/>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BC6FD26B-E6B2-45A9-AF8C-B9D2F0CD92DA}"/>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1D749794-9F78-4857-805B-C19CCEF39F88}"/>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3998D2D-58F3-4665-B2D7-1B815B165D81}"/>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468F2BAF-7F0C-4E44-ADD2-95CCC8E45EC5}"/>
            </a:ext>
          </a:extLst>
        </xdr:cNvPr>
        <xdr:cNvCxnSpPr/>
      </xdr:nvCxnSpPr>
      <xdr:spPr>
        <a:xfrm flipV="1">
          <a:off x="4177665" y="13046075"/>
          <a:ext cx="0" cy="126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569AC361-55E5-4D1E-81E7-7D945FF4F639}"/>
            </a:ext>
          </a:extLst>
        </xdr:cNvPr>
        <xdr:cNvSpPr txBox="1"/>
      </xdr:nvSpPr>
      <xdr:spPr>
        <a:xfrm>
          <a:off x="4216400" y="1431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C4EA42F2-1A6E-47B0-941F-6B4A095C6819}"/>
            </a:ext>
          </a:extLst>
        </xdr:cNvPr>
        <xdr:cNvCxnSpPr/>
      </xdr:nvCxnSpPr>
      <xdr:spPr>
        <a:xfrm>
          <a:off x="4108450" y="143097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19B0CD83-C78E-486D-95C8-38B82602387C}"/>
            </a:ext>
          </a:extLst>
        </xdr:cNvPr>
        <xdr:cNvSpPr txBox="1"/>
      </xdr:nvSpPr>
      <xdr:spPr>
        <a:xfrm>
          <a:off x="4216400" y="1282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E363FF8E-EF66-4E44-B499-F6BDB172702C}"/>
            </a:ext>
          </a:extLst>
        </xdr:cNvPr>
        <xdr:cNvCxnSpPr/>
      </xdr:nvCxnSpPr>
      <xdr:spPr>
        <a:xfrm>
          <a:off x="4108450" y="130460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32402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E450D8B6-5491-4176-BFB0-4C56D340FA40}"/>
            </a:ext>
          </a:extLst>
        </xdr:cNvPr>
        <xdr:cNvSpPr txBox="1"/>
      </xdr:nvSpPr>
      <xdr:spPr>
        <a:xfrm>
          <a:off x="4216400" y="137420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4C54E20E-B2B2-463C-AB55-9FF2E451FB1D}"/>
            </a:ext>
          </a:extLst>
        </xdr:cNvPr>
        <xdr:cNvSpPr/>
      </xdr:nvSpPr>
      <xdr:spPr>
        <a:xfrm>
          <a:off x="4127500" y="1376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24BEF15B-581D-4B34-9921-D3FDA99D0F90}"/>
            </a:ext>
          </a:extLst>
        </xdr:cNvPr>
        <xdr:cNvSpPr/>
      </xdr:nvSpPr>
      <xdr:spPr>
        <a:xfrm>
          <a:off x="3384550" y="137483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5A8F889E-AEBA-419E-9637-07AB8C2A0BED}"/>
            </a:ext>
          </a:extLst>
        </xdr:cNvPr>
        <xdr:cNvSpPr/>
      </xdr:nvSpPr>
      <xdr:spPr>
        <a:xfrm>
          <a:off x="2571750" y="1375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1D4BCB3A-6189-4A65-9CAB-778E87D482EA}"/>
            </a:ext>
          </a:extLst>
        </xdr:cNvPr>
        <xdr:cNvSpPr/>
      </xdr:nvSpPr>
      <xdr:spPr>
        <a:xfrm>
          <a:off x="1778000" y="1372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09C44E71-9F73-4347-8140-F8687D50E089}"/>
            </a:ext>
          </a:extLst>
        </xdr:cNvPr>
        <xdr:cNvSpPr/>
      </xdr:nvSpPr>
      <xdr:spPr>
        <a:xfrm>
          <a:off x="984250" y="137407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218831D-A9B7-4F1D-A44B-7485C89D038E}"/>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AC2FE96-D6AA-4139-9ACD-7034A8B5A895}"/>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E12621A-A14B-44D6-9BA6-7CCBEF20A51A}"/>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D20AD13-787E-45EB-B022-4F9DFCFA56A2}"/>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AB1D0C3-FBD1-4254-81A6-D3D177187308}"/>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137795</xdr:rowOff>
    </xdr:from>
    <xdr:to>
      <xdr:col>24</xdr:col>
      <xdr:colOff>114300</xdr:colOff>
      <xdr:row>82</xdr:row>
      <xdr:rowOff>67945</xdr:rowOff>
    </xdr:to>
    <xdr:sp macro="" textlink="">
      <xdr:nvSpPr>
        <xdr:cNvPr id="303" name="楕円 302">
          <a:extLst>
            <a:ext uri="{FF2B5EF4-FFF2-40B4-BE49-F238E27FC236}">
              <a16:creationId xmlns:a16="http://schemas.microsoft.com/office/drawing/2014/main" id="{7EF67EF0-7E43-4253-B258-BA13B59775DA}"/>
            </a:ext>
          </a:extLst>
        </xdr:cNvPr>
        <xdr:cNvSpPr/>
      </xdr:nvSpPr>
      <xdr:spPr>
        <a:xfrm>
          <a:off x="4127500" y="135172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160672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8A9CE2B-C975-44C5-99F5-DB1552BA0CE6}"/>
            </a:ext>
          </a:extLst>
        </xdr:cNvPr>
        <xdr:cNvSpPr txBox="1"/>
      </xdr:nvSpPr>
      <xdr:spPr>
        <a:xfrm>
          <a:off x="42164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46355</xdr:rowOff>
    </xdr:from>
    <xdr:to>
      <xdr:col>20</xdr:col>
      <xdr:colOff>38100</xdr:colOff>
      <xdr:row>81</xdr:row>
      <xdr:rowOff>147955</xdr:rowOff>
    </xdr:to>
    <xdr:sp macro="" textlink="">
      <xdr:nvSpPr>
        <xdr:cNvPr id="305" name="楕円 304">
          <a:extLst>
            <a:ext uri="{FF2B5EF4-FFF2-40B4-BE49-F238E27FC236}">
              <a16:creationId xmlns:a16="http://schemas.microsoft.com/office/drawing/2014/main" id="{259E9467-AF41-4421-8F28-8F8BF818DB59}"/>
            </a:ext>
          </a:extLst>
        </xdr:cNvPr>
        <xdr:cNvSpPr/>
      </xdr:nvSpPr>
      <xdr:spPr>
        <a:xfrm>
          <a:off x="3384550" y="134258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97155</xdr:rowOff>
    </xdr:from>
    <xdr:to>
      <xdr:col>24</xdr:col>
      <xdr:colOff>63500</xdr:colOff>
      <xdr:row>82</xdr:row>
      <xdr:rowOff>17145</xdr:rowOff>
    </xdr:to>
    <xdr:cxnSp macro="">
      <xdr:nvCxnSpPr>
        <xdr:cNvPr id="306" name="直線コネクタ 305">
          <a:extLst>
            <a:ext uri="{FF2B5EF4-FFF2-40B4-BE49-F238E27FC236}">
              <a16:creationId xmlns:a16="http://schemas.microsoft.com/office/drawing/2014/main" id="{9B3E734F-70F9-4119-BE6A-9B02339EA68C}"/>
            </a:ext>
          </a:extLst>
        </xdr:cNvPr>
        <xdr:cNvCxnSpPr/>
      </xdr:nvCxnSpPr>
      <xdr:spPr>
        <a:xfrm>
          <a:off x="3429000" y="13476605"/>
          <a:ext cx="74930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154939</xdr:rowOff>
    </xdr:from>
    <xdr:to>
      <xdr:col>15</xdr:col>
      <xdr:colOff>101600</xdr:colOff>
      <xdr:row>81</xdr:row>
      <xdr:rowOff>85089</xdr:rowOff>
    </xdr:to>
    <xdr:sp macro="" textlink="">
      <xdr:nvSpPr>
        <xdr:cNvPr id="307" name="楕円 306">
          <a:extLst>
            <a:ext uri="{FF2B5EF4-FFF2-40B4-BE49-F238E27FC236}">
              <a16:creationId xmlns:a16="http://schemas.microsoft.com/office/drawing/2014/main" id="{7BE351AC-80CC-43D6-9EF6-7291CD827395}"/>
            </a:ext>
          </a:extLst>
        </xdr:cNvPr>
        <xdr:cNvSpPr/>
      </xdr:nvSpPr>
      <xdr:spPr>
        <a:xfrm>
          <a:off x="2571750" y="133692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34289</xdr:rowOff>
    </xdr:from>
    <xdr:to>
      <xdr:col>19</xdr:col>
      <xdr:colOff>177800</xdr:colOff>
      <xdr:row>81</xdr:row>
      <xdr:rowOff>97155</xdr:rowOff>
    </xdr:to>
    <xdr:cxnSp macro="">
      <xdr:nvCxnSpPr>
        <xdr:cNvPr id="308" name="直線コネクタ 307">
          <a:extLst>
            <a:ext uri="{FF2B5EF4-FFF2-40B4-BE49-F238E27FC236}">
              <a16:creationId xmlns:a16="http://schemas.microsoft.com/office/drawing/2014/main" id="{DF0B7F9D-CB8A-4E20-8EFE-82C0A22846A1}"/>
            </a:ext>
          </a:extLst>
        </xdr:cNvPr>
        <xdr:cNvCxnSpPr/>
      </xdr:nvCxnSpPr>
      <xdr:spPr>
        <a:xfrm>
          <a:off x="2622550" y="13413739"/>
          <a:ext cx="80645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99695</xdr:rowOff>
    </xdr:from>
    <xdr:to>
      <xdr:col>10</xdr:col>
      <xdr:colOff>165100</xdr:colOff>
      <xdr:row>81</xdr:row>
      <xdr:rowOff>29845</xdr:rowOff>
    </xdr:to>
    <xdr:sp macro="" textlink="">
      <xdr:nvSpPr>
        <xdr:cNvPr id="309" name="楕円 308">
          <a:extLst>
            <a:ext uri="{FF2B5EF4-FFF2-40B4-BE49-F238E27FC236}">
              <a16:creationId xmlns:a16="http://schemas.microsoft.com/office/drawing/2014/main" id="{C8A97C62-8D8F-4F4F-AD77-58E515A323C5}"/>
            </a:ext>
          </a:extLst>
        </xdr:cNvPr>
        <xdr:cNvSpPr/>
      </xdr:nvSpPr>
      <xdr:spPr>
        <a:xfrm>
          <a:off x="1778000" y="13314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150495</xdr:rowOff>
    </xdr:from>
    <xdr:to>
      <xdr:col>15</xdr:col>
      <xdr:colOff>50800</xdr:colOff>
      <xdr:row>81</xdr:row>
      <xdr:rowOff>34289</xdr:rowOff>
    </xdr:to>
    <xdr:cxnSp macro="">
      <xdr:nvCxnSpPr>
        <xdr:cNvPr id="310" name="直線コネクタ 309">
          <a:extLst>
            <a:ext uri="{FF2B5EF4-FFF2-40B4-BE49-F238E27FC236}">
              <a16:creationId xmlns:a16="http://schemas.microsoft.com/office/drawing/2014/main" id="{EE886935-D79D-44A5-BC41-3BA72FBDCB64}"/>
            </a:ext>
          </a:extLst>
        </xdr:cNvPr>
        <xdr:cNvCxnSpPr/>
      </xdr:nvCxnSpPr>
      <xdr:spPr>
        <a:xfrm>
          <a:off x="1828800" y="13364845"/>
          <a:ext cx="793750"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65405</xdr:rowOff>
    </xdr:from>
    <xdr:to>
      <xdr:col>6</xdr:col>
      <xdr:colOff>38100</xdr:colOff>
      <xdr:row>80</xdr:row>
      <xdr:rowOff>167005</xdr:rowOff>
    </xdr:to>
    <xdr:sp macro="" textlink="">
      <xdr:nvSpPr>
        <xdr:cNvPr id="311" name="楕円 310">
          <a:extLst>
            <a:ext uri="{FF2B5EF4-FFF2-40B4-BE49-F238E27FC236}">
              <a16:creationId xmlns:a16="http://schemas.microsoft.com/office/drawing/2014/main" id="{D8B43A51-7F1A-4E09-8F08-BE0F672A3B23}"/>
            </a:ext>
          </a:extLst>
        </xdr:cNvPr>
        <xdr:cNvSpPr/>
      </xdr:nvSpPr>
      <xdr:spPr>
        <a:xfrm>
          <a:off x="984250" y="13279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116205</xdr:rowOff>
    </xdr:from>
    <xdr:to>
      <xdr:col>10</xdr:col>
      <xdr:colOff>114300</xdr:colOff>
      <xdr:row>80</xdr:row>
      <xdr:rowOff>150495</xdr:rowOff>
    </xdr:to>
    <xdr:cxnSp macro="">
      <xdr:nvCxnSpPr>
        <xdr:cNvPr id="312" name="直線コネクタ 311">
          <a:extLst>
            <a:ext uri="{FF2B5EF4-FFF2-40B4-BE49-F238E27FC236}">
              <a16:creationId xmlns:a16="http://schemas.microsoft.com/office/drawing/2014/main" id="{43DE438A-94F1-4DE8-A8A1-3486BC7D034F}"/>
            </a:ext>
          </a:extLst>
        </xdr:cNvPr>
        <xdr:cNvCxnSpPr/>
      </xdr:nvCxnSpPr>
      <xdr:spPr>
        <a:xfrm>
          <a:off x="1028700" y="13330555"/>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131463</xdr:rowOff>
    </xdr:from>
    <xdr:ext cx="405111" cy="259045"/>
    <xdr:sp macro="" textlink="">
      <xdr:nvSpPr>
        <xdr:cNvPr id="313" name="n_1aveValue【公営住宅】&#10;有形固定資産減価償却率">
          <a:extLst>
            <a:ext uri="{FF2B5EF4-FFF2-40B4-BE49-F238E27FC236}">
              <a16:creationId xmlns:a16="http://schemas.microsoft.com/office/drawing/2014/main" id="{F9545343-AA57-414C-952A-AABA40A61542}"/>
            </a:ext>
          </a:extLst>
        </xdr:cNvPr>
        <xdr:cNvSpPr txBox="1"/>
      </xdr:nvSpPr>
      <xdr:spPr>
        <a:xfrm>
          <a:off x="3239144" y="1384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139082</xdr:rowOff>
    </xdr:from>
    <xdr:ext cx="405111" cy="259045"/>
    <xdr:sp macro="" textlink="">
      <xdr:nvSpPr>
        <xdr:cNvPr id="314" name="n_2aveValue【公営住宅】&#10;有形固定資産減価償却率">
          <a:extLst>
            <a:ext uri="{FF2B5EF4-FFF2-40B4-BE49-F238E27FC236}">
              <a16:creationId xmlns:a16="http://schemas.microsoft.com/office/drawing/2014/main" id="{F0BD0217-5F59-4D4C-80FA-5C631CFA0FEC}"/>
            </a:ext>
          </a:extLst>
        </xdr:cNvPr>
        <xdr:cNvSpPr txBox="1"/>
      </xdr:nvSpPr>
      <xdr:spPr>
        <a:xfrm>
          <a:off x="2439044" y="13848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110507</xdr:rowOff>
    </xdr:from>
    <xdr:ext cx="405111" cy="259045"/>
    <xdr:sp macro="" textlink="">
      <xdr:nvSpPr>
        <xdr:cNvPr id="315" name="n_3aveValue【公営住宅】&#10;有形固定資産減価償却率">
          <a:extLst>
            <a:ext uri="{FF2B5EF4-FFF2-40B4-BE49-F238E27FC236}">
              <a16:creationId xmlns:a16="http://schemas.microsoft.com/office/drawing/2014/main" id="{FB020F9D-39C6-4061-87F1-0CB6E149A378}"/>
            </a:ext>
          </a:extLst>
        </xdr:cNvPr>
        <xdr:cNvSpPr txBox="1"/>
      </xdr:nvSpPr>
      <xdr:spPr>
        <a:xfrm>
          <a:off x="1645294" y="1382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123841</xdr:rowOff>
    </xdr:from>
    <xdr:ext cx="405111" cy="259045"/>
    <xdr:sp macro="" textlink="">
      <xdr:nvSpPr>
        <xdr:cNvPr id="316" name="n_4aveValue【公営住宅】&#10;有形固定資産減価償却率">
          <a:extLst>
            <a:ext uri="{FF2B5EF4-FFF2-40B4-BE49-F238E27FC236}">
              <a16:creationId xmlns:a16="http://schemas.microsoft.com/office/drawing/2014/main" id="{D43BD69C-04CA-4348-ABD6-770CF48F3104}"/>
            </a:ext>
          </a:extLst>
        </xdr:cNvPr>
        <xdr:cNvSpPr txBox="1"/>
      </xdr:nvSpPr>
      <xdr:spPr>
        <a:xfrm>
          <a:off x="851544" y="13833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164482</xdr:rowOff>
    </xdr:from>
    <xdr:ext cx="405111" cy="259045"/>
    <xdr:sp macro="" textlink="">
      <xdr:nvSpPr>
        <xdr:cNvPr id="317" name="n_1mainValue【公営住宅】&#10;有形固定資産減価償却率">
          <a:extLst>
            <a:ext uri="{FF2B5EF4-FFF2-40B4-BE49-F238E27FC236}">
              <a16:creationId xmlns:a16="http://schemas.microsoft.com/office/drawing/2014/main" id="{D5CAFB0B-7BB7-4067-8BBA-669CC96FA640}"/>
            </a:ext>
          </a:extLst>
        </xdr:cNvPr>
        <xdr:cNvSpPr txBox="1"/>
      </xdr:nvSpPr>
      <xdr:spPr>
        <a:xfrm>
          <a:off x="3239144" y="1321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101616</xdr:rowOff>
    </xdr:from>
    <xdr:ext cx="405111" cy="259045"/>
    <xdr:sp macro="" textlink="">
      <xdr:nvSpPr>
        <xdr:cNvPr id="318" name="n_2mainValue【公営住宅】&#10;有形固定資産減価償却率">
          <a:extLst>
            <a:ext uri="{FF2B5EF4-FFF2-40B4-BE49-F238E27FC236}">
              <a16:creationId xmlns:a16="http://schemas.microsoft.com/office/drawing/2014/main" id="{A67CCE2D-8A53-4838-AA13-A45C515D9F6F}"/>
            </a:ext>
          </a:extLst>
        </xdr:cNvPr>
        <xdr:cNvSpPr txBox="1"/>
      </xdr:nvSpPr>
      <xdr:spPr>
        <a:xfrm>
          <a:off x="2439044" y="1315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46372</xdr:rowOff>
    </xdr:from>
    <xdr:ext cx="405111" cy="259045"/>
    <xdr:sp macro="" textlink="">
      <xdr:nvSpPr>
        <xdr:cNvPr id="319" name="n_3mainValue【公営住宅】&#10;有形固定資産減価償却率">
          <a:extLst>
            <a:ext uri="{FF2B5EF4-FFF2-40B4-BE49-F238E27FC236}">
              <a16:creationId xmlns:a16="http://schemas.microsoft.com/office/drawing/2014/main" id="{07393C34-AB31-475F-ACBA-13943BB14811}"/>
            </a:ext>
          </a:extLst>
        </xdr:cNvPr>
        <xdr:cNvSpPr txBox="1"/>
      </xdr:nvSpPr>
      <xdr:spPr>
        <a:xfrm>
          <a:off x="1645294" y="1309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12082</xdr:rowOff>
    </xdr:from>
    <xdr:ext cx="405111" cy="259045"/>
    <xdr:sp macro="" textlink="">
      <xdr:nvSpPr>
        <xdr:cNvPr id="320" name="n_4mainValue【公営住宅】&#10;有形固定資産減価償却率">
          <a:extLst>
            <a:ext uri="{FF2B5EF4-FFF2-40B4-BE49-F238E27FC236}">
              <a16:creationId xmlns:a16="http://schemas.microsoft.com/office/drawing/2014/main" id="{73918653-C464-465B-BE0C-BE1D35ED6DCF}"/>
            </a:ext>
          </a:extLst>
        </xdr:cNvPr>
        <xdr:cNvSpPr txBox="1"/>
      </xdr:nvSpPr>
      <xdr:spPr>
        <a:xfrm>
          <a:off x="851544" y="1306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FCCCF23-60A6-4E3D-8FA0-E28C9B233AFB}"/>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EA4DA8F-361A-4122-A7AD-79EC69B99D4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432F423-66E6-4DCB-99E7-9B7C72F308E8}"/>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8F02EA0-AB9C-43DA-9B52-9BDCE4D9DA6B}"/>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7FE5A12C-1A16-4584-A7E3-5A7492C0FC7E}"/>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61C319C-71F5-4F36-8201-EE6B9EB14C30}"/>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1E074A3-9B8F-487B-AF81-BBF3982484A2}"/>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CB11760-DDD3-4DE6-9210-57483C53EFDA}"/>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BF47D14-FA2F-4514-999B-5637F12B12D4}"/>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C1E71A4-E63A-420B-B8DE-83CFD36296C5}"/>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CB73DD4C-DE25-4E07-B2BA-D953FED7DC5B}"/>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1BB6B78-21DD-4700-BB46-92172EECFFC2}"/>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F5D508F0-E4A2-4EFC-A5D7-1A14BDDEF093}"/>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D73BE7B9-4704-4124-9393-FF80A7973D7A}"/>
            </a:ext>
          </a:extLst>
        </xdr:cNvPr>
        <xdr:cNvSpPr txBox="1"/>
      </xdr:nvSpPr>
      <xdr:spPr>
        <a:xfrm>
          <a:off x="5482151" y="1381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A33E0A84-84C3-4167-A225-60964727BF98}"/>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0E5B905D-858F-455F-9007-E674AE533703}"/>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61BD0ED1-0EA2-43D4-9565-01E4CC25BD8C}"/>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054CE799-472A-4E54-AF67-33D887CB0AA9}"/>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F4BEC294-EA54-44AE-93D3-DD464C737407}"/>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C282DE30-9A8A-4D87-B778-6959798CECD4}"/>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52317ABB-36BC-41E5-9951-70BDA1EEA704}"/>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D6516333-6D9F-4289-B0EC-9A92EC3CFA19}"/>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999DFC40-1D8E-4DB9-BDA9-E1E461A7A3CF}"/>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090245F3-FCED-483D-A436-21DB55E1014C}"/>
            </a:ext>
          </a:extLst>
        </xdr:cNvPr>
        <xdr:cNvCxnSpPr/>
      </xdr:nvCxnSpPr>
      <xdr:spPr>
        <a:xfrm flipV="1">
          <a:off x="9429115" y="12789115"/>
          <a:ext cx="0" cy="1528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73E2307F-E3A2-47D8-8DD2-1EB19EB7397E}"/>
            </a:ext>
          </a:extLst>
        </xdr:cNvPr>
        <xdr:cNvSpPr txBox="1"/>
      </xdr:nvSpPr>
      <xdr:spPr>
        <a:xfrm>
          <a:off x="9467850" y="1432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FBCB5340-A50C-4A5C-91CF-2CF1355561B6}"/>
            </a:ext>
          </a:extLst>
        </xdr:cNvPr>
        <xdr:cNvCxnSpPr/>
      </xdr:nvCxnSpPr>
      <xdr:spPr>
        <a:xfrm>
          <a:off x="9359900" y="143171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37E94E55-33EE-4685-BC27-2C446C8AC408}"/>
            </a:ext>
          </a:extLst>
        </xdr:cNvPr>
        <xdr:cNvSpPr txBox="1"/>
      </xdr:nvSpPr>
      <xdr:spPr>
        <a:xfrm>
          <a:off x="9467850" y="1257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435137EA-CEC0-48D7-B6B4-0170AC0A98F7}"/>
            </a:ext>
          </a:extLst>
        </xdr:cNvPr>
        <xdr:cNvCxnSpPr/>
      </xdr:nvCxnSpPr>
      <xdr:spPr>
        <a:xfrm>
          <a:off x="9359900" y="12789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8A8A53D6-23A9-46FB-B984-5F7CE3351D5B}"/>
            </a:ext>
          </a:extLst>
        </xdr:cNvPr>
        <xdr:cNvSpPr txBox="1"/>
      </xdr:nvSpPr>
      <xdr:spPr>
        <a:xfrm>
          <a:off x="9467850" y="14048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28202C4E-E201-4964-979F-86EE6874C74C}"/>
            </a:ext>
          </a:extLst>
        </xdr:cNvPr>
        <xdr:cNvSpPr/>
      </xdr:nvSpPr>
      <xdr:spPr>
        <a:xfrm>
          <a:off x="9398000" y="141968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AAF0F004-15CA-475E-AE3E-2AFB0D4E8988}"/>
            </a:ext>
          </a:extLst>
        </xdr:cNvPr>
        <xdr:cNvSpPr/>
      </xdr:nvSpPr>
      <xdr:spPr>
        <a:xfrm>
          <a:off x="8636000" y="141983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0B2F5E30-2982-4F1F-A86B-63A40AAE7103}"/>
            </a:ext>
          </a:extLst>
        </xdr:cNvPr>
        <xdr:cNvSpPr/>
      </xdr:nvSpPr>
      <xdr:spPr>
        <a:xfrm>
          <a:off x="7842250" y="142011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9A9FCBBF-640A-4C1A-BA34-6559BE31BACC}"/>
            </a:ext>
          </a:extLst>
        </xdr:cNvPr>
        <xdr:cNvSpPr/>
      </xdr:nvSpPr>
      <xdr:spPr>
        <a:xfrm>
          <a:off x="7029450" y="14199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C1E3243D-4430-4024-8D3F-4D9830D157CC}"/>
            </a:ext>
          </a:extLst>
        </xdr:cNvPr>
        <xdr:cNvSpPr/>
      </xdr:nvSpPr>
      <xdr:spPr>
        <a:xfrm>
          <a:off x="6235700" y="141654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F04CF53-ACDA-47B6-8499-96B08C02AC3D}"/>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1FC9761-0C03-4EE3-B0C1-EA546C7E2C11}"/>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1C6B233-C996-4AE1-BE2D-5E4D1B4752AA}"/>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F36249E-4C1D-49F2-9341-9A6F22FD9A09}"/>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1034348-BFF2-4A5A-98D2-FDC32DAE5AD6}"/>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35497</xdr:rowOff>
    </xdr:from>
    <xdr:to>
      <xdr:col>55</xdr:col>
      <xdr:colOff>50800</xdr:colOff>
      <xdr:row>86</xdr:row>
      <xdr:rowOff>137097</xdr:rowOff>
    </xdr:to>
    <xdr:sp macro="" textlink="">
      <xdr:nvSpPr>
        <xdr:cNvPr id="360" name="楕円 359">
          <a:extLst>
            <a:ext uri="{FF2B5EF4-FFF2-40B4-BE49-F238E27FC236}">
              <a16:creationId xmlns:a16="http://schemas.microsoft.com/office/drawing/2014/main" id="{9BD054D2-C7E7-4C3A-9A6C-78D35AF40A97}"/>
            </a:ext>
          </a:extLst>
        </xdr:cNvPr>
        <xdr:cNvSpPr/>
      </xdr:nvSpPr>
      <xdr:spPr>
        <a:xfrm>
          <a:off x="9398000" y="142404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135425</xdr:rowOff>
    </xdr:from>
    <xdr:ext cx="469744" cy="259045"/>
    <xdr:sp macro="" textlink="">
      <xdr:nvSpPr>
        <xdr:cNvPr id="361" name="【公営住宅】&#10;一人当たり面積該当値テキスト">
          <a:extLst>
            <a:ext uri="{FF2B5EF4-FFF2-40B4-BE49-F238E27FC236}">
              <a16:creationId xmlns:a16="http://schemas.microsoft.com/office/drawing/2014/main" id="{FB44AB44-CEB8-4CBA-80E6-D17EF82ADDA4}"/>
            </a:ext>
          </a:extLst>
        </xdr:cNvPr>
        <xdr:cNvSpPr txBox="1"/>
      </xdr:nvSpPr>
      <xdr:spPr>
        <a:xfrm>
          <a:off x="9467850" y="1417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35725</xdr:rowOff>
    </xdr:from>
    <xdr:to>
      <xdr:col>50</xdr:col>
      <xdr:colOff>165100</xdr:colOff>
      <xdr:row>86</xdr:row>
      <xdr:rowOff>137325</xdr:rowOff>
    </xdr:to>
    <xdr:sp macro="" textlink="">
      <xdr:nvSpPr>
        <xdr:cNvPr id="362" name="楕円 361">
          <a:extLst>
            <a:ext uri="{FF2B5EF4-FFF2-40B4-BE49-F238E27FC236}">
              <a16:creationId xmlns:a16="http://schemas.microsoft.com/office/drawing/2014/main" id="{63E4D672-3499-4D0E-8D9F-FEF1A7087560}"/>
            </a:ext>
          </a:extLst>
        </xdr:cNvPr>
        <xdr:cNvSpPr/>
      </xdr:nvSpPr>
      <xdr:spPr>
        <a:xfrm>
          <a:off x="8636000" y="1424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86297</xdr:rowOff>
    </xdr:from>
    <xdr:to>
      <xdr:col>55</xdr:col>
      <xdr:colOff>0</xdr:colOff>
      <xdr:row>86</xdr:row>
      <xdr:rowOff>86525</xdr:rowOff>
    </xdr:to>
    <xdr:cxnSp macro="">
      <xdr:nvCxnSpPr>
        <xdr:cNvPr id="363" name="直線コネクタ 362">
          <a:extLst>
            <a:ext uri="{FF2B5EF4-FFF2-40B4-BE49-F238E27FC236}">
              <a16:creationId xmlns:a16="http://schemas.microsoft.com/office/drawing/2014/main" id="{9EA9AC27-0E23-45F6-BD0C-32302685A9F1}"/>
            </a:ext>
          </a:extLst>
        </xdr:cNvPr>
        <xdr:cNvCxnSpPr/>
      </xdr:nvCxnSpPr>
      <xdr:spPr>
        <a:xfrm flipV="1">
          <a:off x="8686800" y="14291247"/>
          <a:ext cx="74295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35725</xdr:rowOff>
    </xdr:from>
    <xdr:to>
      <xdr:col>46</xdr:col>
      <xdr:colOff>38100</xdr:colOff>
      <xdr:row>86</xdr:row>
      <xdr:rowOff>137325</xdr:rowOff>
    </xdr:to>
    <xdr:sp macro="" textlink="">
      <xdr:nvSpPr>
        <xdr:cNvPr id="364" name="楕円 363">
          <a:extLst>
            <a:ext uri="{FF2B5EF4-FFF2-40B4-BE49-F238E27FC236}">
              <a16:creationId xmlns:a16="http://schemas.microsoft.com/office/drawing/2014/main" id="{70426717-8892-4ED0-847C-49767A19D763}"/>
            </a:ext>
          </a:extLst>
        </xdr:cNvPr>
        <xdr:cNvSpPr/>
      </xdr:nvSpPr>
      <xdr:spPr>
        <a:xfrm>
          <a:off x="7842250" y="142406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86525</xdr:rowOff>
    </xdr:from>
    <xdr:to>
      <xdr:col>50</xdr:col>
      <xdr:colOff>114300</xdr:colOff>
      <xdr:row>86</xdr:row>
      <xdr:rowOff>86525</xdr:rowOff>
    </xdr:to>
    <xdr:cxnSp macro="">
      <xdr:nvCxnSpPr>
        <xdr:cNvPr id="365" name="直線コネクタ 364">
          <a:extLst>
            <a:ext uri="{FF2B5EF4-FFF2-40B4-BE49-F238E27FC236}">
              <a16:creationId xmlns:a16="http://schemas.microsoft.com/office/drawing/2014/main" id="{E0F8D431-54D8-41D4-9CB9-C4C69E0B37BF}"/>
            </a:ext>
          </a:extLst>
        </xdr:cNvPr>
        <xdr:cNvCxnSpPr/>
      </xdr:nvCxnSpPr>
      <xdr:spPr>
        <a:xfrm>
          <a:off x="7886700" y="142914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35877</xdr:rowOff>
    </xdr:from>
    <xdr:to>
      <xdr:col>41</xdr:col>
      <xdr:colOff>101600</xdr:colOff>
      <xdr:row>86</xdr:row>
      <xdr:rowOff>137477</xdr:rowOff>
    </xdr:to>
    <xdr:sp macro="" textlink="">
      <xdr:nvSpPr>
        <xdr:cNvPr id="366" name="楕円 365">
          <a:extLst>
            <a:ext uri="{FF2B5EF4-FFF2-40B4-BE49-F238E27FC236}">
              <a16:creationId xmlns:a16="http://schemas.microsoft.com/office/drawing/2014/main" id="{35760EA8-F6D3-4330-B95D-939C7BE47D83}"/>
            </a:ext>
          </a:extLst>
        </xdr:cNvPr>
        <xdr:cNvSpPr/>
      </xdr:nvSpPr>
      <xdr:spPr>
        <a:xfrm>
          <a:off x="7029450" y="1424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86525</xdr:rowOff>
    </xdr:from>
    <xdr:to>
      <xdr:col>45</xdr:col>
      <xdr:colOff>177800</xdr:colOff>
      <xdr:row>86</xdr:row>
      <xdr:rowOff>86677</xdr:rowOff>
    </xdr:to>
    <xdr:cxnSp macro="">
      <xdr:nvCxnSpPr>
        <xdr:cNvPr id="367" name="直線コネクタ 366">
          <a:extLst>
            <a:ext uri="{FF2B5EF4-FFF2-40B4-BE49-F238E27FC236}">
              <a16:creationId xmlns:a16="http://schemas.microsoft.com/office/drawing/2014/main" id="{3EABE0F4-8FC6-4AA4-8FF0-6FC1150AAB56}"/>
            </a:ext>
          </a:extLst>
        </xdr:cNvPr>
        <xdr:cNvCxnSpPr/>
      </xdr:nvCxnSpPr>
      <xdr:spPr>
        <a:xfrm flipV="1">
          <a:off x="7080250" y="14291475"/>
          <a:ext cx="80645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34162</xdr:rowOff>
    </xdr:from>
    <xdr:to>
      <xdr:col>36</xdr:col>
      <xdr:colOff>165100</xdr:colOff>
      <xdr:row>86</xdr:row>
      <xdr:rowOff>135762</xdr:rowOff>
    </xdr:to>
    <xdr:sp macro="" textlink="">
      <xdr:nvSpPr>
        <xdr:cNvPr id="368" name="楕円 367">
          <a:extLst>
            <a:ext uri="{FF2B5EF4-FFF2-40B4-BE49-F238E27FC236}">
              <a16:creationId xmlns:a16="http://schemas.microsoft.com/office/drawing/2014/main" id="{36E4A1FC-CE7C-4820-9D88-D91E1C2E7494}"/>
            </a:ext>
          </a:extLst>
        </xdr:cNvPr>
        <xdr:cNvSpPr/>
      </xdr:nvSpPr>
      <xdr:spPr>
        <a:xfrm>
          <a:off x="6235700" y="1423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84962</xdr:rowOff>
    </xdr:from>
    <xdr:to>
      <xdr:col>41</xdr:col>
      <xdr:colOff>50800</xdr:colOff>
      <xdr:row>86</xdr:row>
      <xdr:rowOff>86677</xdr:rowOff>
    </xdr:to>
    <xdr:cxnSp macro="">
      <xdr:nvCxnSpPr>
        <xdr:cNvPr id="369" name="直線コネクタ 368">
          <a:extLst>
            <a:ext uri="{FF2B5EF4-FFF2-40B4-BE49-F238E27FC236}">
              <a16:creationId xmlns:a16="http://schemas.microsoft.com/office/drawing/2014/main" id="{7F899B3C-A03C-443D-AB8D-816A9F3626C7}"/>
            </a:ext>
          </a:extLst>
        </xdr:cNvPr>
        <xdr:cNvCxnSpPr/>
      </xdr:nvCxnSpPr>
      <xdr:spPr>
        <a:xfrm>
          <a:off x="6286500" y="14289912"/>
          <a:ext cx="79375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79A7A39C-D719-4BC8-836F-500BA056C1A5}"/>
            </a:ext>
          </a:extLst>
        </xdr:cNvPr>
        <xdr:cNvSpPr txBox="1"/>
      </xdr:nvSpPr>
      <xdr:spPr>
        <a:xfrm>
          <a:off x="8458277" y="1397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3AFB2775-1287-4C15-9E5E-3374CA7A0B4F}"/>
            </a:ext>
          </a:extLst>
        </xdr:cNvPr>
        <xdr:cNvSpPr txBox="1"/>
      </xdr:nvSpPr>
      <xdr:spPr>
        <a:xfrm>
          <a:off x="7677227" y="1398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D7EA83AA-B8A2-4CB6-A68B-937BAC0790A1}"/>
            </a:ext>
          </a:extLst>
        </xdr:cNvPr>
        <xdr:cNvSpPr txBox="1"/>
      </xdr:nvSpPr>
      <xdr:spPr>
        <a:xfrm>
          <a:off x="6864427" y="1398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D64A3072-E0B3-4BB2-839A-737499614012}"/>
            </a:ext>
          </a:extLst>
        </xdr:cNvPr>
        <xdr:cNvSpPr txBox="1"/>
      </xdr:nvSpPr>
      <xdr:spPr>
        <a:xfrm>
          <a:off x="6070677" y="1394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128452</xdr:rowOff>
    </xdr:from>
    <xdr:ext cx="469744" cy="259045"/>
    <xdr:sp macro="" textlink="">
      <xdr:nvSpPr>
        <xdr:cNvPr id="374" name="n_1mainValue【公営住宅】&#10;一人当たり面積">
          <a:extLst>
            <a:ext uri="{FF2B5EF4-FFF2-40B4-BE49-F238E27FC236}">
              <a16:creationId xmlns:a16="http://schemas.microsoft.com/office/drawing/2014/main" id="{61DFD51D-B301-4857-B78A-6D51F4D38BF6}"/>
            </a:ext>
          </a:extLst>
        </xdr:cNvPr>
        <xdr:cNvSpPr txBox="1"/>
      </xdr:nvSpPr>
      <xdr:spPr>
        <a:xfrm>
          <a:off x="8458277" y="1433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128452</xdr:rowOff>
    </xdr:from>
    <xdr:ext cx="469744" cy="259045"/>
    <xdr:sp macro="" textlink="">
      <xdr:nvSpPr>
        <xdr:cNvPr id="375" name="n_2mainValue【公営住宅】&#10;一人当たり面積">
          <a:extLst>
            <a:ext uri="{FF2B5EF4-FFF2-40B4-BE49-F238E27FC236}">
              <a16:creationId xmlns:a16="http://schemas.microsoft.com/office/drawing/2014/main" id="{A5562385-E685-41AE-8FA8-C0584BF2586A}"/>
            </a:ext>
          </a:extLst>
        </xdr:cNvPr>
        <xdr:cNvSpPr txBox="1"/>
      </xdr:nvSpPr>
      <xdr:spPr>
        <a:xfrm>
          <a:off x="7677227" y="1433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128604</xdr:rowOff>
    </xdr:from>
    <xdr:ext cx="469744" cy="259045"/>
    <xdr:sp macro="" textlink="">
      <xdr:nvSpPr>
        <xdr:cNvPr id="376" name="n_3mainValue【公営住宅】&#10;一人当たり面積">
          <a:extLst>
            <a:ext uri="{FF2B5EF4-FFF2-40B4-BE49-F238E27FC236}">
              <a16:creationId xmlns:a16="http://schemas.microsoft.com/office/drawing/2014/main" id="{3E4622AD-D57C-4ABA-A406-5D3AC522F7DF}"/>
            </a:ext>
          </a:extLst>
        </xdr:cNvPr>
        <xdr:cNvSpPr txBox="1"/>
      </xdr:nvSpPr>
      <xdr:spPr>
        <a:xfrm>
          <a:off x="6864427" y="1433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126889</xdr:rowOff>
    </xdr:from>
    <xdr:ext cx="469744" cy="259045"/>
    <xdr:sp macro="" textlink="">
      <xdr:nvSpPr>
        <xdr:cNvPr id="377" name="n_4mainValue【公営住宅】&#10;一人当たり面積">
          <a:extLst>
            <a:ext uri="{FF2B5EF4-FFF2-40B4-BE49-F238E27FC236}">
              <a16:creationId xmlns:a16="http://schemas.microsoft.com/office/drawing/2014/main" id="{BBC9B07D-1B0D-42BA-BCB7-9343540F578A}"/>
            </a:ext>
          </a:extLst>
        </xdr:cNvPr>
        <xdr:cNvSpPr txBox="1"/>
      </xdr:nvSpPr>
      <xdr:spPr>
        <a:xfrm>
          <a:off x="6070677" y="1433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51A5879-BF90-45A8-B2CB-ED5C6164C04E}"/>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EF560D3-F6A0-417F-A424-0404A37DA745}"/>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33A71A4-6EE0-48DE-841B-44A668FC7657}"/>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E286CF9-13DD-462F-B1E1-B8BEEDD1FC8D}"/>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EA7F980-BD97-498C-9015-722882CB76A5}"/>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6F7423D7-1986-457D-AEC0-806FAA0BD99F}"/>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EC2AB45-E863-402A-A91C-D62B38EDA0F5}"/>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192DE1E2-BAEF-4C5B-A62C-9297FDC8BD77}"/>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21B96B27-8FFE-451B-82C6-BADE1B02EDBF}"/>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ED895EF2-8A4D-498F-AE76-B89F2F0054B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8F18F6E1-5F53-43C3-897B-315FB9111E4D}"/>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06942EF-3FBD-4CFF-A19C-7C23BD7CA13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D78137D1-8A24-4156-834D-DA8CFEF45F2E}"/>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65179288-280D-4E77-BDE8-DEE786A68572}"/>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27835688-F40B-4FE3-9400-D7B46C5883C8}"/>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F4EEB63-49BC-481D-A00D-090B62DCD996}"/>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2252D366-BA0C-4A51-A02E-3EEF49588A59}"/>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9EA7BED2-0A4D-4E10-8A98-3E51E32F0B57}"/>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31A4421F-0A1D-4CA6-8BA7-F1A4444DD2A1}"/>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9A8CB1C-66CC-49C9-926C-C7DEC78394F1}"/>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A89E8FC7-EEEB-4670-BFC3-01E255544167}"/>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4F53E0B7-5701-42FC-A543-BE4B3FDBB617}"/>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DD02DBBC-D128-42A1-9C52-0A6520C11C7D}"/>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B5A9F47F-4791-484D-85EB-952E29880C6A}"/>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218C23CD-ABCB-4E4F-B4CA-8DECA0058BBC}"/>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489A9CA2-AACB-4656-B0B5-1DBEA5A9B24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6517093A-EC10-4A0C-AF08-154577F6DBDC}"/>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52DE2396-972E-4C21-B816-9DFB90ADE71C}"/>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29E4F9B1-87C0-44B6-A5C7-5F7B272398E3}"/>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25C2A0D6-BDB8-411B-BC01-19786314F03E}"/>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BC8029A0-0744-48F2-A889-E5D1F12C91B8}"/>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E78661CD-5B5C-4163-980B-CD4AF0D89ACA}"/>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A3B48D7A-AE1C-4779-A89C-4A6043AFD529}"/>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8D1A81C8-A222-45F9-A4EB-10FA76B2A603}"/>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1F7322B4-950D-469D-BF79-A819824404A1}"/>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DA6EF28C-FCF3-4CEA-9E19-D5058AAD24FB}"/>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C1C33CCB-2B7F-4062-BCB0-3133E2A6F18F}"/>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DB8A540-5AC0-4982-80A1-AD2436F76748}"/>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64047870-6AAC-46D0-9410-3AC42D990550}"/>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398A3F06-7264-4E69-B700-1435189DE387}"/>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7B62E00F-44F3-4739-B8B6-388598F66244}"/>
            </a:ext>
          </a:extLst>
        </xdr:cNvPr>
        <xdr:cNvCxnSpPr/>
      </xdr:nvCxnSpPr>
      <xdr:spPr>
        <a:xfrm flipV="1">
          <a:off x="14699614" y="5659755"/>
          <a:ext cx="0" cy="1318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FC2FE440-83EE-4C4F-89EF-AB2A4B0EAD99}"/>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C132CEE4-C7F4-49AA-9A89-34423AC4A4AD}"/>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31F65E11-B8DA-4E24-AEFF-FC47AFEC147A}"/>
            </a:ext>
          </a:extLst>
        </xdr:cNvPr>
        <xdr:cNvSpPr txBox="1"/>
      </xdr:nvSpPr>
      <xdr:spPr>
        <a:xfrm>
          <a:off x="14738350" y="544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7197A8A8-E6B8-458C-B055-2260BEE606EF}"/>
            </a:ext>
          </a:extLst>
        </xdr:cNvPr>
        <xdr:cNvCxnSpPr/>
      </xdr:nvCxnSpPr>
      <xdr:spPr>
        <a:xfrm>
          <a:off x="14611350" y="5659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B370D793-7855-4C90-B436-5A930D625CA7}"/>
            </a:ext>
          </a:extLst>
        </xdr:cNvPr>
        <xdr:cNvSpPr txBox="1"/>
      </xdr:nvSpPr>
      <xdr:spPr>
        <a:xfrm>
          <a:off x="14738350" y="6179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856E561C-CBA2-4312-A47D-2FA6B1C6672B}"/>
            </a:ext>
          </a:extLst>
        </xdr:cNvPr>
        <xdr:cNvSpPr/>
      </xdr:nvSpPr>
      <xdr:spPr>
        <a:xfrm>
          <a:off x="14649450" y="62014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CD584B12-40E9-4A83-8340-4FC77F9759C1}"/>
            </a:ext>
          </a:extLst>
        </xdr:cNvPr>
        <xdr:cNvSpPr/>
      </xdr:nvSpPr>
      <xdr:spPr>
        <a:xfrm>
          <a:off x="13887450" y="6182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8E6B170C-0F5C-485C-A0CF-E8EBC3FC656C}"/>
            </a:ext>
          </a:extLst>
        </xdr:cNvPr>
        <xdr:cNvSpPr/>
      </xdr:nvSpPr>
      <xdr:spPr>
        <a:xfrm>
          <a:off x="130937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0AF81EA3-6B91-4BCF-A7C1-62D46733168A}"/>
            </a:ext>
          </a:extLst>
        </xdr:cNvPr>
        <xdr:cNvSpPr/>
      </xdr:nvSpPr>
      <xdr:spPr>
        <a:xfrm>
          <a:off x="12299950" y="6129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28" name="フローチャート: 判断 427">
          <a:extLst>
            <a:ext uri="{FF2B5EF4-FFF2-40B4-BE49-F238E27FC236}">
              <a16:creationId xmlns:a16="http://schemas.microsoft.com/office/drawing/2014/main" id="{17CA0CB8-947C-4717-A009-599BACBC7D8A}"/>
            </a:ext>
          </a:extLst>
        </xdr:cNvPr>
        <xdr:cNvSpPr/>
      </xdr:nvSpPr>
      <xdr:spPr>
        <a:xfrm>
          <a:off x="11487150" y="60686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C36BF31-EE8F-4916-93FA-5EBEC53D0C6F}"/>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F6F4B8A-47B0-4504-B334-844263DA9361}"/>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033DA92-F27C-46AE-A0A5-C1A088BAF87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F43D734-D0DD-4344-819A-5F257C8F0F2A}"/>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C1C94B2-7145-44D3-8265-5B5DE007F015}"/>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29210</xdr:rowOff>
    </xdr:from>
    <xdr:to>
      <xdr:col>85</xdr:col>
      <xdr:colOff>177800</xdr:colOff>
      <xdr:row>35</xdr:row>
      <xdr:rowOff>130810</xdr:rowOff>
    </xdr:to>
    <xdr:sp macro="" textlink="">
      <xdr:nvSpPr>
        <xdr:cNvPr id="434" name="楕円 433">
          <a:extLst>
            <a:ext uri="{FF2B5EF4-FFF2-40B4-BE49-F238E27FC236}">
              <a16:creationId xmlns:a16="http://schemas.microsoft.com/office/drawing/2014/main" id="{E0EDDA09-AC0D-4D6E-8F21-4992E2C7093C}"/>
            </a:ext>
          </a:extLst>
        </xdr:cNvPr>
        <xdr:cNvSpPr/>
      </xdr:nvSpPr>
      <xdr:spPr>
        <a:xfrm>
          <a:off x="14649450" y="58140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52087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4D99C334-8C9D-443F-AB90-864FEE58C18F}"/>
            </a:ext>
          </a:extLst>
        </xdr:cNvPr>
        <xdr:cNvSpPr txBox="1"/>
      </xdr:nvSpPr>
      <xdr:spPr>
        <a:xfrm>
          <a:off x="14738350" y="567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149225</xdr:rowOff>
    </xdr:from>
    <xdr:to>
      <xdr:col>81</xdr:col>
      <xdr:colOff>101600</xdr:colOff>
      <xdr:row>35</xdr:row>
      <xdr:rowOff>79375</xdr:rowOff>
    </xdr:to>
    <xdr:sp macro="" textlink="">
      <xdr:nvSpPr>
        <xdr:cNvPr id="436" name="楕円 435">
          <a:extLst>
            <a:ext uri="{FF2B5EF4-FFF2-40B4-BE49-F238E27FC236}">
              <a16:creationId xmlns:a16="http://schemas.microsoft.com/office/drawing/2014/main" id="{FAF440EF-E103-41DC-9A62-AD26176DAA78}"/>
            </a:ext>
          </a:extLst>
        </xdr:cNvPr>
        <xdr:cNvSpPr/>
      </xdr:nvSpPr>
      <xdr:spPr>
        <a:xfrm>
          <a:off x="13887450" y="57689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28575</xdr:rowOff>
    </xdr:from>
    <xdr:to>
      <xdr:col>85</xdr:col>
      <xdr:colOff>127000</xdr:colOff>
      <xdr:row>35</xdr:row>
      <xdr:rowOff>80010</xdr:rowOff>
    </xdr:to>
    <xdr:cxnSp macro="">
      <xdr:nvCxnSpPr>
        <xdr:cNvPr id="437" name="直線コネクタ 436">
          <a:extLst>
            <a:ext uri="{FF2B5EF4-FFF2-40B4-BE49-F238E27FC236}">
              <a16:creationId xmlns:a16="http://schemas.microsoft.com/office/drawing/2014/main" id="{7029068E-71DB-4D30-9794-D8AD7819BCC2}"/>
            </a:ext>
          </a:extLst>
        </xdr:cNvPr>
        <xdr:cNvCxnSpPr/>
      </xdr:nvCxnSpPr>
      <xdr:spPr>
        <a:xfrm>
          <a:off x="13938250" y="5813425"/>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33020</xdr:rowOff>
    </xdr:from>
    <xdr:to>
      <xdr:col>76</xdr:col>
      <xdr:colOff>165100</xdr:colOff>
      <xdr:row>35</xdr:row>
      <xdr:rowOff>134620</xdr:rowOff>
    </xdr:to>
    <xdr:sp macro="" textlink="">
      <xdr:nvSpPr>
        <xdr:cNvPr id="438" name="楕円 437">
          <a:extLst>
            <a:ext uri="{FF2B5EF4-FFF2-40B4-BE49-F238E27FC236}">
              <a16:creationId xmlns:a16="http://schemas.microsoft.com/office/drawing/2014/main" id="{7667A528-5375-45A5-A221-8C7BE9BCA836}"/>
            </a:ext>
          </a:extLst>
        </xdr:cNvPr>
        <xdr:cNvSpPr/>
      </xdr:nvSpPr>
      <xdr:spPr>
        <a:xfrm>
          <a:off x="13093700" y="58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28575</xdr:rowOff>
    </xdr:from>
    <xdr:to>
      <xdr:col>81</xdr:col>
      <xdr:colOff>50800</xdr:colOff>
      <xdr:row>35</xdr:row>
      <xdr:rowOff>83820</xdr:rowOff>
    </xdr:to>
    <xdr:cxnSp macro="">
      <xdr:nvCxnSpPr>
        <xdr:cNvPr id="439" name="直線コネクタ 438">
          <a:extLst>
            <a:ext uri="{FF2B5EF4-FFF2-40B4-BE49-F238E27FC236}">
              <a16:creationId xmlns:a16="http://schemas.microsoft.com/office/drawing/2014/main" id="{769168D1-C162-4E72-BB11-9307F4EA67C6}"/>
            </a:ext>
          </a:extLst>
        </xdr:cNvPr>
        <xdr:cNvCxnSpPr/>
      </xdr:nvCxnSpPr>
      <xdr:spPr>
        <a:xfrm flipV="1">
          <a:off x="13144500" y="5813425"/>
          <a:ext cx="79375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118745</xdr:rowOff>
    </xdr:from>
    <xdr:to>
      <xdr:col>72</xdr:col>
      <xdr:colOff>38100</xdr:colOff>
      <xdr:row>35</xdr:row>
      <xdr:rowOff>48895</xdr:rowOff>
    </xdr:to>
    <xdr:sp macro="" textlink="">
      <xdr:nvSpPr>
        <xdr:cNvPr id="440" name="楕円 439">
          <a:extLst>
            <a:ext uri="{FF2B5EF4-FFF2-40B4-BE49-F238E27FC236}">
              <a16:creationId xmlns:a16="http://schemas.microsoft.com/office/drawing/2014/main" id="{54CDCA2F-F15A-46E8-A1BC-8E57CCE8D1F3}"/>
            </a:ext>
          </a:extLst>
        </xdr:cNvPr>
        <xdr:cNvSpPr/>
      </xdr:nvSpPr>
      <xdr:spPr>
        <a:xfrm>
          <a:off x="12299950" y="57384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169545</xdr:rowOff>
    </xdr:from>
    <xdr:to>
      <xdr:col>76</xdr:col>
      <xdr:colOff>114300</xdr:colOff>
      <xdr:row>35</xdr:row>
      <xdr:rowOff>83820</xdr:rowOff>
    </xdr:to>
    <xdr:cxnSp macro="">
      <xdr:nvCxnSpPr>
        <xdr:cNvPr id="441" name="直線コネクタ 440">
          <a:extLst>
            <a:ext uri="{FF2B5EF4-FFF2-40B4-BE49-F238E27FC236}">
              <a16:creationId xmlns:a16="http://schemas.microsoft.com/office/drawing/2014/main" id="{02FA5450-878E-4BFA-889B-AD9BA60A592D}"/>
            </a:ext>
          </a:extLst>
        </xdr:cNvPr>
        <xdr:cNvCxnSpPr/>
      </xdr:nvCxnSpPr>
      <xdr:spPr>
        <a:xfrm>
          <a:off x="12344400" y="5782945"/>
          <a:ext cx="8001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130175</xdr:rowOff>
    </xdr:from>
    <xdr:to>
      <xdr:col>67</xdr:col>
      <xdr:colOff>101600</xdr:colOff>
      <xdr:row>35</xdr:row>
      <xdr:rowOff>60325</xdr:rowOff>
    </xdr:to>
    <xdr:sp macro="" textlink="">
      <xdr:nvSpPr>
        <xdr:cNvPr id="442" name="楕円 441">
          <a:extLst>
            <a:ext uri="{FF2B5EF4-FFF2-40B4-BE49-F238E27FC236}">
              <a16:creationId xmlns:a16="http://schemas.microsoft.com/office/drawing/2014/main" id="{BFCD1480-2CB9-4ED8-9EA2-7474FD2C5964}"/>
            </a:ext>
          </a:extLst>
        </xdr:cNvPr>
        <xdr:cNvSpPr/>
      </xdr:nvSpPr>
      <xdr:spPr>
        <a:xfrm>
          <a:off x="11487150" y="5749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169545</xdr:rowOff>
    </xdr:from>
    <xdr:to>
      <xdr:col>71</xdr:col>
      <xdr:colOff>177800</xdr:colOff>
      <xdr:row>35</xdr:row>
      <xdr:rowOff>9525</xdr:rowOff>
    </xdr:to>
    <xdr:cxnSp macro="">
      <xdr:nvCxnSpPr>
        <xdr:cNvPr id="443" name="直線コネクタ 442">
          <a:extLst>
            <a:ext uri="{FF2B5EF4-FFF2-40B4-BE49-F238E27FC236}">
              <a16:creationId xmlns:a16="http://schemas.microsoft.com/office/drawing/2014/main" id="{BEB52081-B215-4369-9118-FD0EFB632C4A}"/>
            </a:ext>
          </a:extLst>
        </xdr:cNvPr>
        <xdr:cNvCxnSpPr/>
      </xdr:nvCxnSpPr>
      <xdr:spPr>
        <a:xfrm flipV="1">
          <a:off x="11537950" y="5782945"/>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62F302CA-E825-418A-8426-F9D29B22E0DE}"/>
            </a:ext>
          </a:extLst>
        </xdr:cNvPr>
        <xdr:cNvSpPr txBox="1"/>
      </xdr:nvSpPr>
      <xdr:spPr>
        <a:xfrm>
          <a:off x="137420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BBD54007-0CBE-44EF-91DF-BE79B071510E}"/>
            </a:ext>
          </a:extLst>
        </xdr:cNvPr>
        <xdr:cNvSpPr txBox="1"/>
      </xdr:nvSpPr>
      <xdr:spPr>
        <a:xfrm>
          <a:off x="1296099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97CAF33E-75BC-4912-A86E-1CC9C6065442}"/>
            </a:ext>
          </a:extLst>
        </xdr:cNvPr>
        <xdr:cNvSpPr txBox="1"/>
      </xdr:nvSpPr>
      <xdr:spPr>
        <a:xfrm>
          <a:off x="1216724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40022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27B4D70D-16A7-482B-BE3C-0D6D7CFBFD48}"/>
            </a:ext>
          </a:extLst>
        </xdr:cNvPr>
        <xdr:cNvSpPr txBox="1"/>
      </xdr:nvSpPr>
      <xdr:spPr>
        <a:xfrm>
          <a:off x="11354444" y="615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95902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E24E11B1-EB4F-4F12-989B-E19B68545196}"/>
            </a:ext>
          </a:extLst>
        </xdr:cNvPr>
        <xdr:cNvSpPr txBox="1"/>
      </xdr:nvSpPr>
      <xdr:spPr>
        <a:xfrm>
          <a:off x="13742044" y="555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151147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EF6EE914-DA61-4E45-A362-73E817D9AE3A}"/>
            </a:ext>
          </a:extLst>
        </xdr:cNvPr>
        <xdr:cNvSpPr txBox="1"/>
      </xdr:nvSpPr>
      <xdr:spPr>
        <a:xfrm>
          <a:off x="1296099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65422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02ECB17B-09E0-4AB0-BD1B-CF0248F5EB70}"/>
            </a:ext>
          </a:extLst>
        </xdr:cNvPr>
        <xdr:cNvSpPr txBox="1"/>
      </xdr:nvSpPr>
      <xdr:spPr>
        <a:xfrm>
          <a:off x="12167244" y="5520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76852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6C400FAB-318C-4828-9018-51F026469064}"/>
            </a:ext>
          </a:extLst>
        </xdr:cNvPr>
        <xdr:cNvSpPr txBox="1"/>
      </xdr:nvSpPr>
      <xdr:spPr>
        <a:xfrm>
          <a:off x="11354444" y="553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ABB4DCBB-789A-428B-8AB8-6D50C0ED1EF8}"/>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2B9B954C-6101-44E6-ACA4-5926FA9B665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2B2A7D0C-F928-4A53-A941-56224849BD7C}"/>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2267D5DD-385C-4767-92DE-DA66C3337FF3}"/>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AEB59E61-769E-4CF3-8EE8-9D62B4FB85F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D0D51723-D04C-422A-8737-BD3B173A8855}"/>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B69FCC3E-F70B-45EF-8928-89F1D0737CEC}"/>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F73FD86D-1FF2-4162-8793-4824EDBA73A2}"/>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4BC6BEC8-4211-4CD1-838A-3A720F5A21A3}"/>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55999A3A-DF94-4236-BEEF-7EAD84A57304}"/>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4E7AEDA3-7458-44EC-B7DE-652C9C334BA4}"/>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3C2A2203-42FE-4D4B-AAA2-FAB153872401}"/>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45A5558C-24C8-4425-A7BA-F0524EA3BB63}"/>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D7B6B66C-8185-48AD-AEB6-63BCEB001FAA}"/>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68DF4FCE-EA19-46C0-ACAC-5A626104B777}"/>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50028D43-04ED-474B-9810-8D639B5182FB}"/>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92DA16F4-AD2D-407B-9607-092C1E253682}"/>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0A3B0AFC-1DB8-4CA6-B86B-FCABBA181E14}"/>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C7152519-A517-4B3D-9E53-8D3D93B87C58}"/>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B6DDAC6A-D158-4425-81F6-DFBFB0634726}"/>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98241684-1B6F-4FB5-BE27-11FD0626B6D2}"/>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8B9E36DB-F87D-41ED-BA7F-2ED06BEAA369}"/>
            </a:ext>
          </a:extLst>
        </xdr:cNvPr>
        <xdr:cNvCxnSpPr/>
      </xdr:nvCxnSpPr>
      <xdr:spPr>
        <a:xfrm flipV="1">
          <a:off x="19951064" y="5698236"/>
          <a:ext cx="0" cy="1189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98135539-6412-4FDD-894B-FB0BB910C88B}"/>
            </a:ext>
          </a:extLst>
        </xdr:cNvPr>
        <xdr:cNvSpPr txBox="1"/>
      </xdr:nvSpPr>
      <xdr:spPr>
        <a:xfrm>
          <a:off x="19989800" y="689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7685BA52-077C-4FC7-8631-7622E90AA73D}"/>
            </a:ext>
          </a:extLst>
        </xdr:cNvPr>
        <xdr:cNvCxnSpPr/>
      </xdr:nvCxnSpPr>
      <xdr:spPr>
        <a:xfrm>
          <a:off x="19881850" y="68882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E8064D65-E7A5-4064-8900-1DB44AC86801}"/>
            </a:ext>
          </a:extLst>
        </xdr:cNvPr>
        <xdr:cNvSpPr txBox="1"/>
      </xdr:nvSpPr>
      <xdr:spPr>
        <a:xfrm>
          <a:off x="19989800" y="547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74F1949C-7FCA-4531-9D39-7CE8ADE026DC}"/>
            </a:ext>
          </a:extLst>
        </xdr:cNvPr>
        <xdr:cNvCxnSpPr/>
      </xdr:nvCxnSpPr>
      <xdr:spPr>
        <a:xfrm>
          <a:off x="19881850" y="5698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95A8CF99-6855-484F-B079-BB7B284691B5}"/>
            </a:ext>
          </a:extLst>
        </xdr:cNvPr>
        <xdr:cNvSpPr txBox="1"/>
      </xdr:nvSpPr>
      <xdr:spPr>
        <a:xfrm>
          <a:off x="19989800" y="63672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09357D26-C308-448B-81DB-89FE49FB013E}"/>
            </a:ext>
          </a:extLst>
        </xdr:cNvPr>
        <xdr:cNvSpPr/>
      </xdr:nvSpPr>
      <xdr:spPr>
        <a:xfrm>
          <a:off x="19900900" y="650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D997551E-D38F-4DD2-94A4-BC85739B56D1}"/>
            </a:ext>
          </a:extLst>
        </xdr:cNvPr>
        <xdr:cNvSpPr/>
      </xdr:nvSpPr>
      <xdr:spPr>
        <a:xfrm>
          <a:off x="19157950" y="65186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EB7D07E8-633E-41CC-A860-B8453757F45E}"/>
            </a:ext>
          </a:extLst>
        </xdr:cNvPr>
        <xdr:cNvSpPr/>
      </xdr:nvSpPr>
      <xdr:spPr>
        <a:xfrm>
          <a:off x="18345150" y="650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888B7164-4D41-461A-AE72-E77F13C067AE}"/>
            </a:ext>
          </a:extLst>
        </xdr:cNvPr>
        <xdr:cNvSpPr/>
      </xdr:nvSpPr>
      <xdr:spPr>
        <a:xfrm>
          <a:off x="17551400" y="65209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3" name="フローチャート: 判断 482">
          <a:extLst>
            <a:ext uri="{FF2B5EF4-FFF2-40B4-BE49-F238E27FC236}">
              <a16:creationId xmlns:a16="http://schemas.microsoft.com/office/drawing/2014/main" id="{0905FB68-A07E-40C0-83FB-81AA491CD579}"/>
            </a:ext>
          </a:extLst>
        </xdr:cNvPr>
        <xdr:cNvSpPr/>
      </xdr:nvSpPr>
      <xdr:spPr>
        <a:xfrm>
          <a:off x="16757650" y="64912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64588BD-A0F8-48EA-B44D-F48E5A6CAA54}"/>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9525835-6054-40B0-9F48-62636BE6FD3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55F2366-0621-40B7-A523-6706CE010B39}"/>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AFB8DD8-DBDA-48C2-BA03-723084BFA258}"/>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0487CDF-6CDF-4B54-8586-CDDCB08225DA}"/>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123698</xdr:rowOff>
    </xdr:from>
    <xdr:to>
      <xdr:col>116</xdr:col>
      <xdr:colOff>114300</xdr:colOff>
      <xdr:row>41</xdr:row>
      <xdr:rowOff>53848</xdr:rowOff>
    </xdr:to>
    <xdr:sp macro="" textlink="">
      <xdr:nvSpPr>
        <xdr:cNvPr id="489" name="楕円 488">
          <a:extLst>
            <a:ext uri="{FF2B5EF4-FFF2-40B4-BE49-F238E27FC236}">
              <a16:creationId xmlns:a16="http://schemas.microsoft.com/office/drawing/2014/main" id="{F360B178-846A-4773-9938-479073C06A76}"/>
            </a:ext>
          </a:extLst>
        </xdr:cNvPr>
        <xdr:cNvSpPr/>
      </xdr:nvSpPr>
      <xdr:spPr>
        <a:xfrm>
          <a:off x="19900900" y="67340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38625</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569D440-6562-4E60-AE0C-B706E12384CD}"/>
            </a:ext>
          </a:extLst>
        </xdr:cNvPr>
        <xdr:cNvSpPr txBox="1"/>
      </xdr:nvSpPr>
      <xdr:spPr>
        <a:xfrm>
          <a:off x="19989800" y="664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123698</xdr:rowOff>
    </xdr:from>
    <xdr:to>
      <xdr:col>112</xdr:col>
      <xdr:colOff>38100</xdr:colOff>
      <xdr:row>41</xdr:row>
      <xdr:rowOff>53848</xdr:rowOff>
    </xdr:to>
    <xdr:sp macro="" textlink="">
      <xdr:nvSpPr>
        <xdr:cNvPr id="491" name="楕円 490">
          <a:extLst>
            <a:ext uri="{FF2B5EF4-FFF2-40B4-BE49-F238E27FC236}">
              <a16:creationId xmlns:a16="http://schemas.microsoft.com/office/drawing/2014/main" id="{AA027031-411F-40E2-ACD5-179453FB7C51}"/>
            </a:ext>
          </a:extLst>
        </xdr:cNvPr>
        <xdr:cNvSpPr/>
      </xdr:nvSpPr>
      <xdr:spPr>
        <a:xfrm>
          <a:off x="19157950" y="673404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3048</xdr:rowOff>
    </xdr:from>
    <xdr:to>
      <xdr:col>116</xdr:col>
      <xdr:colOff>63500</xdr:colOff>
      <xdr:row>41</xdr:row>
      <xdr:rowOff>3048</xdr:rowOff>
    </xdr:to>
    <xdr:cxnSp macro="">
      <xdr:nvCxnSpPr>
        <xdr:cNvPr id="492" name="直線コネクタ 491">
          <a:extLst>
            <a:ext uri="{FF2B5EF4-FFF2-40B4-BE49-F238E27FC236}">
              <a16:creationId xmlns:a16="http://schemas.microsoft.com/office/drawing/2014/main" id="{F878C849-8F0A-4A78-8B47-E12A985C3021}"/>
            </a:ext>
          </a:extLst>
        </xdr:cNvPr>
        <xdr:cNvCxnSpPr/>
      </xdr:nvCxnSpPr>
      <xdr:spPr>
        <a:xfrm>
          <a:off x="19202400" y="677849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125984</xdr:rowOff>
    </xdr:from>
    <xdr:to>
      <xdr:col>107</xdr:col>
      <xdr:colOff>101600</xdr:colOff>
      <xdr:row>41</xdr:row>
      <xdr:rowOff>56134</xdr:rowOff>
    </xdr:to>
    <xdr:sp macro="" textlink="">
      <xdr:nvSpPr>
        <xdr:cNvPr id="493" name="楕円 492">
          <a:extLst>
            <a:ext uri="{FF2B5EF4-FFF2-40B4-BE49-F238E27FC236}">
              <a16:creationId xmlns:a16="http://schemas.microsoft.com/office/drawing/2014/main" id="{73DE7301-5AB6-4060-B13F-F6C4953C3004}"/>
            </a:ext>
          </a:extLst>
        </xdr:cNvPr>
        <xdr:cNvSpPr/>
      </xdr:nvSpPr>
      <xdr:spPr>
        <a:xfrm>
          <a:off x="18345150" y="67363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3048</xdr:rowOff>
    </xdr:from>
    <xdr:to>
      <xdr:col>111</xdr:col>
      <xdr:colOff>177800</xdr:colOff>
      <xdr:row>41</xdr:row>
      <xdr:rowOff>5334</xdr:rowOff>
    </xdr:to>
    <xdr:cxnSp macro="">
      <xdr:nvCxnSpPr>
        <xdr:cNvPr id="494" name="直線コネクタ 493">
          <a:extLst>
            <a:ext uri="{FF2B5EF4-FFF2-40B4-BE49-F238E27FC236}">
              <a16:creationId xmlns:a16="http://schemas.microsoft.com/office/drawing/2014/main" id="{D3A86311-5F5E-43A7-87EC-587C4C38799B}"/>
            </a:ext>
          </a:extLst>
        </xdr:cNvPr>
        <xdr:cNvCxnSpPr/>
      </xdr:nvCxnSpPr>
      <xdr:spPr>
        <a:xfrm flipV="1">
          <a:off x="18395950" y="6778498"/>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132842</xdr:rowOff>
    </xdr:from>
    <xdr:to>
      <xdr:col>102</xdr:col>
      <xdr:colOff>165100</xdr:colOff>
      <xdr:row>41</xdr:row>
      <xdr:rowOff>62992</xdr:rowOff>
    </xdr:to>
    <xdr:sp macro="" textlink="">
      <xdr:nvSpPr>
        <xdr:cNvPr id="495" name="楕円 494">
          <a:extLst>
            <a:ext uri="{FF2B5EF4-FFF2-40B4-BE49-F238E27FC236}">
              <a16:creationId xmlns:a16="http://schemas.microsoft.com/office/drawing/2014/main" id="{60C24470-EE2A-4282-8D87-72461260EF18}"/>
            </a:ext>
          </a:extLst>
        </xdr:cNvPr>
        <xdr:cNvSpPr/>
      </xdr:nvSpPr>
      <xdr:spPr>
        <a:xfrm>
          <a:off x="17551400" y="67431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5334</xdr:rowOff>
    </xdr:from>
    <xdr:to>
      <xdr:col>107</xdr:col>
      <xdr:colOff>50800</xdr:colOff>
      <xdr:row>41</xdr:row>
      <xdr:rowOff>12192</xdr:rowOff>
    </xdr:to>
    <xdr:cxnSp macro="">
      <xdr:nvCxnSpPr>
        <xdr:cNvPr id="496" name="直線コネクタ 495">
          <a:extLst>
            <a:ext uri="{FF2B5EF4-FFF2-40B4-BE49-F238E27FC236}">
              <a16:creationId xmlns:a16="http://schemas.microsoft.com/office/drawing/2014/main" id="{23FF14B7-0399-41FB-807D-F80B74B00D1C}"/>
            </a:ext>
          </a:extLst>
        </xdr:cNvPr>
        <xdr:cNvCxnSpPr/>
      </xdr:nvCxnSpPr>
      <xdr:spPr>
        <a:xfrm flipV="1">
          <a:off x="17602200" y="6780784"/>
          <a:ext cx="7937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109982</xdr:rowOff>
    </xdr:from>
    <xdr:to>
      <xdr:col>98</xdr:col>
      <xdr:colOff>38100</xdr:colOff>
      <xdr:row>41</xdr:row>
      <xdr:rowOff>40132</xdr:rowOff>
    </xdr:to>
    <xdr:sp macro="" textlink="">
      <xdr:nvSpPr>
        <xdr:cNvPr id="497" name="楕円 496">
          <a:extLst>
            <a:ext uri="{FF2B5EF4-FFF2-40B4-BE49-F238E27FC236}">
              <a16:creationId xmlns:a16="http://schemas.microsoft.com/office/drawing/2014/main" id="{86DAF56D-120D-40E6-8933-EA79115F3E84}"/>
            </a:ext>
          </a:extLst>
        </xdr:cNvPr>
        <xdr:cNvSpPr/>
      </xdr:nvSpPr>
      <xdr:spPr>
        <a:xfrm>
          <a:off x="16757650" y="672033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160782</xdr:rowOff>
    </xdr:from>
    <xdr:to>
      <xdr:col>102</xdr:col>
      <xdr:colOff>114300</xdr:colOff>
      <xdr:row>41</xdr:row>
      <xdr:rowOff>12192</xdr:rowOff>
    </xdr:to>
    <xdr:cxnSp macro="">
      <xdr:nvCxnSpPr>
        <xdr:cNvPr id="498" name="直線コネクタ 497">
          <a:extLst>
            <a:ext uri="{FF2B5EF4-FFF2-40B4-BE49-F238E27FC236}">
              <a16:creationId xmlns:a16="http://schemas.microsoft.com/office/drawing/2014/main" id="{4964E803-2ABF-4B9C-9856-74F1721B8BDE}"/>
            </a:ext>
          </a:extLst>
        </xdr:cNvPr>
        <xdr:cNvCxnSpPr/>
      </xdr:nvCxnSpPr>
      <xdr:spPr>
        <a:xfrm>
          <a:off x="16802100" y="6771132"/>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919E668B-74C7-422C-97C6-E059ACA917B5}"/>
            </a:ext>
          </a:extLst>
        </xdr:cNvPr>
        <xdr:cNvSpPr txBox="1"/>
      </xdr:nvSpPr>
      <xdr:spPr>
        <a:xfrm>
          <a:off x="18980227" y="6300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BD690E68-316B-4429-9DF5-ECE2ACD5562D}"/>
            </a:ext>
          </a:extLst>
        </xdr:cNvPr>
        <xdr:cNvSpPr txBox="1"/>
      </xdr:nvSpPr>
      <xdr:spPr>
        <a:xfrm>
          <a:off x="18180127" y="6288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22E74AB3-DD2D-42AE-A63D-73E63CAAA01A}"/>
            </a:ext>
          </a:extLst>
        </xdr:cNvPr>
        <xdr:cNvSpPr txBox="1"/>
      </xdr:nvSpPr>
      <xdr:spPr>
        <a:xfrm>
          <a:off x="17386377" y="630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80368881-5C54-42C5-9536-E0B6C381F7FB}"/>
            </a:ext>
          </a:extLst>
        </xdr:cNvPr>
        <xdr:cNvSpPr txBox="1"/>
      </xdr:nvSpPr>
      <xdr:spPr>
        <a:xfrm>
          <a:off x="16592627" y="627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44975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E71C7586-BC6E-4968-A22D-056FC02CF4AB}"/>
            </a:ext>
          </a:extLst>
        </xdr:cNvPr>
        <xdr:cNvSpPr txBox="1"/>
      </xdr:nvSpPr>
      <xdr:spPr>
        <a:xfrm>
          <a:off x="18980227" y="682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47261</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477DEE96-AB99-4760-9E75-A916CAEBE0C0}"/>
            </a:ext>
          </a:extLst>
        </xdr:cNvPr>
        <xdr:cNvSpPr txBox="1"/>
      </xdr:nvSpPr>
      <xdr:spPr>
        <a:xfrm>
          <a:off x="18180127" y="682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54119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BA1218C7-2DEA-4FFF-8F2A-25B5203C2CC8}"/>
            </a:ext>
          </a:extLst>
        </xdr:cNvPr>
        <xdr:cNvSpPr txBox="1"/>
      </xdr:nvSpPr>
      <xdr:spPr>
        <a:xfrm>
          <a:off x="17386377" y="682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31259</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482B6F54-1197-42F6-99C9-C8163CA60025}"/>
            </a:ext>
          </a:extLst>
        </xdr:cNvPr>
        <xdr:cNvSpPr txBox="1"/>
      </xdr:nvSpPr>
      <xdr:spPr>
        <a:xfrm>
          <a:off x="16592627" y="680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EF026208-6AF2-4326-B4D0-8A8D68A14E0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69EFACD7-CC2A-4C48-80D6-99D92661FF6C}"/>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7D5388CA-5D0F-4CF9-914F-5624F2E7D945}"/>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A49E06AA-74F6-4326-BAF1-D7EF7A3296F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EE867B2D-4758-47FE-8432-1F3D8E025B6A}"/>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6FF57A5-230B-4C02-BA94-9CFAC53946C2}"/>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3C42868B-F330-4C50-B3E2-E13C4CEC3C13}"/>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F939B3CF-75FA-497D-B41E-62126C120DE5}"/>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90D55501-7410-45B0-97A3-50908DA0CA39}"/>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706725B5-0FA0-4D57-A48A-83F54BDCC6B3}"/>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601E6F01-0505-4352-9987-C15853A30D8D}"/>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AB387A23-DD1E-4F3E-BFB4-4C1E459C6907}"/>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23B20F7B-3710-494E-B9CA-481DD6B1E11B}"/>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28BAF250-D832-47DC-ACFF-FD60DC3BC70D}"/>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9B09443F-FBDD-4098-87AA-6E7B251631A9}"/>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57CEB314-7BFD-468C-9C63-37330F4CEFF7}"/>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440DC0B8-FFB7-4F7E-84F8-3707AC5DB377}"/>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B6BEECCC-E4AF-45A1-AE71-FEDFC3D90AEC}"/>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A95DA923-5A9A-42F2-818C-360043D65EC3}"/>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A9CF02C2-A67A-4F1F-AD06-EFFEE34B2F01}"/>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BF979FB3-1507-466E-A483-6B1EB1E7987F}"/>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98EEA11-8795-4C18-8213-F3C2F077DD50}"/>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85B518A4-CF05-4329-8FA3-67CC91634642}"/>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EC3A9DD4-98E5-4875-A19C-E446AAF6EA5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4549C483-1022-43CD-8D62-BFB79D5448D0}"/>
            </a:ext>
          </a:extLst>
        </xdr:cNvPr>
        <xdr:cNvCxnSpPr/>
      </xdr:nvCxnSpPr>
      <xdr:spPr>
        <a:xfrm flipV="1">
          <a:off x="14699614" y="9352915"/>
          <a:ext cx="0" cy="1148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D34306C8-0A32-4C40-B72A-4F97E744D757}"/>
            </a:ext>
          </a:extLst>
        </xdr:cNvPr>
        <xdr:cNvSpPr txBox="1"/>
      </xdr:nvSpPr>
      <xdr:spPr>
        <a:xfrm>
          <a:off x="14738350" y="10504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F3C5AF9B-D94D-4F2B-BCDF-637FF6EFB1E6}"/>
            </a:ext>
          </a:extLst>
        </xdr:cNvPr>
        <xdr:cNvCxnSpPr/>
      </xdr:nvCxnSpPr>
      <xdr:spPr>
        <a:xfrm>
          <a:off x="14611350" y="10500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A4F52DC2-56F9-4E35-9081-0C050FA6D6F0}"/>
            </a:ext>
          </a:extLst>
        </xdr:cNvPr>
        <xdr:cNvSpPr txBox="1"/>
      </xdr:nvSpPr>
      <xdr:spPr>
        <a:xfrm>
          <a:off x="14738350" y="913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16FDF4D4-8402-45A1-B9F3-1EF2D6626B72}"/>
            </a:ext>
          </a:extLst>
        </xdr:cNvPr>
        <xdr:cNvCxnSpPr/>
      </xdr:nvCxnSpPr>
      <xdr:spPr>
        <a:xfrm>
          <a:off x="14611350" y="9352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69078D02-3F56-4821-A87F-B77382B96888}"/>
            </a:ext>
          </a:extLst>
        </xdr:cNvPr>
        <xdr:cNvSpPr txBox="1"/>
      </xdr:nvSpPr>
      <xdr:spPr>
        <a:xfrm>
          <a:off x="14738350" y="9780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4E60B5BA-B6D3-4F20-B90B-8FACAC36CB68}"/>
            </a:ext>
          </a:extLst>
        </xdr:cNvPr>
        <xdr:cNvSpPr/>
      </xdr:nvSpPr>
      <xdr:spPr>
        <a:xfrm>
          <a:off x="14649450" y="99225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0BAFD26D-C295-4E4F-AC87-6F8D7E5294E7}"/>
            </a:ext>
          </a:extLst>
        </xdr:cNvPr>
        <xdr:cNvSpPr/>
      </xdr:nvSpPr>
      <xdr:spPr>
        <a:xfrm>
          <a:off x="1388745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CEC14699-75F1-419C-9442-1C90788205DF}"/>
            </a:ext>
          </a:extLst>
        </xdr:cNvPr>
        <xdr:cNvSpPr/>
      </xdr:nvSpPr>
      <xdr:spPr>
        <a:xfrm>
          <a:off x="13093700" y="98964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F43D1D0A-925A-4564-A3F1-D1934C9CC2EF}"/>
            </a:ext>
          </a:extLst>
        </xdr:cNvPr>
        <xdr:cNvSpPr/>
      </xdr:nvSpPr>
      <xdr:spPr>
        <a:xfrm>
          <a:off x="12299950" y="99098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1" name="フローチャート: 判断 540">
          <a:extLst>
            <a:ext uri="{FF2B5EF4-FFF2-40B4-BE49-F238E27FC236}">
              <a16:creationId xmlns:a16="http://schemas.microsoft.com/office/drawing/2014/main" id="{4E87C326-43E4-4499-AFB3-E7E99B7AA8FA}"/>
            </a:ext>
          </a:extLst>
        </xdr:cNvPr>
        <xdr:cNvSpPr/>
      </xdr:nvSpPr>
      <xdr:spPr>
        <a:xfrm>
          <a:off x="1148715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A769A44-C7BC-4E8E-9E45-D3080D9EC465}"/>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DF110A2-B3D8-4CAC-AF88-2D92DDC6320D}"/>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52A8A9E-E7C3-4BAB-8F54-E4259224868E}"/>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C573D3E-2DA1-4F74-A072-0C513AD00694}"/>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0BA3F65-798A-4F76-996A-BE15BAC55005}"/>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47" name="楕円 546">
          <a:extLst>
            <a:ext uri="{FF2B5EF4-FFF2-40B4-BE49-F238E27FC236}">
              <a16:creationId xmlns:a16="http://schemas.microsoft.com/office/drawing/2014/main" id="{12A23D81-3C30-4AE9-9E84-2FC2CC4C2F17}"/>
            </a:ext>
          </a:extLst>
        </xdr:cNvPr>
        <xdr:cNvSpPr/>
      </xdr:nvSpPr>
      <xdr:spPr>
        <a:xfrm>
          <a:off x="14649450" y="101219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22877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7EDCB10A-038E-4807-8184-03F706BD52F7}"/>
            </a:ext>
          </a:extLst>
        </xdr:cNvPr>
        <xdr:cNvSpPr txBox="1"/>
      </xdr:nvSpPr>
      <xdr:spPr>
        <a:xfrm>
          <a:off x="14738350"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73025</xdr:rowOff>
    </xdr:from>
    <xdr:to>
      <xdr:col>81</xdr:col>
      <xdr:colOff>101600</xdr:colOff>
      <xdr:row>62</xdr:row>
      <xdr:rowOff>3175</xdr:rowOff>
    </xdr:to>
    <xdr:sp macro="" textlink="">
      <xdr:nvSpPr>
        <xdr:cNvPr id="549" name="楕円 548">
          <a:extLst>
            <a:ext uri="{FF2B5EF4-FFF2-40B4-BE49-F238E27FC236}">
              <a16:creationId xmlns:a16="http://schemas.microsoft.com/office/drawing/2014/main" id="{7E096390-BF02-4964-BE61-D226511CE334}"/>
            </a:ext>
          </a:extLst>
        </xdr:cNvPr>
        <xdr:cNvSpPr/>
      </xdr:nvSpPr>
      <xdr:spPr>
        <a:xfrm>
          <a:off x="13887450" y="10150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95250</xdr:rowOff>
    </xdr:from>
    <xdr:to>
      <xdr:col>85</xdr:col>
      <xdr:colOff>127000</xdr:colOff>
      <xdr:row>61</xdr:row>
      <xdr:rowOff>123825</xdr:rowOff>
    </xdr:to>
    <xdr:cxnSp macro="">
      <xdr:nvCxnSpPr>
        <xdr:cNvPr id="550" name="直線コネクタ 549">
          <a:extLst>
            <a:ext uri="{FF2B5EF4-FFF2-40B4-BE49-F238E27FC236}">
              <a16:creationId xmlns:a16="http://schemas.microsoft.com/office/drawing/2014/main" id="{ECEE02BD-12DF-4C96-B2D7-F5810858E36A}"/>
            </a:ext>
          </a:extLst>
        </xdr:cNvPr>
        <xdr:cNvCxnSpPr/>
      </xdr:nvCxnSpPr>
      <xdr:spPr>
        <a:xfrm flipV="1">
          <a:off x="13938250" y="1017270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42545</xdr:rowOff>
    </xdr:from>
    <xdr:to>
      <xdr:col>76</xdr:col>
      <xdr:colOff>165100</xdr:colOff>
      <xdr:row>61</xdr:row>
      <xdr:rowOff>144145</xdr:rowOff>
    </xdr:to>
    <xdr:sp macro="" textlink="">
      <xdr:nvSpPr>
        <xdr:cNvPr id="551" name="楕円 550">
          <a:extLst>
            <a:ext uri="{FF2B5EF4-FFF2-40B4-BE49-F238E27FC236}">
              <a16:creationId xmlns:a16="http://schemas.microsoft.com/office/drawing/2014/main" id="{FD99FAEE-E926-45DD-A50D-32400983EEBA}"/>
            </a:ext>
          </a:extLst>
        </xdr:cNvPr>
        <xdr:cNvSpPr/>
      </xdr:nvSpPr>
      <xdr:spPr>
        <a:xfrm>
          <a:off x="130937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93345</xdr:rowOff>
    </xdr:from>
    <xdr:to>
      <xdr:col>81</xdr:col>
      <xdr:colOff>50800</xdr:colOff>
      <xdr:row>61</xdr:row>
      <xdr:rowOff>123825</xdr:rowOff>
    </xdr:to>
    <xdr:cxnSp macro="">
      <xdr:nvCxnSpPr>
        <xdr:cNvPr id="552" name="直線コネクタ 551">
          <a:extLst>
            <a:ext uri="{FF2B5EF4-FFF2-40B4-BE49-F238E27FC236}">
              <a16:creationId xmlns:a16="http://schemas.microsoft.com/office/drawing/2014/main" id="{83280FB4-6960-4111-8260-3831AF42CEB0}"/>
            </a:ext>
          </a:extLst>
        </xdr:cNvPr>
        <xdr:cNvCxnSpPr/>
      </xdr:nvCxnSpPr>
      <xdr:spPr>
        <a:xfrm>
          <a:off x="13144500" y="10170795"/>
          <a:ext cx="7937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xdr:rowOff>
    </xdr:from>
    <xdr:to>
      <xdr:col>72</xdr:col>
      <xdr:colOff>38100</xdr:colOff>
      <xdr:row>61</xdr:row>
      <xdr:rowOff>102235</xdr:rowOff>
    </xdr:to>
    <xdr:sp macro="" textlink="">
      <xdr:nvSpPr>
        <xdr:cNvPr id="553" name="楕円 552">
          <a:extLst>
            <a:ext uri="{FF2B5EF4-FFF2-40B4-BE49-F238E27FC236}">
              <a16:creationId xmlns:a16="http://schemas.microsoft.com/office/drawing/2014/main" id="{8029E810-F7F5-41FF-B85F-BF7B2095813F}"/>
            </a:ext>
          </a:extLst>
        </xdr:cNvPr>
        <xdr:cNvSpPr/>
      </xdr:nvSpPr>
      <xdr:spPr>
        <a:xfrm>
          <a:off x="12299950" y="100780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51435</xdr:rowOff>
    </xdr:from>
    <xdr:to>
      <xdr:col>76</xdr:col>
      <xdr:colOff>114300</xdr:colOff>
      <xdr:row>61</xdr:row>
      <xdr:rowOff>93345</xdr:rowOff>
    </xdr:to>
    <xdr:cxnSp macro="">
      <xdr:nvCxnSpPr>
        <xdr:cNvPr id="554" name="直線コネクタ 553">
          <a:extLst>
            <a:ext uri="{FF2B5EF4-FFF2-40B4-BE49-F238E27FC236}">
              <a16:creationId xmlns:a16="http://schemas.microsoft.com/office/drawing/2014/main" id="{02169C66-8290-4627-8E4A-91C85BCE4970}"/>
            </a:ext>
          </a:extLst>
        </xdr:cNvPr>
        <xdr:cNvCxnSpPr/>
      </xdr:nvCxnSpPr>
      <xdr:spPr>
        <a:xfrm>
          <a:off x="12344400" y="1012888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126365</xdr:rowOff>
    </xdr:from>
    <xdr:to>
      <xdr:col>67</xdr:col>
      <xdr:colOff>101600</xdr:colOff>
      <xdr:row>61</xdr:row>
      <xdr:rowOff>56515</xdr:rowOff>
    </xdr:to>
    <xdr:sp macro="" textlink="">
      <xdr:nvSpPr>
        <xdr:cNvPr id="555" name="楕円 554">
          <a:extLst>
            <a:ext uri="{FF2B5EF4-FFF2-40B4-BE49-F238E27FC236}">
              <a16:creationId xmlns:a16="http://schemas.microsoft.com/office/drawing/2014/main" id="{18FE0986-5790-4EEC-918E-CEB646CF2B36}"/>
            </a:ext>
          </a:extLst>
        </xdr:cNvPr>
        <xdr:cNvSpPr/>
      </xdr:nvSpPr>
      <xdr:spPr>
        <a:xfrm>
          <a:off x="11487150" y="10038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xdr:rowOff>
    </xdr:from>
    <xdr:to>
      <xdr:col>71</xdr:col>
      <xdr:colOff>177800</xdr:colOff>
      <xdr:row>61</xdr:row>
      <xdr:rowOff>51435</xdr:rowOff>
    </xdr:to>
    <xdr:cxnSp macro="">
      <xdr:nvCxnSpPr>
        <xdr:cNvPr id="556" name="直線コネクタ 555">
          <a:extLst>
            <a:ext uri="{FF2B5EF4-FFF2-40B4-BE49-F238E27FC236}">
              <a16:creationId xmlns:a16="http://schemas.microsoft.com/office/drawing/2014/main" id="{86CA5E02-901F-4FAA-89AF-37DBC4EDD97A}"/>
            </a:ext>
          </a:extLst>
        </xdr:cNvPr>
        <xdr:cNvCxnSpPr/>
      </xdr:nvCxnSpPr>
      <xdr:spPr>
        <a:xfrm>
          <a:off x="11537950" y="10083165"/>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97E61100-5A02-4A3D-9B1E-83B6EDE66879}"/>
            </a:ext>
          </a:extLst>
        </xdr:cNvPr>
        <xdr:cNvSpPr txBox="1"/>
      </xdr:nvSpPr>
      <xdr:spPr>
        <a:xfrm>
          <a:off x="137420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58" name="n_2aveValue【学校施設】&#10;有形固定資産減価償却率">
          <a:extLst>
            <a:ext uri="{FF2B5EF4-FFF2-40B4-BE49-F238E27FC236}">
              <a16:creationId xmlns:a16="http://schemas.microsoft.com/office/drawing/2014/main" id="{B7348FF1-9693-4EE2-9789-87FF74EC913E}"/>
            </a:ext>
          </a:extLst>
        </xdr:cNvPr>
        <xdr:cNvSpPr txBox="1"/>
      </xdr:nvSpPr>
      <xdr:spPr>
        <a:xfrm>
          <a:off x="1296099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1CF771A7-2987-4DE8-BED4-EA5C03A2014E}"/>
            </a:ext>
          </a:extLst>
        </xdr:cNvPr>
        <xdr:cNvSpPr txBox="1"/>
      </xdr:nvSpPr>
      <xdr:spPr>
        <a:xfrm>
          <a:off x="121672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0" name="n_4aveValue【学校施設】&#10;有形固定資産減価償却率">
          <a:extLst>
            <a:ext uri="{FF2B5EF4-FFF2-40B4-BE49-F238E27FC236}">
              <a16:creationId xmlns:a16="http://schemas.microsoft.com/office/drawing/2014/main" id="{AF05D882-270B-4A05-8CAE-B1A4D113DFAF}"/>
            </a:ext>
          </a:extLst>
        </xdr:cNvPr>
        <xdr:cNvSpPr txBox="1"/>
      </xdr:nvSpPr>
      <xdr:spPr>
        <a:xfrm>
          <a:off x="11354444" y="971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165752</xdr:rowOff>
    </xdr:from>
    <xdr:ext cx="405111" cy="259045"/>
    <xdr:sp macro="" textlink="">
      <xdr:nvSpPr>
        <xdr:cNvPr id="561" name="n_1mainValue【学校施設】&#10;有形固定資産減価償却率">
          <a:extLst>
            <a:ext uri="{FF2B5EF4-FFF2-40B4-BE49-F238E27FC236}">
              <a16:creationId xmlns:a16="http://schemas.microsoft.com/office/drawing/2014/main" id="{4E2F2D30-00F1-49B3-985B-95D69F4820FC}"/>
            </a:ext>
          </a:extLst>
        </xdr:cNvPr>
        <xdr:cNvSpPr txBox="1"/>
      </xdr:nvSpPr>
      <xdr:spPr>
        <a:xfrm>
          <a:off x="137420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135272</xdr:rowOff>
    </xdr:from>
    <xdr:ext cx="405111" cy="259045"/>
    <xdr:sp macro="" textlink="">
      <xdr:nvSpPr>
        <xdr:cNvPr id="562" name="n_2mainValue【学校施設】&#10;有形固定資産減価償却率">
          <a:extLst>
            <a:ext uri="{FF2B5EF4-FFF2-40B4-BE49-F238E27FC236}">
              <a16:creationId xmlns:a16="http://schemas.microsoft.com/office/drawing/2014/main" id="{AD0C010B-DCDD-4433-B02B-3376F43A1643}"/>
            </a:ext>
          </a:extLst>
        </xdr:cNvPr>
        <xdr:cNvSpPr txBox="1"/>
      </xdr:nvSpPr>
      <xdr:spPr>
        <a:xfrm>
          <a:off x="1296099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93362</xdr:rowOff>
    </xdr:from>
    <xdr:ext cx="405111" cy="259045"/>
    <xdr:sp macro="" textlink="">
      <xdr:nvSpPr>
        <xdr:cNvPr id="563" name="n_3mainValue【学校施設】&#10;有形固定資産減価償却率">
          <a:extLst>
            <a:ext uri="{FF2B5EF4-FFF2-40B4-BE49-F238E27FC236}">
              <a16:creationId xmlns:a16="http://schemas.microsoft.com/office/drawing/2014/main" id="{3D3D329B-9C10-490E-90F7-2A712879439B}"/>
            </a:ext>
          </a:extLst>
        </xdr:cNvPr>
        <xdr:cNvSpPr txBox="1"/>
      </xdr:nvSpPr>
      <xdr:spPr>
        <a:xfrm>
          <a:off x="1216724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47642</xdr:rowOff>
    </xdr:from>
    <xdr:ext cx="405111" cy="259045"/>
    <xdr:sp macro="" textlink="">
      <xdr:nvSpPr>
        <xdr:cNvPr id="564" name="n_4mainValue【学校施設】&#10;有形固定資産減価償却率">
          <a:extLst>
            <a:ext uri="{FF2B5EF4-FFF2-40B4-BE49-F238E27FC236}">
              <a16:creationId xmlns:a16="http://schemas.microsoft.com/office/drawing/2014/main" id="{0E628DC0-CE93-4988-9EF0-22E0C9472197}"/>
            </a:ext>
          </a:extLst>
        </xdr:cNvPr>
        <xdr:cNvSpPr txBox="1"/>
      </xdr:nvSpPr>
      <xdr:spPr>
        <a:xfrm>
          <a:off x="11354444"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C1A3B520-0443-4BA1-9D03-BCDBE92F1A60}"/>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F0652F9C-4D63-4D56-8081-22AD9B44D959}"/>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4911A45A-2A90-4A63-9953-A218EE013091}"/>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151DD312-48E3-48D3-90C2-BF1184C597A2}"/>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71869C71-950B-4B99-BCF1-6ACE2BBC8532}"/>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5ADC5C39-37B8-4A7D-B066-7C4DC0ACACEB}"/>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C6C9A5C9-0CA7-4A73-BC96-73ED0A45C463}"/>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473F7FF-7408-45CC-961A-71880119026A}"/>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8D1A68C4-6E39-4A3E-A611-49DC8ED7E071}"/>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FF2E8D06-1932-4BB2-93D0-330FEDA541DD}"/>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50195C93-BE82-450F-93D9-B84047B08BC1}"/>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3F8E2D87-24AD-42B0-9EA6-30BC59C44FD5}"/>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82AE4FE2-29F6-4847-AF4B-648E3E711E38}"/>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D152F7B1-3044-4DD0-8528-B92B54A13774}"/>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A82BA44C-A6DD-4EB2-B5FF-552C8CE30848}"/>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82EDB6C1-2514-4E8B-A8CA-8DF4FE9ABA16}"/>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E6A231D3-59D1-49C0-9151-EC0AFCEEF3F6}"/>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9E9E6CAA-8A4E-4E82-9615-5B24EED95388}"/>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4CCB1E50-4701-44DC-A1E0-2391B4380D26}"/>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8EFCDEDD-4283-4916-B749-49E6670420AD}"/>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5014D66F-9714-4E9A-8542-D42D6F05F9E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40FC4418-19DA-4F45-A174-CAA73B1D93BB}"/>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DD897C0B-E3FE-4A76-B109-2437D97511D4}"/>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EC578A21-0242-4BF9-9617-28554CBFB749}"/>
            </a:ext>
          </a:extLst>
        </xdr:cNvPr>
        <xdr:cNvCxnSpPr/>
      </xdr:nvCxnSpPr>
      <xdr:spPr>
        <a:xfrm flipV="1">
          <a:off x="19951064" y="9417812"/>
          <a:ext cx="0" cy="1032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03B2969B-FC87-4010-9127-4E1DC4C23282}"/>
            </a:ext>
          </a:extLst>
        </xdr:cNvPr>
        <xdr:cNvSpPr txBox="1"/>
      </xdr:nvSpPr>
      <xdr:spPr>
        <a:xfrm>
          <a:off x="19989800" y="1045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549D8A65-473E-437F-AB91-522D41A7F9B5}"/>
            </a:ext>
          </a:extLst>
        </xdr:cNvPr>
        <xdr:cNvCxnSpPr/>
      </xdr:nvCxnSpPr>
      <xdr:spPr>
        <a:xfrm>
          <a:off x="19881850" y="10450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C9471DBB-0484-4706-8F14-0A8057420E48}"/>
            </a:ext>
          </a:extLst>
        </xdr:cNvPr>
        <xdr:cNvSpPr txBox="1"/>
      </xdr:nvSpPr>
      <xdr:spPr>
        <a:xfrm>
          <a:off x="19989800" y="920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E67686E1-9FAE-4099-BE22-3A07D1DBD720}"/>
            </a:ext>
          </a:extLst>
        </xdr:cNvPr>
        <xdr:cNvCxnSpPr/>
      </xdr:nvCxnSpPr>
      <xdr:spPr>
        <a:xfrm>
          <a:off x="19881850" y="94178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C517ACB7-5128-47CA-8253-B48B57089742}"/>
            </a:ext>
          </a:extLst>
        </xdr:cNvPr>
        <xdr:cNvSpPr txBox="1"/>
      </xdr:nvSpPr>
      <xdr:spPr>
        <a:xfrm>
          <a:off x="19989800" y="10089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FB93C369-17BA-47F8-A8A1-9559E5C63AC7}"/>
            </a:ext>
          </a:extLst>
        </xdr:cNvPr>
        <xdr:cNvSpPr/>
      </xdr:nvSpPr>
      <xdr:spPr>
        <a:xfrm>
          <a:off x="19900900" y="10238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066C2965-F379-4534-82DD-60651A2FCCC3}"/>
            </a:ext>
          </a:extLst>
        </xdr:cNvPr>
        <xdr:cNvSpPr/>
      </xdr:nvSpPr>
      <xdr:spPr>
        <a:xfrm>
          <a:off x="19157950" y="102443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F00BB7ED-7532-4AA9-9288-5068951654C9}"/>
            </a:ext>
          </a:extLst>
        </xdr:cNvPr>
        <xdr:cNvSpPr/>
      </xdr:nvSpPr>
      <xdr:spPr>
        <a:xfrm>
          <a:off x="18345150" y="102453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9F157D8C-749F-4874-AE8B-CC332FCDA760}"/>
            </a:ext>
          </a:extLst>
        </xdr:cNvPr>
        <xdr:cNvSpPr/>
      </xdr:nvSpPr>
      <xdr:spPr>
        <a:xfrm>
          <a:off x="17551400" y="1024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98" name="フローチャート: 判断 597">
          <a:extLst>
            <a:ext uri="{FF2B5EF4-FFF2-40B4-BE49-F238E27FC236}">
              <a16:creationId xmlns:a16="http://schemas.microsoft.com/office/drawing/2014/main" id="{54581E8B-2749-4226-B23D-6A4D4EB86F2C}"/>
            </a:ext>
          </a:extLst>
        </xdr:cNvPr>
        <xdr:cNvSpPr/>
      </xdr:nvSpPr>
      <xdr:spPr>
        <a:xfrm>
          <a:off x="16757650" y="102367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96D58400-5363-47AA-8BD8-D9723C64F5C6}"/>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35A6536-B041-4791-8938-D21EC038F9B7}"/>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AA72F39-2477-49AB-9DBB-023EE2DC1C6F}"/>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C577251-964E-4942-9EF4-B744F5F97B0E}"/>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99D7B17-0F60-4B9F-976A-95C592F715A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115506</xdr:rowOff>
    </xdr:from>
    <xdr:to>
      <xdr:col>116</xdr:col>
      <xdr:colOff>114300</xdr:colOff>
      <xdr:row>63</xdr:row>
      <xdr:rowOff>45656</xdr:rowOff>
    </xdr:to>
    <xdr:sp macro="" textlink="">
      <xdr:nvSpPr>
        <xdr:cNvPr id="604" name="楕円 603">
          <a:extLst>
            <a:ext uri="{FF2B5EF4-FFF2-40B4-BE49-F238E27FC236}">
              <a16:creationId xmlns:a16="http://schemas.microsoft.com/office/drawing/2014/main" id="{079A88A8-6B4B-430E-83D7-CB33DF965F49}"/>
            </a:ext>
          </a:extLst>
        </xdr:cNvPr>
        <xdr:cNvSpPr/>
      </xdr:nvSpPr>
      <xdr:spPr>
        <a:xfrm>
          <a:off x="19900900" y="103580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30433</xdr:rowOff>
    </xdr:from>
    <xdr:ext cx="469744" cy="259045"/>
    <xdr:sp macro="" textlink="">
      <xdr:nvSpPr>
        <xdr:cNvPr id="605" name="【学校施設】&#10;一人当たり面積該当値テキスト">
          <a:extLst>
            <a:ext uri="{FF2B5EF4-FFF2-40B4-BE49-F238E27FC236}">
              <a16:creationId xmlns:a16="http://schemas.microsoft.com/office/drawing/2014/main" id="{481E9916-C1EA-4CDC-9256-450B7F50BE8C}"/>
            </a:ext>
          </a:extLst>
        </xdr:cNvPr>
        <xdr:cNvSpPr txBox="1"/>
      </xdr:nvSpPr>
      <xdr:spPr>
        <a:xfrm>
          <a:off x="19989800" y="1027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117221</xdr:rowOff>
    </xdr:from>
    <xdr:to>
      <xdr:col>112</xdr:col>
      <xdr:colOff>38100</xdr:colOff>
      <xdr:row>63</xdr:row>
      <xdr:rowOff>47371</xdr:rowOff>
    </xdr:to>
    <xdr:sp macro="" textlink="">
      <xdr:nvSpPr>
        <xdr:cNvPr id="606" name="楕円 605">
          <a:extLst>
            <a:ext uri="{FF2B5EF4-FFF2-40B4-BE49-F238E27FC236}">
              <a16:creationId xmlns:a16="http://schemas.microsoft.com/office/drawing/2014/main" id="{26880EB9-D75E-4704-940C-3B725640C428}"/>
            </a:ext>
          </a:extLst>
        </xdr:cNvPr>
        <xdr:cNvSpPr/>
      </xdr:nvSpPr>
      <xdr:spPr>
        <a:xfrm>
          <a:off x="19157950" y="1035977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166306</xdr:rowOff>
    </xdr:from>
    <xdr:to>
      <xdr:col>116</xdr:col>
      <xdr:colOff>63500</xdr:colOff>
      <xdr:row>62</xdr:row>
      <xdr:rowOff>168021</xdr:rowOff>
    </xdr:to>
    <xdr:cxnSp macro="">
      <xdr:nvCxnSpPr>
        <xdr:cNvPr id="607" name="直線コネクタ 606">
          <a:extLst>
            <a:ext uri="{FF2B5EF4-FFF2-40B4-BE49-F238E27FC236}">
              <a16:creationId xmlns:a16="http://schemas.microsoft.com/office/drawing/2014/main" id="{DCD4F356-17E0-4A97-A6D6-67CF6FC6EA5E}"/>
            </a:ext>
          </a:extLst>
        </xdr:cNvPr>
        <xdr:cNvCxnSpPr/>
      </xdr:nvCxnSpPr>
      <xdr:spPr>
        <a:xfrm flipV="1">
          <a:off x="19202400" y="10408856"/>
          <a:ext cx="7493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114744</xdr:rowOff>
    </xdr:from>
    <xdr:to>
      <xdr:col>107</xdr:col>
      <xdr:colOff>101600</xdr:colOff>
      <xdr:row>63</xdr:row>
      <xdr:rowOff>44894</xdr:rowOff>
    </xdr:to>
    <xdr:sp macro="" textlink="">
      <xdr:nvSpPr>
        <xdr:cNvPr id="608" name="楕円 607">
          <a:extLst>
            <a:ext uri="{FF2B5EF4-FFF2-40B4-BE49-F238E27FC236}">
              <a16:creationId xmlns:a16="http://schemas.microsoft.com/office/drawing/2014/main" id="{2BD900FD-8A54-4012-97F1-17A3A41F1FD6}"/>
            </a:ext>
          </a:extLst>
        </xdr:cNvPr>
        <xdr:cNvSpPr/>
      </xdr:nvSpPr>
      <xdr:spPr>
        <a:xfrm>
          <a:off x="18345150" y="103572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165544</xdr:rowOff>
    </xdr:from>
    <xdr:to>
      <xdr:col>111</xdr:col>
      <xdr:colOff>177800</xdr:colOff>
      <xdr:row>62</xdr:row>
      <xdr:rowOff>168021</xdr:rowOff>
    </xdr:to>
    <xdr:cxnSp macro="">
      <xdr:nvCxnSpPr>
        <xdr:cNvPr id="609" name="直線コネクタ 608">
          <a:extLst>
            <a:ext uri="{FF2B5EF4-FFF2-40B4-BE49-F238E27FC236}">
              <a16:creationId xmlns:a16="http://schemas.microsoft.com/office/drawing/2014/main" id="{7AECE511-E679-403A-80AC-B368D22C5029}"/>
            </a:ext>
          </a:extLst>
        </xdr:cNvPr>
        <xdr:cNvCxnSpPr/>
      </xdr:nvCxnSpPr>
      <xdr:spPr>
        <a:xfrm>
          <a:off x="18395950" y="10408094"/>
          <a:ext cx="80645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115888</xdr:rowOff>
    </xdr:from>
    <xdr:to>
      <xdr:col>102</xdr:col>
      <xdr:colOff>165100</xdr:colOff>
      <xdr:row>63</xdr:row>
      <xdr:rowOff>46038</xdr:rowOff>
    </xdr:to>
    <xdr:sp macro="" textlink="">
      <xdr:nvSpPr>
        <xdr:cNvPr id="610" name="楕円 609">
          <a:extLst>
            <a:ext uri="{FF2B5EF4-FFF2-40B4-BE49-F238E27FC236}">
              <a16:creationId xmlns:a16="http://schemas.microsoft.com/office/drawing/2014/main" id="{6DA92FF2-6917-44BB-AFD2-B6FE1C668069}"/>
            </a:ext>
          </a:extLst>
        </xdr:cNvPr>
        <xdr:cNvSpPr/>
      </xdr:nvSpPr>
      <xdr:spPr>
        <a:xfrm>
          <a:off x="17551400" y="103584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165544</xdr:rowOff>
    </xdr:from>
    <xdr:to>
      <xdr:col>107</xdr:col>
      <xdr:colOff>50800</xdr:colOff>
      <xdr:row>62</xdr:row>
      <xdr:rowOff>166688</xdr:rowOff>
    </xdr:to>
    <xdr:cxnSp macro="">
      <xdr:nvCxnSpPr>
        <xdr:cNvPr id="611" name="直線コネクタ 610">
          <a:extLst>
            <a:ext uri="{FF2B5EF4-FFF2-40B4-BE49-F238E27FC236}">
              <a16:creationId xmlns:a16="http://schemas.microsoft.com/office/drawing/2014/main" id="{D4B36DB3-C550-49D3-960A-EC6BF32F3025}"/>
            </a:ext>
          </a:extLst>
        </xdr:cNvPr>
        <xdr:cNvCxnSpPr/>
      </xdr:nvCxnSpPr>
      <xdr:spPr>
        <a:xfrm flipV="1">
          <a:off x="17602200" y="10408094"/>
          <a:ext cx="79375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116269</xdr:rowOff>
    </xdr:from>
    <xdr:to>
      <xdr:col>98</xdr:col>
      <xdr:colOff>38100</xdr:colOff>
      <xdr:row>63</xdr:row>
      <xdr:rowOff>46419</xdr:rowOff>
    </xdr:to>
    <xdr:sp macro="" textlink="">
      <xdr:nvSpPr>
        <xdr:cNvPr id="612" name="楕円 611">
          <a:extLst>
            <a:ext uri="{FF2B5EF4-FFF2-40B4-BE49-F238E27FC236}">
              <a16:creationId xmlns:a16="http://schemas.microsoft.com/office/drawing/2014/main" id="{A5D511A8-CDE5-4BFC-9ADB-D22C86106084}"/>
            </a:ext>
          </a:extLst>
        </xdr:cNvPr>
        <xdr:cNvSpPr/>
      </xdr:nvSpPr>
      <xdr:spPr>
        <a:xfrm>
          <a:off x="16757650" y="103588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166688</xdr:rowOff>
    </xdr:from>
    <xdr:to>
      <xdr:col>102</xdr:col>
      <xdr:colOff>114300</xdr:colOff>
      <xdr:row>62</xdr:row>
      <xdr:rowOff>167069</xdr:rowOff>
    </xdr:to>
    <xdr:cxnSp macro="">
      <xdr:nvCxnSpPr>
        <xdr:cNvPr id="613" name="直線コネクタ 612">
          <a:extLst>
            <a:ext uri="{FF2B5EF4-FFF2-40B4-BE49-F238E27FC236}">
              <a16:creationId xmlns:a16="http://schemas.microsoft.com/office/drawing/2014/main" id="{EB4760A7-6AF7-4DE3-B435-446EFECB7B83}"/>
            </a:ext>
          </a:extLst>
        </xdr:cNvPr>
        <xdr:cNvCxnSpPr/>
      </xdr:nvCxnSpPr>
      <xdr:spPr>
        <a:xfrm flipV="1">
          <a:off x="16802100" y="10409238"/>
          <a:ext cx="8001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02CF3382-6CF2-4FBE-BF2F-1AA872B6D3FB}"/>
            </a:ext>
          </a:extLst>
        </xdr:cNvPr>
        <xdr:cNvSpPr txBox="1"/>
      </xdr:nvSpPr>
      <xdr:spPr>
        <a:xfrm>
          <a:off x="18980227" y="1002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0E240E10-DE79-43A0-9759-BD7D809E1764}"/>
            </a:ext>
          </a:extLst>
        </xdr:cNvPr>
        <xdr:cNvSpPr txBox="1"/>
      </xdr:nvSpPr>
      <xdr:spPr>
        <a:xfrm>
          <a:off x="18180127" y="1002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616" name="n_3aveValue【学校施設】&#10;一人当たり面積">
          <a:extLst>
            <a:ext uri="{FF2B5EF4-FFF2-40B4-BE49-F238E27FC236}">
              <a16:creationId xmlns:a16="http://schemas.microsoft.com/office/drawing/2014/main" id="{E64335DD-6726-400B-BDCF-FBC1CFF406A5}"/>
            </a:ext>
          </a:extLst>
        </xdr:cNvPr>
        <xdr:cNvSpPr txBox="1"/>
      </xdr:nvSpPr>
      <xdr:spPr>
        <a:xfrm>
          <a:off x="17386377" y="1003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617" name="n_4aveValue【学校施設】&#10;一人当たり面積">
          <a:extLst>
            <a:ext uri="{FF2B5EF4-FFF2-40B4-BE49-F238E27FC236}">
              <a16:creationId xmlns:a16="http://schemas.microsoft.com/office/drawing/2014/main" id="{E976FEDD-67B5-498D-976A-AA95D1024DCC}"/>
            </a:ext>
          </a:extLst>
        </xdr:cNvPr>
        <xdr:cNvSpPr txBox="1"/>
      </xdr:nvSpPr>
      <xdr:spPr>
        <a:xfrm>
          <a:off x="16592627" y="1001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38498</xdr:rowOff>
    </xdr:from>
    <xdr:ext cx="469744" cy="259045"/>
    <xdr:sp macro="" textlink="">
      <xdr:nvSpPr>
        <xdr:cNvPr id="618" name="n_1mainValue【学校施設】&#10;一人当たり面積">
          <a:extLst>
            <a:ext uri="{FF2B5EF4-FFF2-40B4-BE49-F238E27FC236}">
              <a16:creationId xmlns:a16="http://schemas.microsoft.com/office/drawing/2014/main" id="{6FEA808F-4974-47CE-BEB4-3400A2773CD6}"/>
            </a:ext>
          </a:extLst>
        </xdr:cNvPr>
        <xdr:cNvSpPr txBox="1"/>
      </xdr:nvSpPr>
      <xdr:spPr>
        <a:xfrm>
          <a:off x="18980227" y="1044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36021</xdr:rowOff>
    </xdr:from>
    <xdr:ext cx="469744" cy="259045"/>
    <xdr:sp macro="" textlink="">
      <xdr:nvSpPr>
        <xdr:cNvPr id="619" name="n_2mainValue【学校施設】&#10;一人当たり面積">
          <a:extLst>
            <a:ext uri="{FF2B5EF4-FFF2-40B4-BE49-F238E27FC236}">
              <a16:creationId xmlns:a16="http://schemas.microsoft.com/office/drawing/2014/main" id="{DD7B72F4-A928-44EC-B537-0FDC6F418A0B}"/>
            </a:ext>
          </a:extLst>
        </xdr:cNvPr>
        <xdr:cNvSpPr txBox="1"/>
      </xdr:nvSpPr>
      <xdr:spPr>
        <a:xfrm>
          <a:off x="18180127" y="1044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37165</xdr:rowOff>
    </xdr:from>
    <xdr:ext cx="469744" cy="259045"/>
    <xdr:sp macro="" textlink="">
      <xdr:nvSpPr>
        <xdr:cNvPr id="620" name="n_3mainValue【学校施設】&#10;一人当たり面積">
          <a:extLst>
            <a:ext uri="{FF2B5EF4-FFF2-40B4-BE49-F238E27FC236}">
              <a16:creationId xmlns:a16="http://schemas.microsoft.com/office/drawing/2014/main" id="{2B0BC0EF-249A-4A8B-9EEB-8BEDBB429BC2}"/>
            </a:ext>
          </a:extLst>
        </xdr:cNvPr>
        <xdr:cNvSpPr txBox="1"/>
      </xdr:nvSpPr>
      <xdr:spPr>
        <a:xfrm>
          <a:off x="17386377" y="1044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37546</xdr:rowOff>
    </xdr:from>
    <xdr:ext cx="469744" cy="259045"/>
    <xdr:sp macro="" textlink="">
      <xdr:nvSpPr>
        <xdr:cNvPr id="621" name="n_4mainValue【学校施設】&#10;一人当たり面積">
          <a:extLst>
            <a:ext uri="{FF2B5EF4-FFF2-40B4-BE49-F238E27FC236}">
              <a16:creationId xmlns:a16="http://schemas.microsoft.com/office/drawing/2014/main" id="{1EF90E9A-EE52-4131-A8B8-6EAC5EF68E91}"/>
            </a:ext>
          </a:extLst>
        </xdr:cNvPr>
        <xdr:cNvSpPr txBox="1"/>
      </xdr:nvSpPr>
      <xdr:spPr>
        <a:xfrm>
          <a:off x="16592627" y="1044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B9574673-5170-491F-B5F0-5D4362E8B6C4}"/>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8DF72184-EAF3-43CA-A966-CC3F57FAE4E3}"/>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2BF4ED7E-5AD4-457F-8476-7F38C7C3910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13FD6A8D-6A49-406C-93A1-FA42D6A8CA4E}"/>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5B9F952-99BF-4FBF-BDA1-25BCC1A9D2B3}"/>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2306846D-6900-48F9-A5B9-950511F21E5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91E83CFE-08B7-4B63-8F3B-2C2D267BB0C5}"/>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5A1386C2-144C-4DBC-989C-3DB5E3298BE9}"/>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49EAFD09-0B9C-4709-BE7E-A4713BEDFF64}"/>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F3A4AF10-F06C-48F2-8FC1-B9D3826F8490}"/>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75E3AC9C-2616-45CF-AF76-7395630AA94C}"/>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5828CADA-17E6-4E0B-90BF-0E6D1739BCD1}"/>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EC55277F-6F96-4769-A094-2BFCB75F2B59}"/>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7073E784-A2E1-4D99-BBD5-72D36BF9577D}"/>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8F1C6DB8-9D48-47E8-BBD7-E26F436F187E}"/>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CB186C4B-8FFE-4436-89DE-B8AD02AA0426}"/>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6FD5C4FA-F65A-4871-A2D9-0FD889BB2F63}"/>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A6279566-E482-43D7-98F1-615A2BE2A031}"/>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9CD7BCDA-C2E6-40AA-89B7-F002E5FCFEC9}"/>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512C805C-35CE-4E8F-A48E-991F4D82939D}"/>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ED7CDD4B-D50F-4788-B37B-C36D1FF8672C}"/>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B6463A70-AFB7-4341-ADFB-34D66058F63F}"/>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5E5795D5-0B25-459A-9A86-008A6FE42495}"/>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7EEDF570-09F4-480E-AA75-2BE555527201}"/>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82661A4F-5FB4-4902-9FC7-AB2DFB98BBF1}"/>
            </a:ext>
          </a:extLst>
        </xdr:cNvPr>
        <xdr:cNvCxnSpPr/>
      </xdr:nvCxnSpPr>
      <xdr:spPr>
        <a:xfrm flipV="1">
          <a:off x="14699614" y="12793345"/>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603AB539-A5B1-43CE-A8C0-416748A2A0B0}"/>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0E233A88-6B4A-4555-99E8-194B671803B8}"/>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A2E41394-E60F-40B0-9F87-3DE52A40A8AA}"/>
            </a:ext>
          </a:extLst>
        </xdr:cNvPr>
        <xdr:cNvSpPr txBox="1"/>
      </xdr:nvSpPr>
      <xdr:spPr>
        <a:xfrm>
          <a:off x="14738350" y="1257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3188B4DE-185D-441E-B04F-CF56858553DD}"/>
            </a:ext>
          </a:extLst>
        </xdr:cNvPr>
        <xdr:cNvCxnSpPr/>
      </xdr:nvCxnSpPr>
      <xdr:spPr>
        <a:xfrm>
          <a:off x="14611350" y="127933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651" name="【児童館】&#10;有形固定資産減価償却率平均値テキスト">
          <a:extLst>
            <a:ext uri="{FF2B5EF4-FFF2-40B4-BE49-F238E27FC236}">
              <a16:creationId xmlns:a16="http://schemas.microsoft.com/office/drawing/2014/main" id="{484EEF73-D402-4166-845A-F14CD2EB9E5D}"/>
            </a:ext>
          </a:extLst>
        </xdr:cNvPr>
        <xdr:cNvSpPr txBox="1"/>
      </xdr:nvSpPr>
      <xdr:spPr>
        <a:xfrm>
          <a:off x="14738350" y="13472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35FFC781-5CD8-4741-AAF8-C2BEA1F4B6A3}"/>
            </a:ext>
          </a:extLst>
        </xdr:cNvPr>
        <xdr:cNvSpPr/>
      </xdr:nvSpPr>
      <xdr:spPr>
        <a:xfrm>
          <a:off x="14649450" y="134943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693BB3E6-C911-486C-8A32-68AD1E3E91AE}"/>
            </a:ext>
          </a:extLst>
        </xdr:cNvPr>
        <xdr:cNvSpPr/>
      </xdr:nvSpPr>
      <xdr:spPr>
        <a:xfrm>
          <a:off x="13887450" y="134962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3ABFCBDA-8423-4615-AB76-6D0DE49B1677}"/>
            </a:ext>
          </a:extLst>
        </xdr:cNvPr>
        <xdr:cNvSpPr/>
      </xdr:nvSpPr>
      <xdr:spPr>
        <a:xfrm>
          <a:off x="13093700" y="13502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C8EA795B-C719-4EED-B681-9F64DA97979E}"/>
            </a:ext>
          </a:extLst>
        </xdr:cNvPr>
        <xdr:cNvSpPr/>
      </xdr:nvSpPr>
      <xdr:spPr>
        <a:xfrm>
          <a:off x="12299950" y="135020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656" name="フローチャート: 判断 655">
          <a:extLst>
            <a:ext uri="{FF2B5EF4-FFF2-40B4-BE49-F238E27FC236}">
              <a16:creationId xmlns:a16="http://schemas.microsoft.com/office/drawing/2014/main" id="{5CD78478-97F0-4E3E-8086-1F6AE37CFA61}"/>
            </a:ext>
          </a:extLst>
        </xdr:cNvPr>
        <xdr:cNvSpPr/>
      </xdr:nvSpPr>
      <xdr:spPr>
        <a:xfrm>
          <a:off x="11487150" y="1376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625FB494-487E-426B-AE2B-10F6E5C54C2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7E0FF56-68FF-409C-9C9E-68B8D6921935}"/>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1802886-CE74-46A1-B0D5-0641B5C40BCD}"/>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065CCB7-79B4-46A7-949D-84588B0133BE}"/>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422BBED-AAB1-4AB7-A01B-ED63DCB4090C}"/>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107314</xdr:rowOff>
    </xdr:from>
    <xdr:to>
      <xdr:col>85</xdr:col>
      <xdr:colOff>177800</xdr:colOff>
      <xdr:row>81</xdr:row>
      <xdr:rowOff>37464</xdr:rowOff>
    </xdr:to>
    <xdr:sp macro="" textlink="">
      <xdr:nvSpPr>
        <xdr:cNvPr id="662" name="楕円 661">
          <a:extLst>
            <a:ext uri="{FF2B5EF4-FFF2-40B4-BE49-F238E27FC236}">
              <a16:creationId xmlns:a16="http://schemas.microsoft.com/office/drawing/2014/main" id="{389DD631-C5BF-4E8D-BF50-7979A975024C}"/>
            </a:ext>
          </a:extLst>
        </xdr:cNvPr>
        <xdr:cNvSpPr/>
      </xdr:nvSpPr>
      <xdr:spPr>
        <a:xfrm>
          <a:off x="14649450" y="133216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130191</xdr:rowOff>
    </xdr:from>
    <xdr:ext cx="405111" cy="259045"/>
    <xdr:sp macro="" textlink="">
      <xdr:nvSpPr>
        <xdr:cNvPr id="663" name="【児童館】&#10;有形固定資産減価償却率該当値テキスト">
          <a:extLst>
            <a:ext uri="{FF2B5EF4-FFF2-40B4-BE49-F238E27FC236}">
              <a16:creationId xmlns:a16="http://schemas.microsoft.com/office/drawing/2014/main" id="{324CD5F7-AF3E-4C45-89E0-BD95AED3C583}"/>
            </a:ext>
          </a:extLst>
        </xdr:cNvPr>
        <xdr:cNvSpPr txBox="1"/>
      </xdr:nvSpPr>
      <xdr:spPr>
        <a:xfrm>
          <a:off x="14738350" y="1317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97789</xdr:rowOff>
    </xdr:from>
    <xdr:to>
      <xdr:col>81</xdr:col>
      <xdr:colOff>101600</xdr:colOff>
      <xdr:row>80</xdr:row>
      <xdr:rowOff>27939</xdr:rowOff>
    </xdr:to>
    <xdr:sp macro="" textlink="">
      <xdr:nvSpPr>
        <xdr:cNvPr id="664" name="楕円 663">
          <a:extLst>
            <a:ext uri="{FF2B5EF4-FFF2-40B4-BE49-F238E27FC236}">
              <a16:creationId xmlns:a16="http://schemas.microsoft.com/office/drawing/2014/main" id="{BE9B0AA7-041F-47A4-8015-CEF07DF48AB4}"/>
            </a:ext>
          </a:extLst>
        </xdr:cNvPr>
        <xdr:cNvSpPr/>
      </xdr:nvSpPr>
      <xdr:spPr>
        <a:xfrm>
          <a:off x="13887450" y="131470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148589</xdr:rowOff>
    </xdr:from>
    <xdr:to>
      <xdr:col>85</xdr:col>
      <xdr:colOff>127000</xdr:colOff>
      <xdr:row>80</xdr:row>
      <xdr:rowOff>158114</xdr:rowOff>
    </xdr:to>
    <xdr:cxnSp macro="">
      <xdr:nvCxnSpPr>
        <xdr:cNvPr id="665" name="直線コネクタ 664">
          <a:extLst>
            <a:ext uri="{FF2B5EF4-FFF2-40B4-BE49-F238E27FC236}">
              <a16:creationId xmlns:a16="http://schemas.microsoft.com/office/drawing/2014/main" id="{D1073280-0101-4C01-966E-391513349C5D}"/>
            </a:ext>
          </a:extLst>
        </xdr:cNvPr>
        <xdr:cNvCxnSpPr/>
      </xdr:nvCxnSpPr>
      <xdr:spPr>
        <a:xfrm>
          <a:off x="13938250" y="13197839"/>
          <a:ext cx="762000" cy="17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168275</xdr:rowOff>
    </xdr:from>
    <xdr:to>
      <xdr:col>76</xdr:col>
      <xdr:colOff>165100</xdr:colOff>
      <xdr:row>80</xdr:row>
      <xdr:rowOff>98425</xdr:rowOff>
    </xdr:to>
    <xdr:sp macro="" textlink="">
      <xdr:nvSpPr>
        <xdr:cNvPr id="666" name="楕円 665">
          <a:extLst>
            <a:ext uri="{FF2B5EF4-FFF2-40B4-BE49-F238E27FC236}">
              <a16:creationId xmlns:a16="http://schemas.microsoft.com/office/drawing/2014/main" id="{68A1B0A9-5806-4D7F-A6BB-116BFE2240D0}"/>
            </a:ext>
          </a:extLst>
        </xdr:cNvPr>
        <xdr:cNvSpPr/>
      </xdr:nvSpPr>
      <xdr:spPr>
        <a:xfrm>
          <a:off x="13093700" y="1321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148589</xdr:rowOff>
    </xdr:from>
    <xdr:to>
      <xdr:col>81</xdr:col>
      <xdr:colOff>50800</xdr:colOff>
      <xdr:row>80</xdr:row>
      <xdr:rowOff>47625</xdr:rowOff>
    </xdr:to>
    <xdr:cxnSp macro="">
      <xdr:nvCxnSpPr>
        <xdr:cNvPr id="667" name="直線コネクタ 666">
          <a:extLst>
            <a:ext uri="{FF2B5EF4-FFF2-40B4-BE49-F238E27FC236}">
              <a16:creationId xmlns:a16="http://schemas.microsoft.com/office/drawing/2014/main" id="{D09D0E37-E7E6-4BA9-8D4D-1D185746F546}"/>
            </a:ext>
          </a:extLst>
        </xdr:cNvPr>
        <xdr:cNvCxnSpPr/>
      </xdr:nvCxnSpPr>
      <xdr:spPr>
        <a:xfrm flipV="1">
          <a:off x="13144500" y="13197839"/>
          <a:ext cx="793750" cy="6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116839</xdr:rowOff>
    </xdr:from>
    <xdr:to>
      <xdr:col>72</xdr:col>
      <xdr:colOff>38100</xdr:colOff>
      <xdr:row>80</xdr:row>
      <xdr:rowOff>46989</xdr:rowOff>
    </xdr:to>
    <xdr:sp macro="" textlink="">
      <xdr:nvSpPr>
        <xdr:cNvPr id="668" name="楕円 667">
          <a:extLst>
            <a:ext uri="{FF2B5EF4-FFF2-40B4-BE49-F238E27FC236}">
              <a16:creationId xmlns:a16="http://schemas.microsoft.com/office/drawing/2014/main" id="{EF1285F7-DC02-4286-BB6B-C107D340529C}"/>
            </a:ext>
          </a:extLst>
        </xdr:cNvPr>
        <xdr:cNvSpPr/>
      </xdr:nvSpPr>
      <xdr:spPr>
        <a:xfrm>
          <a:off x="12299950" y="131660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167639</xdr:rowOff>
    </xdr:from>
    <xdr:to>
      <xdr:col>76</xdr:col>
      <xdr:colOff>114300</xdr:colOff>
      <xdr:row>80</xdr:row>
      <xdr:rowOff>47625</xdr:rowOff>
    </xdr:to>
    <xdr:cxnSp macro="">
      <xdr:nvCxnSpPr>
        <xdr:cNvPr id="669" name="直線コネクタ 668">
          <a:extLst>
            <a:ext uri="{FF2B5EF4-FFF2-40B4-BE49-F238E27FC236}">
              <a16:creationId xmlns:a16="http://schemas.microsoft.com/office/drawing/2014/main" id="{02F49A4B-164A-436C-AD9A-FEB5FF0C31A8}"/>
            </a:ext>
          </a:extLst>
        </xdr:cNvPr>
        <xdr:cNvCxnSpPr/>
      </xdr:nvCxnSpPr>
      <xdr:spPr>
        <a:xfrm>
          <a:off x="12344400" y="13216889"/>
          <a:ext cx="800100"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65405</xdr:rowOff>
    </xdr:from>
    <xdr:to>
      <xdr:col>67</xdr:col>
      <xdr:colOff>101600</xdr:colOff>
      <xdr:row>79</xdr:row>
      <xdr:rowOff>167005</xdr:rowOff>
    </xdr:to>
    <xdr:sp macro="" textlink="">
      <xdr:nvSpPr>
        <xdr:cNvPr id="670" name="楕円 669">
          <a:extLst>
            <a:ext uri="{FF2B5EF4-FFF2-40B4-BE49-F238E27FC236}">
              <a16:creationId xmlns:a16="http://schemas.microsoft.com/office/drawing/2014/main" id="{975213D1-63F7-47E1-A0B8-68AB7F01F2C3}"/>
            </a:ext>
          </a:extLst>
        </xdr:cNvPr>
        <xdr:cNvSpPr/>
      </xdr:nvSpPr>
      <xdr:spPr>
        <a:xfrm>
          <a:off x="11487150" y="1311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116205</xdr:rowOff>
    </xdr:from>
    <xdr:to>
      <xdr:col>71</xdr:col>
      <xdr:colOff>177800</xdr:colOff>
      <xdr:row>79</xdr:row>
      <xdr:rowOff>167639</xdr:rowOff>
    </xdr:to>
    <xdr:cxnSp macro="">
      <xdr:nvCxnSpPr>
        <xdr:cNvPr id="671" name="直線コネクタ 670">
          <a:extLst>
            <a:ext uri="{FF2B5EF4-FFF2-40B4-BE49-F238E27FC236}">
              <a16:creationId xmlns:a16="http://schemas.microsoft.com/office/drawing/2014/main" id="{6E73A324-CBAA-4FE1-8D9B-6D97D5B0E41F}"/>
            </a:ext>
          </a:extLst>
        </xdr:cNvPr>
        <xdr:cNvCxnSpPr/>
      </xdr:nvCxnSpPr>
      <xdr:spPr>
        <a:xfrm>
          <a:off x="11537950" y="13165455"/>
          <a:ext cx="80645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672" name="n_1aveValue【児童館】&#10;有形固定資産減価償却率">
          <a:extLst>
            <a:ext uri="{FF2B5EF4-FFF2-40B4-BE49-F238E27FC236}">
              <a16:creationId xmlns:a16="http://schemas.microsoft.com/office/drawing/2014/main" id="{13D86F1B-29D7-4B69-8604-EC625F7BA4A6}"/>
            </a:ext>
          </a:extLst>
        </xdr:cNvPr>
        <xdr:cNvSpPr txBox="1"/>
      </xdr:nvSpPr>
      <xdr:spPr>
        <a:xfrm>
          <a:off x="13742044" y="13582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673" name="n_2aveValue【児童館】&#10;有形固定資産減価償却率">
          <a:extLst>
            <a:ext uri="{FF2B5EF4-FFF2-40B4-BE49-F238E27FC236}">
              <a16:creationId xmlns:a16="http://schemas.microsoft.com/office/drawing/2014/main" id="{1B1C6A03-2C88-401F-B8C8-41C891E1EF76}"/>
            </a:ext>
          </a:extLst>
        </xdr:cNvPr>
        <xdr:cNvSpPr txBox="1"/>
      </xdr:nvSpPr>
      <xdr:spPr>
        <a:xfrm>
          <a:off x="12960994" y="1358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4" name="n_3aveValue【児童館】&#10;有形固定資産減価償却率">
          <a:extLst>
            <a:ext uri="{FF2B5EF4-FFF2-40B4-BE49-F238E27FC236}">
              <a16:creationId xmlns:a16="http://schemas.microsoft.com/office/drawing/2014/main" id="{823CE08E-BEA4-4170-B43B-06BA5ED29068}"/>
            </a:ext>
          </a:extLst>
        </xdr:cNvPr>
        <xdr:cNvSpPr txBox="1"/>
      </xdr:nvSpPr>
      <xdr:spPr>
        <a:xfrm>
          <a:off x="12167244" y="1358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144797</xdr:rowOff>
    </xdr:from>
    <xdr:ext cx="405111" cy="259045"/>
    <xdr:sp macro="" textlink="">
      <xdr:nvSpPr>
        <xdr:cNvPr id="675" name="n_4aveValue【児童館】&#10;有形固定資産減価償却率">
          <a:extLst>
            <a:ext uri="{FF2B5EF4-FFF2-40B4-BE49-F238E27FC236}">
              <a16:creationId xmlns:a16="http://schemas.microsoft.com/office/drawing/2014/main" id="{D589C3CB-F694-4194-8166-EB73BB2DE1B7}"/>
            </a:ext>
          </a:extLst>
        </xdr:cNvPr>
        <xdr:cNvSpPr txBox="1"/>
      </xdr:nvSpPr>
      <xdr:spPr>
        <a:xfrm>
          <a:off x="11354444" y="1385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44466</xdr:rowOff>
    </xdr:from>
    <xdr:ext cx="405111" cy="259045"/>
    <xdr:sp macro="" textlink="">
      <xdr:nvSpPr>
        <xdr:cNvPr id="676" name="n_1mainValue【児童館】&#10;有形固定資産減価償却率">
          <a:extLst>
            <a:ext uri="{FF2B5EF4-FFF2-40B4-BE49-F238E27FC236}">
              <a16:creationId xmlns:a16="http://schemas.microsoft.com/office/drawing/2014/main" id="{64D0E9E6-1770-4625-A07D-71942F170662}"/>
            </a:ext>
          </a:extLst>
        </xdr:cNvPr>
        <xdr:cNvSpPr txBox="1"/>
      </xdr:nvSpPr>
      <xdr:spPr>
        <a:xfrm>
          <a:off x="13742044" y="12928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114952</xdr:rowOff>
    </xdr:from>
    <xdr:ext cx="405111" cy="259045"/>
    <xdr:sp macro="" textlink="">
      <xdr:nvSpPr>
        <xdr:cNvPr id="677" name="n_2mainValue【児童館】&#10;有形固定資産減価償却率">
          <a:extLst>
            <a:ext uri="{FF2B5EF4-FFF2-40B4-BE49-F238E27FC236}">
              <a16:creationId xmlns:a16="http://schemas.microsoft.com/office/drawing/2014/main" id="{EE605051-4630-4145-896B-AD16081C97C2}"/>
            </a:ext>
          </a:extLst>
        </xdr:cNvPr>
        <xdr:cNvSpPr txBox="1"/>
      </xdr:nvSpPr>
      <xdr:spPr>
        <a:xfrm>
          <a:off x="12960994" y="1299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63516</xdr:rowOff>
    </xdr:from>
    <xdr:ext cx="405111" cy="259045"/>
    <xdr:sp macro="" textlink="">
      <xdr:nvSpPr>
        <xdr:cNvPr id="678" name="n_3mainValue【児童館】&#10;有形固定資産減価償却率">
          <a:extLst>
            <a:ext uri="{FF2B5EF4-FFF2-40B4-BE49-F238E27FC236}">
              <a16:creationId xmlns:a16="http://schemas.microsoft.com/office/drawing/2014/main" id="{BE48AECC-0903-49D6-8D58-D43BF1E0FA42}"/>
            </a:ext>
          </a:extLst>
        </xdr:cNvPr>
        <xdr:cNvSpPr txBox="1"/>
      </xdr:nvSpPr>
      <xdr:spPr>
        <a:xfrm>
          <a:off x="12167244" y="12947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12082</xdr:rowOff>
    </xdr:from>
    <xdr:ext cx="405111" cy="259045"/>
    <xdr:sp macro="" textlink="">
      <xdr:nvSpPr>
        <xdr:cNvPr id="679" name="n_4mainValue【児童館】&#10;有形固定資産減価償却率">
          <a:extLst>
            <a:ext uri="{FF2B5EF4-FFF2-40B4-BE49-F238E27FC236}">
              <a16:creationId xmlns:a16="http://schemas.microsoft.com/office/drawing/2014/main" id="{6CE7EF37-2159-4AA3-BFE0-136B652DCB01}"/>
            </a:ext>
          </a:extLst>
        </xdr:cNvPr>
        <xdr:cNvSpPr txBox="1"/>
      </xdr:nvSpPr>
      <xdr:spPr>
        <a:xfrm>
          <a:off x="11354444" y="128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F0D98F0-DCBC-47B6-B36B-AB9EF5FCA5FF}"/>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4007F51B-6773-41B8-8382-49FB47BC6B48}"/>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E9D00468-6F71-442F-9132-3C015B56E93B}"/>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CF9F2012-D966-433C-99CA-831E9A11D922}"/>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5EF71A94-84CD-4B42-B7A6-12C1AF719CEE}"/>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AFE2442-FB41-4C85-B75F-A60A68AC153B}"/>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E7F34765-507F-4BFD-8C7A-3DE990038E44}"/>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186648BD-36DA-44F9-A9B2-CAA6861F46CD}"/>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2319A097-C9D3-41C9-BC18-A3D5EA0213FD}"/>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E5506081-165F-476D-BFB3-66DCFE5C6D34}"/>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0E8C64B9-EB33-441F-8AB3-3949D2027F04}"/>
            </a:ext>
          </a:extLst>
        </xdr:cNvPr>
        <xdr:cNvCxnSpPr/>
      </xdr:nvCxnSpPr>
      <xdr:spPr>
        <a:xfrm>
          <a:off x="16459200" y="14135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0AD5B64C-6940-40E1-8C08-255870F40F12}"/>
            </a:ext>
          </a:extLst>
        </xdr:cNvPr>
        <xdr:cNvSpPr txBox="1"/>
      </xdr:nvSpPr>
      <xdr:spPr>
        <a:xfrm>
          <a:off x="1604917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3E1237FA-4E7B-4739-A543-517C07D5F39A}"/>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2B92D582-7A59-49E2-943D-00CAA4CE154B}"/>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F793CA56-4310-4D66-AA4E-A05DED2EA0FB}"/>
            </a:ext>
          </a:extLst>
        </xdr:cNvPr>
        <xdr:cNvCxnSpPr/>
      </xdr:nvCxnSpPr>
      <xdr:spPr>
        <a:xfrm>
          <a:off x="16459200" y="1303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7B00965D-0838-464D-B037-F21562EE17B3}"/>
            </a:ext>
          </a:extLst>
        </xdr:cNvPr>
        <xdr:cNvSpPr txBox="1"/>
      </xdr:nvSpPr>
      <xdr:spPr>
        <a:xfrm>
          <a:off x="16049171" y="1289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150ACF98-0925-4847-93CB-555ED7973C16}"/>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7B3FC6F0-C0BF-4E70-8E3B-7B42B8EE777D}"/>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4BC8BEAF-B34B-4985-A18D-0C95BF4E9BDA}"/>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135BE686-7801-4BC4-90BE-5F5BB0CF66A4}"/>
            </a:ext>
          </a:extLst>
        </xdr:cNvPr>
        <xdr:cNvCxnSpPr/>
      </xdr:nvCxnSpPr>
      <xdr:spPr>
        <a:xfrm flipV="1">
          <a:off x="19951064" y="12905105"/>
          <a:ext cx="0" cy="1218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E413505C-52D8-443B-93AC-DC55E7A02EBF}"/>
            </a:ext>
          </a:extLst>
        </xdr:cNvPr>
        <xdr:cNvSpPr txBox="1"/>
      </xdr:nvSpPr>
      <xdr:spPr>
        <a:xfrm>
          <a:off x="19989800" y="1412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71136AA8-02B3-4A2D-A7FF-F0C6D57CC8FD}"/>
            </a:ext>
          </a:extLst>
        </xdr:cNvPr>
        <xdr:cNvCxnSpPr/>
      </xdr:nvCxnSpPr>
      <xdr:spPr>
        <a:xfrm>
          <a:off x="19881850" y="14123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19765D98-B563-42CD-A75F-9DFFBCE1F601}"/>
            </a:ext>
          </a:extLst>
        </xdr:cNvPr>
        <xdr:cNvSpPr txBox="1"/>
      </xdr:nvSpPr>
      <xdr:spPr>
        <a:xfrm>
          <a:off x="19989800" y="12693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1F209497-BE48-4DF6-8618-BE37BD7D1D31}"/>
            </a:ext>
          </a:extLst>
        </xdr:cNvPr>
        <xdr:cNvCxnSpPr/>
      </xdr:nvCxnSpPr>
      <xdr:spPr>
        <a:xfrm>
          <a:off x="19881850" y="129051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04" name="【児童館】&#10;一人当たり面積平均値テキスト">
          <a:extLst>
            <a:ext uri="{FF2B5EF4-FFF2-40B4-BE49-F238E27FC236}">
              <a16:creationId xmlns:a16="http://schemas.microsoft.com/office/drawing/2014/main" id="{D33F0368-11DC-41CC-AF94-19075D97B1FE}"/>
            </a:ext>
          </a:extLst>
        </xdr:cNvPr>
        <xdr:cNvSpPr txBox="1"/>
      </xdr:nvSpPr>
      <xdr:spPr>
        <a:xfrm>
          <a:off x="19989800" y="13846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EBC28CFD-E5F9-45E2-89BF-8C7260C3F180}"/>
            </a:ext>
          </a:extLst>
        </xdr:cNvPr>
        <xdr:cNvSpPr/>
      </xdr:nvSpPr>
      <xdr:spPr>
        <a:xfrm>
          <a:off x="19900900" y="138684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2AA0704E-E5DF-4DEC-84A4-9C2DE9D13605}"/>
            </a:ext>
          </a:extLst>
        </xdr:cNvPr>
        <xdr:cNvSpPr/>
      </xdr:nvSpPr>
      <xdr:spPr>
        <a:xfrm>
          <a:off x="19157950" y="138684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8DD3E530-83E7-4326-885A-89CB59C116CD}"/>
            </a:ext>
          </a:extLst>
        </xdr:cNvPr>
        <xdr:cNvSpPr/>
      </xdr:nvSpPr>
      <xdr:spPr>
        <a:xfrm>
          <a:off x="18345150" y="1387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9216DAB2-4425-43F2-8785-55D68E6B777C}"/>
            </a:ext>
          </a:extLst>
        </xdr:cNvPr>
        <xdr:cNvSpPr/>
      </xdr:nvSpPr>
      <xdr:spPr>
        <a:xfrm>
          <a:off x="17551400" y="1387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09" name="フローチャート: 判断 708">
          <a:extLst>
            <a:ext uri="{FF2B5EF4-FFF2-40B4-BE49-F238E27FC236}">
              <a16:creationId xmlns:a16="http://schemas.microsoft.com/office/drawing/2014/main" id="{46F1B7BE-95F5-4BAF-800C-BC7BBD641CBB}"/>
            </a:ext>
          </a:extLst>
        </xdr:cNvPr>
        <xdr:cNvSpPr/>
      </xdr:nvSpPr>
      <xdr:spPr>
        <a:xfrm>
          <a:off x="16757650" y="13873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45B9E599-541B-451D-8561-20EB72639889}"/>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4A9DF900-2572-4F07-96FC-519CB9BA98AA}"/>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A321343-8217-4211-9B15-1B101B6CFE45}"/>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D225B33-ECE1-4F82-9C50-FC30E0F3BDEE}"/>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CB426919-ACE5-44A3-81BF-12B113A7393D}"/>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5" name="楕円 714">
          <a:extLst>
            <a:ext uri="{FF2B5EF4-FFF2-40B4-BE49-F238E27FC236}">
              <a16:creationId xmlns:a16="http://schemas.microsoft.com/office/drawing/2014/main" id="{F46CD98F-342F-4058-9183-24B9E10CDC15}"/>
            </a:ext>
          </a:extLst>
        </xdr:cNvPr>
        <xdr:cNvSpPr/>
      </xdr:nvSpPr>
      <xdr:spPr>
        <a:xfrm>
          <a:off x="199009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716" name="【児童館】&#10;一人当たり面積該当値テキスト">
          <a:extLst>
            <a:ext uri="{FF2B5EF4-FFF2-40B4-BE49-F238E27FC236}">
              <a16:creationId xmlns:a16="http://schemas.microsoft.com/office/drawing/2014/main" id="{27B247D6-FBEA-47CA-8FC3-A6C897EDDED5}"/>
            </a:ext>
          </a:extLst>
        </xdr:cNvPr>
        <xdr:cNvSpPr txBox="1"/>
      </xdr:nvSpPr>
      <xdr:spPr>
        <a:xfrm>
          <a:off x="19989800"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50164</xdr:rowOff>
    </xdr:from>
    <xdr:to>
      <xdr:col>112</xdr:col>
      <xdr:colOff>38100</xdr:colOff>
      <xdr:row>83</xdr:row>
      <xdr:rowOff>151764</xdr:rowOff>
    </xdr:to>
    <xdr:sp macro="" textlink="">
      <xdr:nvSpPr>
        <xdr:cNvPr id="717" name="楕円 716">
          <a:extLst>
            <a:ext uri="{FF2B5EF4-FFF2-40B4-BE49-F238E27FC236}">
              <a16:creationId xmlns:a16="http://schemas.microsoft.com/office/drawing/2014/main" id="{84404C17-B3B2-49F2-ACD5-7DEE98863E46}"/>
            </a:ext>
          </a:extLst>
        </xdr:cNvPr>
        <xdr:cNvSpPr/>
      </xdr:nvSpPr>
      <xdr:spPr>
        <a:xfrm>
          <a:off x="19157950" y="137598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100964</xdr:rowOff>
    </xdr:to>
    <xdr:cxnSp macro="">
      <xdr:nvCxnSpPr>
        <xdr:cNvPr id="718" name="直線コネクタ 717">
          <a:extLst>
            <a:ext uri="{FF2B5EF4-FFF2-40B4-BE49-F238E27FC236}">
              <a16:creationId xmlns:a16="http://schemas.microsoft.com/office/drawing/2014/main" id="{855C8185-0426-450F-BE35-BFB2DC9B2392}"/>
            </a:ext>
          </a:extLst>
        </xdr:cNvPr>
        <xdr:cNvCxnSpPr/>
      </xdr:nvCxnSpPr>
      <xdr:spPr>
        <a:xfrm flipV="1">
          <a:off x="19202400" y="13804900"/>
          <a:ext cx="7493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78739</xdr:rowOff>
    </xdr:from>
    <xdr:to>
      <xdr:col>107</xdr:col>
      <xdr:colOff>101600</xdr:colOff>
      <xdr:row>84</xdr:row>
      <xdr:rowOff>8889</xdr:rowOff>
    </xdr:to>
    <xdr:sp macro="" textlink="">
      <xdr:nvSpPr>
        <xdr:cNvPr id="719" name="楕円 718">
          <a:extLst>
            <a:ext uri="{FF2B5EF4-FFF2-40B4-BE49-F238E27FC236}">
              <a16:creationId xmlns:a16="http://schemas.microsoft.com/office/drawing/2014/main" id="{588A1549-EDCC-4521-B729-8846EB5484C0}"/>
            </a:ext>
          </a:extLst>
        </xdr:cNvPr>
        <xdr:cNvSpPr/>
      </xdr:nvSpPr>
      <xdr:spPr>
        <a:xfrm>
          <a:off x="18345150" y="137883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100964</xdr:rowOff>
    </xdr:from>
    <xdr:to>
      <xdr:col>111</xdr:col>
      <xdr:colOff>177800</xdr:colOff>
      <xdr:row>83</xdr:row>
      <xdr:rowOff>129539</xdr:rowOff>
    </xdr:to>
    <xdr:cxnSp macro="">
      <xdr:nvCxnSpPr>
        <xdr:cNvPr id="720" name="直線コネクタ 719">
          <a:extLst>
            <a:ext uri="{FF2B5EF4-FFF2-40B4-BE49-F238E27FC236}">
              <a16:creationId xmlns:a16="http://schemas.microsoft.com/office/drawing/2014/main" id="{FDF0C979-2929-4BD7-8C4F-EF389CB6AB6B}"/>
            </a:ext>
          </a:extLst>
        </xdr:cNvPr>
        <xdr:cNvCxnSpPr/>
      </xdr:nvCxnSpPr>
      <xdr:spPr>
        <a:xfrm flipV="1">
          <a:off x="18395950" y="13810614"/>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84455</xdr:rowOff>
    </xdr:from>
    <xdr:to>
      <xdr:col>102</xdr:col>
      <xdr:colOff>165100</xdr:colOff>
      <xdr:row>84</xdr:row>
      <xdr:rowOff>14605</xdr:rowOff>
    </xdr:to>
    <xdr:sp macro="" textlink="">
      <xdr:nvSpPr>
        <xdr:cNvPr id="721" name="楕円 720">
          <a:extLst>
            <a:ext uri="{FF2B5EF4-FFF2-40B4-BE49-F238E27FC236}">
              <a16:creationId xmlns:a16="http://schemas.microsoft.com/office/drawing/2014/main" id="{E5C7C250-8426-4714-8B6A-0FF837863B43}"/>
            </a:ext>
          </a:extLst>
        </xdr:cNvPr>
        <xdr:cNvSpPr/>
      </xdr:nvSpPr>
      <xdr:spPr>
        <a:xfrm>
          <a:off x="17551400" y="137941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129539</xdr:rowOff>
    </xdr:from>
    <xdr:to>
      <xdr:col>107</xdr:col>
      <xdr:colOff>50800</xdr:colOff>
      <xdr:row>83</xdr:row>
      <xdr:rowOff>135255</xdr:rowOff>
    </xdr:to>
    <xdr:cxnSp macro="">
      <xdr:nvCxnSpPr>
        <xdr:cNvPr id="722" name="直線コネクタ 721">
          <a:extLst>
            <a:ext uri="{FF2B5EF4-FFF2-40B4-BE49-F238E27FC236}">
              <a16:creationId xmlns:a16="http://schemas.microsoft.com/office/drawing/2014/main" id="{B514CB88-02BE-4506-AF33-732238F1DE11}"/>
            </a:ext>
          </a:extLst>
        </xdr:cNvPr>
        <xdr:cNvCxnSpPr/>
      </xdr:nvCxnSpPr>
      <xdr:spPr>
        <a:xfrm flipV="1">
          <a:off x="17602200" y="13839189"/>
          <a:ext cx="7937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84455</xdr:rowOff>
    </xdr:from>
    <xdr:to>
      <xdr:col>98</xdr:col>
      <xdr:colOff>38100</xdr:colOff>
      <xdr:row>84</xdr:row>
      <xdr:rowOff>14605</xdr:rowOff>
    </xdr:to>
    <xdr:sp macro="" textlink="">
      <xdr:nvSpPr>
        <xdr:cNvPr id="723" name="楕円 722">
          <a:extLst>
            <a:ext uri="{FF2B5EF4-FFF2-40B4-BE49-F238E27FC236}">
              <a16:creationId xmlns:a16="http://schemas.microsoft.com/office/drawing/2014/main" id="{E07FDCA4-F10B-4A0E-BAC4-BF623F33881D}"/>
            </a:ext>
          </a:extLst>
        </xdr:cNvPr>
        <xdr:cNvSpPr/>
      </xdr:nvSpPr>
      <xdr:spPr>
        <a:xfrm>
          <a:off x="16757650" y="13794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135255</xdr:rowOff>
    </xdr:from>
    <xdr:to>
      <xdr:col>102</xdr:col>
      <xdr:colOff>114300</xdr:colOff>
      <xdr:row>83</xdr:row>
      <xdr:rowOff>135255</xdr:rowOff>
    </xdr:to>
    <xdr:cxnSp macro="">
      <xdr:nvCxnSpPr>
        <xdr:cNvPr id="724" name="直線コネクタ 723">
          <a:extLst>
            <a:ext uri="{FF2B5EF4-FFF2-40B4-BE49-F238E27FC236}">
              <a16:creationId xmlns:a16="http://schemas.microsoft.com/office/drawing/2014/main" id="{0E85B722-1610-4E8D-84D8-D3B9F7F5BEAA}"/>
            </a:ext>
          </a:extLst>
        </xdr:cNvPr>
        <xdr:cNvCxnSpPr/>
      </xdr:nvCxnSpPr>
      <xdr:spPr>
        <a:xfrm>
          <a:off x="16802100" y="138449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25" name="n_1aveValue【児童館】&#10;一人当たり面積">
          <a:extLst>
            <a:ext uri="{FF2B5EF4-FFF2-40B4-BE49-F238E27FC236}">
              <a16:creationId xmlns:a16="http://schemas.microsoft.com/office/drawing/2014/main" id="{28FE8BAD-350B-467D-B689-5F8E137A9611}"/>
            </a:ext>
          </a:extLst>
        </xdr:cNvPr>
        <xdr:cNvSpPr txBox="1"/>
      </xdr:nvSpPr>
      <xdr:spPr>
        <a:xfrm>
          <a:off x="18980227" y="1395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726" name="n_2aveValue【児童館】&#10;一人当たり面積">
          <a:extLst>
            <a:ext uri="{FF2B5EF4-FFF2-40B4-BE49-F238E27FC236}">
              <a16:creationId xmlns:a16="http://schemas.microsoft.com/office/drawing/2014/main" id="{C8395571-F072-4538-9E51-B7EC12F8C236}"/>
            </a:ext>
          </a:extLst>
        </xdr:cNvPr>
        <xdr:cNvSpPr txBox="1"/>
      </xdr:nvSpPr>
      <xdr:spPr>
        <a:xfrm>
          <a:off x="18180127" y="1397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727" name="n_3aveValue【児童館】&#10;一人当たり面積">
          <a:extLst>
            <a:ext uri="{FF2B5EF4-FFF2-40B4-BE49-F238E27FC236}">
              <a16:creationId xmlns:a16="http://schemas.microsoft.com/office/drawing/2014/main" id="{BA2BCC29-E224-4A7D-96C1-E5BD579E448B}"/>
            </a:ext>
          </a:extLst>
        </xdr:cNvPr>
        <xdr:cNvSpPr txBox="1"/>
      </xdr:nvSpPr>
      <xdr:spPr>
        <a:xfrm>
          <a:off x="17386377" y="1397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91457</xdr:rowOff>
    </xdr:from>
    <xdr:ext cx="469744" cy="259045"/>
    <xdr:sp macro="" textlink="">
      <xdr:nvSpPr>
        <xdr:cNvPr id="728" name="n_4aveValue【児童館】&#10;一人当たり面積">
          <a:extLst>
            <a:ext uri="{FF2B5EF4-FFF2-40B4-BE49-F238E27FC236}">
              <a16:creationId xmlns:a16="http://schemas.microsoft.com/office/drawing/2014/main" id="{EB613253-A8E9-4040-935E-22C4560F1E4C}"/>
            </a:ext>
          </a:extLst>
        </xdr:cNvPr>
        <xdr:cNvSpPr txBox="1"/>
      </xdr:nvSpPr>
      <xdr:spPr>
        <a:xfrm>
          <a:off x="16592627" y="1396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168291</xdr:rowOff>
    </xdr:from>
    <xdr:ext cx="469744" cy="259045"/>
    <xdr:sp macro="" textlink="">
      <xdr:nvSpPr>
        <xdr:cNvPr id="729" name="n_1mainValue【児童館】&#10;一人当たり面積">
          <a:extLst>
            <a:ext uri="{FF2B5EF4-FFF2-40B4-BE49-F238E27FC236}">
              <a16:creationId xmlns:a16="http://schemas.microsoft.com/office/drawing/2014/main" id="{B2CCC931-8260-44C4-B934-C12930C9747F}"/>
            </a:ext>
          </a:extLst>
        </xdr:cNvPr>
        <xdr:cNvSpPr txBox="1"/>
      </xdr:nvSpPr>
      <xdr:spPr>
        <a:xfrm>
          <a:off x="18980227" y="1354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25416</xdr:rowOff>
    </xdr:from>
    <xdr:ext cx="469744" cy="259045"/>
    <xdr:sp macro="" textlink="">
      <xdr:nvSpPr>
        <xdr:cNvPr id="730" name="n_2mainValue【児童館】&#10;一人当たり面積">
          <a:extLst>
            <a:ext uri="{FF2B5EF4-FFF2-40B4-BE49-F238E27FC236}">
              <a16:creationId xmlns:a16="http://schemas.microsoft.com/office/drawing/2014/main" id="{239E5A0C-E896-40BF-8EFD-940EC2CB61C2}"/>
            </a:ext>
          </a:extLst>
        </xdr:cNvPr>
        <xdr:cNvSpPr txBox="1"/>
      </xdr:nvSpPr>
      <xdr:spPr>
        <a:xfrm>
          <a:off x="18180127" y="1356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31132</xdr:rowOff>
    </xdr:from>
    <xdr:ext cx="469744" cy="259045"/>
    <xdr:sp macro="" textlink="">
      <xdr:nvSpPr>
        <xdr:cNvPr id="731" name="n_3mainValue【児童館】&#10;一人当たり面積">
          <a:extLst>
            <a:ext uri="{FF2B5EF4-FFF2-40B4-BE49-F238E27FC236}">
              <a16:creationId xmlns:a16="http://schemas.microsoft.com/office/drawing/2014/main" id="{77043509-AC7C-4CEA-86D4-99FF56AE9E55}"/>
            </a:ext>
          </a:extLst>
        </xdr:cNvPr>
        <xdr:cNvSpPr txBox="1"/>
      </xdr:nvSpPr>
      <xdr:spPr>
        <a:xfrm>
          <a:off x="17386377" y="1357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31132</xdr:rowOff>
    </xdr:from>
    <xdr:ext cx="469744" cy="259045"/>
    <xdr:sp macro="" textlink="">
      <xdr:nvSpPr>
        <xdr:cNvPr id="732" name="n_4mainValue【児童館】&#10;一人当たり面積">
          <a:extLst>
            <a:ext uri="{FF2B5EF4-FFF2-40B4-BE49-F238E27FC236}">
              <a16:creationId xmlns:a16="http://schemas.microsoft.com/office/drawing/2014/main" id="{CDA4C78E-E083-46B7-8933-E02149240B28}"/>
            </a:ext>
          </a:extLst>
        </xdr:cNvPr>
        <xdr:cNvSpPr txBox="1"/>
      </xdr:nvSpPr>
      <xdr:spPr>
        <a:xfrm>
          <a:off x="16592627" y="1357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B8535C01-CF31-45C0-BF87-A52EDBEE3098}"/>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8BF3B315-3F6D-4168-88EE-156BEB7B4A7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2CE8F918-78EE-4C1C-BD29-939E3BBC2701}"/>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12CF2E12-EFF6-4C94-B17E-CFAAFA21AB5F}"/>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E9F44CAE-DDBC-4027-A3CD-030813BAC14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E0C9CDC0-A542-4090-9DFD-41DEF5C179E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6B4B5742-3B50-43CA-A9EA-7E3096D18037}"/>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CBE8C81D-4088-439D-BACA-0B3D89752548}"/>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179C9509-DC49-4CF9-9267-4AE814EC3A98}"/>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9A16E750-1027-4B73-9F3E-65CD9DBED82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2283D564-9E64-43A4-BFB2-F98778E2B2E9}"/>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E0C7EB83-71D0-419F-9A67-DCF5619DF13F}"/>
            </a:ext>
          </a:extLst>
        </xdr:cNvPr>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4942A487-5D06-447F-A17D-7B54F656F2DC}"/>
            </a:ext>
          </a:extLst>
        </xdr:cNvPr>
        <xdr:cNvSpPr txBox="1"/>
      </xdr:nvSpPr>
      <xdr:spPr>
        <a:xfrm>
          <a:off x="107977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5A935594-100C-401F-9E6F-7E6753A64883}"/>
            </a:ext>
          </a:extLst>
        </xdr:cNvPr>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39310A5B-7C7D-4EF5-A89F-6E0D5A05B823}"/>
            </a:ext>
          </a:extLst>
        </xdr:cNvPr>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63E735C3-4D5F-4EFE-B458-DB43A32F3029}"/>
            </a:ext>
          </a:extLst>
        </xdr:cNvPr>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00CDA2B8-7923-43C4-8EE3-AE70752C51FD}"/>
            </a:ext>
          </a:extLst>
        </xdr:cNvPr>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783F19AF-C03F-40D2-A000-86A269EE191B}"/>
            </a:ext>
          </a:extLst>
        </xdr:cNvPr>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B7891E67-F2A4-481D-AB8E-BC0FDC159256}"/>
            </a:ext>
          </a:extLst>
        </xdr:cNvPr>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DD3B4137-2702-4F3A-8BF0-B6561F68A5B1}"/>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3F31CC47-66E6-4D23-A43E-23EBC720A99A}"/>
            </a:ext>
          </a:extLst>
        </xdr:cNvPr>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872284F5-98A7-45A7-A4CF-291E3B44370B}"/>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173E458D-7466-4235-A995-E74598F791B9}"/>
            </a:ext>
          </a:extLst>
        </xdr:cNvPr>
        <xdr:cNvCxnSpPr/>
      </xdr:nvCxnSpPr>
      <xdr:spPr>
        <a:xfrm flipV="1">
          <a:off x="14699614" y="165834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6DA324B9-B15B-4A6F-ADFE-BE5038EDE9C7}"/>
            </a:ext>
          </a:extLst>
        </xdr:cNvPr>
        <xdr:cNvSpPr txBox="1"/>
      </xdr:nvSpPr>
      <xdr:spPr>
        <a:xfrm>
          <a:off x="14738350" y="179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2FEDE4ED-B4B5-4ECB-86E2-1FEFB0BD58C7}"/>
            </a:ext>
          </a:extLst>
        </xdr:cNvPr>
        <xdr:cNvCxnSpPr/>
      </xdr:nvCxnSpPr>
      <xdr:spPr>
        <a:xfrm>
          <a:off x="14611350" y="17996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EC276157-EC73-4C7D-BBBE-889CEA134E24}"/>
            </a:ext>
          </a:extLst>
        </xdr:cNvPr>
        <xdr:cNvSpPr txBox="1"/>
      </xdr:nvSpPr>
      <xdr:spPr>
        <a:xfrm>
          <a:off x="14738350" y="16358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AAA8BF94-A5D5-4B62-9382-FAD2E0AE9107}"/>
            </a:ext>
          </a:extLst>
        </xdr:cNvPr>
        <xdr:cNvCxnSpPr/>
      </xdr:nvCxnSpPr>
      <xdr:spPr>
        <a:xfrm>
          <a:off x="14611350" y="16583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EA12A5AC-B89C-4AFF-A528-754FC4FC30DD}"/>
            </a:ext>
          </a:extLst>
        </xdr:cNvPr>
        <xdr:cNvSpPr txBox="1"/>
      </xdr:nvSpPr>
      <xdr:spPr>
        <a:xfrm>
          <a:off x="14738350" y="171201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DB04D91C-F2DC-44A2-9EB3-316788196389}"/>
            </a:ext>
          </a:extLst>
        </xdr:cNvPr>
        <xdr:cNvSpPr/>
      </xdr:nvSpPr>
      <xdr:spPr>
        <a:xfrm>
          <a:off x="14649450" y="1726869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DCE06F57-0382-4F06-9C9C-C18AE9543039}"/>
            </a:ext>
          </a:extLst>
        </xdr:cNvPr>
        <xdr:cNvSpPr/>
      </xdr:nvSpPr>
      <xdr:spPr>
        <a:xfrm>
          <a:off x="13887450" y="1725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997BE28A-352D-4A20-AD48-545AABC86236}"/>
            </a:ext>
          </a:extLst>
        </xdr:cNvPr>
        <xdr:cNvSpPr/>
      </xdr:nvSpPr>
      <xdr:spPr>
        <a:xfrm>
          <a:off x="13093700" y="1727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3A78E39B-10F2-42B6-BE48-1D1A06BAD843}"/>
            </a:ext>
          </a:extLst>
        </xdr:cNvPr>
        <xdr:cNvSpPr/>
      </xdr:nvSpPr>
      <xdr:spPr>
        <a:xfrm>
          <a:off x="12299950" y="172869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65" name="フローチャート: 判断 764">
          <a:extLst>
            <a:ext uri="{FF2B5EF4-FFF2-40B4-BE49-F238E27FC236}">
              <a16:creationId xmlns:a16="http://schemas.microsoft.com/office/drawing/2014/main" id="{6394C4D4-BD38-4AAF-ABFA-4C9065ACDE33}"/>
            </a:ext>
          </a:extLst>
        </xdr:cNvPr>
        <xdr:cNvSpPr/>
      </xdr:nvSpPr>
      <xdr:spPr>
        <a:xfrm>
          <a:off x="11487150" y="17268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F14D01A3-8783-4F9E-B3B7-D8EA0DAD1A28}"/>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43791E19-E193-4D60-9399-1AB682AF14D5}"/>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EA89C6D3-727C-4914-87A9-2814FE6B85A8}"/>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E81A401-C2A0-4687-A3A7-ABC89F8ED6BD}"/>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A127736-9D73-4B11-9801-776E31D251A0}"/>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52832</xdr:rowOff>
    </xdr:from>
    <xdr:to>
      <xdr:col>85</xdr:col>
      <xdr:colOff>177800</xdr:colOff>
      <xdr:row>105</xdr:row>
      <xdr:rowOff>154432</xdr:rowOff>
    </xdr:to>
    <xdr:sp macro="" textlink="">
      <xdr:nvSpPr>
        <xdr:cNvPr id="771" name="楕円 770">
          <a:extLst>
            <a:ext uri="{FF2B5EF4-FFF2-40B4-BE49-F238E27FC236}">
              <a16:creationId xmlns:a16="http://schemas.microsoft.com/office/drawing/2014/main" id="{5CF1BED4-7629-4DE9-8096-7358C0538F8D}"/>
            </a:ext>
          </a:extLst>
        </xdr:cNvPr>
        <xdr:cNvSpPr/>
      </xdr:nvSpPr>
      <xdr:spPr>
        <a:xfrm>
          <a:off x="14649450" y="1748358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31259</xdr:rowOff>
    </xdr:from>
    <xdr:ext cx="405111" cy="259045"/>
    <xdr:sp macro="" textlink="">
      <xdr:nvSpPr>
        <xdr:cNvPr id="772" name="【公民館】&#10;有形固定資産減価償却率該当値テキスト">
          <a:extLst>
            <a:ext uri="{FF2B5EF4-FFF2-40B4-BE49-F238E27FC236}">
              <a16:creationId xmlns:a16="http://schemas.microsoft.com/office/drawing/2014/main" id="{668F7762-9AC2-4122-83CD-D2EE3983C5ED}"/>
            </a:ext>
          </a:extLst>
        </xdr:cNvPr>
        <xdr:cNvSpPr txBox="1"/>
      </xdr:nvSpPr>
      <xdr:spPr>
        <a:xfrm>
          <a:off x="14738350" y="1746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773" name="楕円 772">
          <a:extLst>
            <a:ext uri="{FF2B5EF4-FFF2-40B4-BE49-F238E27FC236}">
              <a16:creationId xmlns:a16="http://schemas.microsoft.com/office/drawing/2014/main" id="{AA62A5C2-3D86-4C4A-8197-C7AA5B65174B}"/>
            </a:ext>
          </a:extLst>
        </xdr:cNvPr>
        <xdr:cNvSpPr/>
      </xdr:nvSpPr>
      <xdr:spPr>
        <a:xfrm>
          <a:off x="1388745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103632</xdr:rowOff>
    </xdr:to>
    <xdr:cxnSp macro="">
      <xdr:nvCxnSpPr>
        <xdr:cNvPr id="774" name="直線コネクタ 773">
          <a:extLst>
            <a:ext uri="{FF2B5EF4-FFF2-40B4-BE49-F238E27FC236}">
              <a16:creationId xmlns:a16="http://schemas.microsoft.com/office/drawing/2014/main" id="{70F02649-448C-426A-BA09-9FB2E0B22331}"/>
            </a:ext>
          </a:extLst>
        </xdr:cNvPr>
        <xdr:cNvCxnSpPr/>
      </xdr:nvCxnSpPr>
      <xdr:spPr>
        <a:xfrm>
          <a:off x="13938250" y="17472661"/>
          <a:ext cx="762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82550</xdr:rowOff>
    </xdr:from>
    <xdr:to>
      <xdr:col>76</xdr:col>
      <xdr:colOff>165100</xdr:colOff>
      <xdr:row>104</xdr:row>
      <xdr:rowOff>12700</xdr:rowOff>
    </xdr:to>
    <xdr:sp macro="" textlink="">
      <xdr:nvSpPr>
        <xdr:cNvPr id="775" name="楕円 774">
          <a:extLst>
            <a:ext uri="{FF2B5EF4-FFF2-40B4-BE49-F238E27FC236}">
              <a16:creationId xmlns:a16="http://schemas.microsoft.com/office/drawing/2014/main" id="{D8BB4119-736B-4715-9900-468DE9CC69E7}"/>
            </a:ext>
          </a:extLst>
        </xdr:cNvPr>
        <xdr:cNvSpPr/>
      </xdr:nvSpPr>
      <xdr:spPr>
        <a:xfrm>
          <a:off x="130937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133350</xdr:rowOff>
    </xdr:from>
    <xdr:to>
      <xdr:col>81</xdr:col>
      <xdr:colOff>50800</xdr:colOff>
      <xdr:row>105</xdr:row>
      <xdr:rowOff>41911</xdr:rowOff>
    </xdr:to>
    <xdr:cxnSp macro="">
      <xdr:nvCxnSpPr>
        <xdr:cNvPr id="776" name="直線コネクタ 775">
          <a:extLst>
            <a:ext uri="{FF2B5EF4-FFF2-40B4-BE49-F238E27FC236}">
              <a16:creationId xmlns:a16="http://schemas.microsoft.com/office/drawing/2014/main" id="{29276B82-8900-4172-AE63-A958522E5B64}"/>
            </a:ext>
          </a:extLst>
        </xdr:cNvPr>
        <xdr:cNvCxnSpPr/>
      </xdr:nvCxnSpPr>
      <xdr:spPr>
        <a:xfrm>
          <a:off x="13144500" y="17221200"/>
          <a:ext cx="793750" cy="25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87122</xdr:rowOff>
    </xdr:from>
    <xdr:to>
      <xdr:col>72</xdr:col>
      <xdr:colOff>38100</xdr:colOff>
      <xdr:row>105</xdr:row>
      <xdr:rowOff>17272</xdr:rowOff>
    </xdr:to>
    <xdr:sp macro="" textlink="">
      <xdr:nvSpPr>
        <xdr:cNvPr id="777" name="楕円 776">
          <a:extLst>
            <a:ext uri="{FF2B5EF4-FFF2-40B4-BE49-F238E27FC236}">
              <a16:creationId xmlns:a16="http://schemas.microsoft.com/office/drawing/2014/main" id="{D6EAFFDC-158E-4AB9-A9D9-A9E26DA3BC6F}"/>
            </a:ext>
          </a:extLst>
        </xdr:cNvPr>
        <xdr:cNvSpPr/>
      </xdr:nvSpPr>
      <xdr:spPr>
        <a:xfrm>
          <a:off x="12299950" y="173464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133350</xdr:rowOff>
    </xdr:from>
    <xdr:to>
      <xdr:col>76</xdr:col>
      <xdr:colOff>114300</xdr:colOff>
      <xdr:row>104</xdr:row>
      <xdr:rowOff>137922</xdr:rowOff>
    </xdr:to>
    <xdr:cxnSp macro="">
      <xdr:nvCxnSpPr>
        <xdr:cNvPr id="778" name="直線コネクタ 777">
          <a:extLst>
            <a:ext uri="{FF2B5EF4-FFF2-40B4-BE49-F238E27FC236}">
              <a16:creationId xmlns:a16="http://schemas.microsoft.com/office/drawing/2014/main" id="{79A58487-F1A6-434F-B44B-F32BFEB3B58E}"/>
            </a:ext>
          </a:extLst>
        </xdr:cNvPr>
        <xdr:cNvCxnSpPr/>
      </xdr:nvCxnSpPr>
      <xdr:spPr>
        <a:xfrm flipV="1">
          <a:off x="12344400" y="17221200"/>
          <a:ext cx="800100" cy="17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41402</xdr:rowOff>
    </xdr:from>
    <xdr:to>
      <xdr:col>67</xdr:col>
      <xdr:colOff>101600</xdr:colOff>
      <xdr:row>104</xdr:row>
      <xdr:rowOff>143002</xdr:rowOff>
    </xdr:to>
    <xdr:sp macro="" textlink="">
      <xdr:nvSpPr>
        <xdr:cNvPr id="779" name="楕円 778">
          <a:extLst>
            <a:ext uri="{FF2B5EF4-FFF2-40B4-BE49-F238E27FC236}">
              <a16:creationId xmlns:a16="http://schemas.microsoft.com/office/drawing/2014/main" id="{299598F8-6358-4850-9CFB-FE1518B6ED8A}"/>
            </a:ext>
          </a:extLst>
        </xdr:cNvPr>
        <xdr:cNvSpPr/>
      </xdr:nvSpPr>
      <xdr:spPr>
        <a:xfrm>
          <a:off x="11487150" y="1730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92202</xdr:rowOff>
    </xdr:from>
    <xdr:to>
      <xdr:col>71</xdr:col>
      <xdr:colOff>177800</xdr:colOff>
      <xdr:row>104</xdr:row>
      <xdr:rowOff>137922</xdr:rowOff>
    </xdr:to>
    <xdr:cxnSp macro="">
      <xdr:nvCxnSpPr>
        <xdr:cNvPr id="780" name="直線コネクタ 779">
          <a:extLst>
            <a:ext uri="{FF2B5EF4-FFF2-40B4-BE49-F238E27FC236}">
              <a16:creationId xmlns:a16="http://schemas.microsoft.com/office/drawing/2014/main" id="{2E19D428-B26F-4D8C-AEDE-0B483F7550BA}"/>
            </a:ext>
          </a:extLst>
        </xdr:cNvPr>
        <xdr:cNvCxnSpPr/>
      </xdr:nvCxnSpPr>
      <xdr:spPr>
        <a:xfrm>
          <a:off x="11537950" y="17351502"/>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781" name="n_1aveValue【公民館】&#10;有形固定資産減価償却率">
          <a:extLst>
            <a:ext uri="{FF2B5EF4-FFF2-40B4-BE49-F238E27FC236}">
              <a16:creationId xmlns:a16="http://schemas.microsoft.com/office/drawing/2014/main" id="{52E93092-EA99-41B3-B2DB-565A04F1C134}"/>
            </a:ext>
          </a:extLst>
        </xdr:cNvPr>
        <xdr:cNvSpPr txBox="1"/>
      </xdr:nvSpPr>
      <xdr:spPr>
        <a:xfrm>
          <a:off x="13742044" y="17032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782" name="n_2aveValue【公民館】&#10;有形固定資産減価償却率">
          <a:extLst>
            <a:ext uri="{FF2B5EF4-FFF2-40B4-BE49-F238E27FC236}">
              <a16:creationId xmlns:a16="http://schemas.microsoft.com/office/drawing/2014/main" id="{8425A321-8B93-4FD9-9021-9E12CCA72260}"/>
            </a:ext>
          </a:extLst>
        </xdr:cNvPr>
        <xdr:cNvSpPr txBox="1"/>
      </xdr:nvSpPr>
      <xdr:spPr>
        <a:xfrm>
          <a:off x="12960994" y="1737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783" name="n_3aveValue【公民館】&#10;有形固定資産減価償却率">
          <a:extLst>
            <a:ext uri="{FF2B5EF4-FFF2-40B4-BE49-F238E27FC236}">
              <a16:creationId xmlns:a16="http://schemas.microsoft.com/office/drawing/2014/main" id="{07E92C27-6FED-4D72-8339-7017A214FBB7}"/>
            </a:ext>
          </a:extLst>
        </xdr:cNvPr>
        <xdr:cNvSpPr txBox="1"/>
      </xdr:nvSpPr>
      <xdr:spPr>
        <a:xfrm>
          <a:off x="12167244" y="17062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127525</xdr:rowOff>
    </xdr:from>
    <xdr:ext cx="405111" cy="259045"/>
    <xdr:sp macro="" textlink="">
      <xdr:nvSpPr>
        <xdr:cNvPr id="784" name="n_4aveValue【公民館】&#10;有形固定資産減価償却率">
          <a:extLst>
            <a:ext uri="{FF2B5EF4-FFF2-40B4-BE49-F238E27FC236}">
              <a16:creationId xmlns:a16="http://schemas.microsoft.com/office/drawing/2014/main" id="{803C2A4B-F2D6-48F0-9D5E-B782B86AC7FB}"/>
            </a:ext>
          </a:extLst>
        </xdr:cNvPr>
        <xdr:cNvSpPr txBox="1"/>
      </xdr:nvSpPr>
      <xdr:spPr>
        <a:xfrm>
          <a:off x="11354444" y="1704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83838</xdr:rowOff>
    </xdr:from>
    <xdr:ext cx="405111" cy="259045"/>
    <xdr:sp macro="" textlink="">
      <xdr:nvSpPr>
        <xdr:cNvPr id="785" name="n_1mainValue【公民館】&#10;有形固定資産減価償却率">
          <a:extLst>
            <a:ext uri="{FF2B5EF4-FFF2-40B4-BE49-F238E27FC236}">
              <a16:creationId xmlns:a16="http://schemas.microsoft.com/office/drawing/2014/main" id="{26CE7D7E-D8C2-4F75-A540-217EA730A6C1}"/>
            </a:ext>
          </a:extLst>
        </xdr:cNvPr>
        <xdr:cNvSpPr txBox="1"/>
      </xdr:nvSpPr>
      <xdr:spPr>
        <a:xfrm>
          <a:off x="13742044" y="1751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29227</xdr:rowOff>
    </xdr:from>
    <xdr:ext cx="405111" cy="259045"/>
    <xdr:sp macro="" textlink="">
      <xdr:nvSpPr>
        <xdr:cNvPr id="786" name="n_2mainValue【公民館】&#10;有形固定資産減価償却率">
          <a:extLst>
            <a:ext uri="{FF2B5EF4-FFF2-40B4-BE49-F238E27FC236}">
              <a16:creationId xmlns:a16="http://schemas.microsoft.com/office/drawing/2014/main" id="{1FB7524F-DCEC-4192-A953-673B6FD5B5C7}"/>
            </a:ext>
          </a:extLst>
        </xdr:cNvPr>
        <xdr:cNvSpPr txBox="1"/>
      </xdr:nvSpPr>
      <xdr:spPr>
        <a:xfrm>
          <a:off x="12960994" y="1694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8399</xdr:rowOff>
    </xdr:from>
    <xdr:ext cx="405111" cy="259045"/>
    <xdr:sp macro="" textlink="">
      <xdr:nvSpPr>
        <xdr:cNvPr id="787" name="n_3mainValue【公民館】&#10;有形固定資産減価償却率">
          <a:extLst>
            <a:ext uri="{FF2B5EF4-FFF2-40B4-BE49-F238E27FC236}">
              <a16:creationId xmlns:a16="http://schemas.microsoft.com/office/drawing/2014/main" id="{4B4C1F1F-5D89-41A6-AC7C-7BCF847E57DC}"/>
            </a:ext>
          </a:extLst>
        </xdr:cNvPr>
        <xdr:cNvSpPr txBox="1"/>
      </xdr:nvSpPr>
      <xdr:spPr>
        <a:xfrm>
          <a:off x="12167244" y="1743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134129</xdr:rowOff>
    </xdr:from>
    <xdr:ext cx="405111" cy="259045"/>
    <xdr:sp macro="" textlink="">
      <xdr:nvSpPr>
        <xdr:cNvPr id="788" name="n_4mainValue【公民館】&#10;有形固定資産減価償却率">
          <a:extLst>
            <a:ext uri="{FF2B5EF4-FFF2-40B4-BE49-F238E27FC236}">
              <a16:creationId xmlns:a16="http://schemas.microsoft.com/office/drawing/2014/main" id="{B5EAE219-238C-472D-AFA1-5E48202F8F25}"/>
            </a:ext>
          </a:extLst>
        </xdr:cNvPr>
        <xdr:cNvSpPr txBox="1"/>
      </xdr:nvSpPr>
      <xdr:spPr>
        <a:xfrm>
          <a:off x="11354444" y="1739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7C530110-A526-471C-8D71-7554D56CE07B}"/>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A5B362BD-1359-420D-9793-0CEE88E85ECD}"/>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A1F9FC5E-4C3E-41FB-8C97-BE88853D3F9E}"/>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EC699154-C487-4981-9E40-8B9591A9EEDA}"/>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40300A9-2DF5-497D-934E-855BCBDC38A4}"/>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83855E73-80A1-41FF-8779-FD3D140B85DD}"/>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BE7E3A90-BA1E-4D4D-919A-96216119B885}"/>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16814D66-F9F3-4C18-965F-DDBA7DE46682}"/>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FBEDE07A-CB06-42F8-B318-A0B42635D23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82F54F56-FFE0-44A9-90DA-3F80F544F87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DD924891-0325-48B0-BFC5-1818539DA762}"/>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D8BE5C8E-AD88-43F1-8439-4CF4E0BEBDA9}"/>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B0009250-9F3B-48DB-A62A-C8B8BB74FDCA}"/>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BD2F8928-3C44-4C85-AEE6-248B1D3C1DF9}"/>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66D16DE3-5056-4D71-B47F-F5D52C578A3B}"/>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FCAFC027-F47C-44B9-8187-F47B931E959A}"/>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31807FA4-9210-4CEC-8A4B-8277347F6978}"/>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69F4EF01-E70C-4ED7-BC95-305F366DB885}"/>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342B3E3C-9038-4E54-A0AD-5207C25DB007}"/>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6BFD32A8-3B1D-480F-B5CA-46C6BD324409}"/>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76FA4E60-D832-4B34-B044-F182E375E305}"/>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115AFBDA-7920-4AF6-8F06-16061C246A7E}"/>
            </a:ext>
          </a:extLst>
        </xdr:cNvPr>
        <xdr:cNvCxnSpPr/>
      </xdr:nvCxnSpPr>
      <xdr:spPr>
        <a:xfrm flipV="1">
          <a:off x="19951064" y="167045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FF6E119E-623E-47EF-92A3-A38BFBC88D98}"/>
            </a:ext>
          </a:extLst>
        </xdr:cNvPr>
        <xdr:cNvSpPr txBox="1"/>
      </xdr:nvSpPr>
      <xdr:spPr>
        <a:xfrm>
          <a:off x="19989800" y="1796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5C150520-465E-400F-9CF2-FF9F5AF826B0}"/>
            </a:ext>
          </a:extLst>
        </xdr:cNvPr>
        <xdr:cNvCxnSpPr/>
      </xdr:nvCxnSpPr>
      <xdr:spPr>
        <a:xfrm>
          <a:off x="19881850" y="17964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CD9EF73E-33F0-46A8-8FBC-383527BD17A1}"/>
            </a:ext>
          </a:extLst>
        </xdr:cNvPr>
        <xdr:cNvSpPr txBox="1"/>
      </xdr:nvSpPr>
      <xdr:spPr>
        <a:xfrm>
          <a:off x="19989800" y="1647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932B2AF9-4822-4613-9915-B1B21703E533}"/>
            </a:ext>
          </a:extLst>
        </xdr:cNvPr>
        <xdr:cNvCxnSpPr/>
      </xdr:nvCxnSpPr>
      <xdr:spPr>
        <a:xfrm>
          <a:off x="19881850" y="167045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15" name="【公民館】&#10;一人当たり面積平均値テキスト">
          <a:extLst>
            <a:ext uri="{FF2B5EF4-FFF2-40B4-BE49-F238E27FC236}">
              <a16:creationId xmlns:a16="http://schemas.microsoft.com/office/drawing/2014/main" id="{32536778-4F45-4B46-9860-875A3FF74FFD}"/>
            </a:ext>
          </a:extLst>
        </xdr:cNvPr>
        <xdr:cNvSpPr txBox="1"/>
      </xdr:nvSpPr>
      <xdr:spPr>
        <a:xfrm>
          <a:off x="19989800" y="17380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EF46D931-7DFC-4521-B77A-881DD5F9965C}"/>
            </a:ext>
          </a:extLst>
        </xdr:cNvPr>
        <xdr:cNvSpPr/>
      </xdr:nvSpPr>
      <xdr:spPr>
        <a:xfrm>
          <a:off x="199009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E059D0A6-BA65-45EB-8AC7-30DFCB305DB3}"/>
            </a:ext>
          </a:extLst>
        </xdr:cNvPr>
        <xdr:cNvSpPr/>
      </xdr:nvSpPr>
      <xdr:spPr>
        <a:xfrm>
          <a:off x="19157950" y="175407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091AAF18-7134-4759-A4E3-0049047BE576}"/>
            </a:ext>
          </a:extLst>
        </xdr:cNvPr>
        <xdr:cNvSpPr/>
      </xdr:nvSpPr>
      <xdr:spPr>
        <a:xfrm>
          <a:off x="18345150" y="1754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E6DCFE85-CEA9-4990-95B7-1C3C06D67ABE}"/>
            </a:ext>
          </a:extLst>
        </xdr:cNvPr>
        <xdr:cNvSpPr/>
      </xdr:nvSpPr>
      <xdr:spPr>
        <a:xfrm>
          <a:off x="17551400" y="175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0" name="フローチャート: 判断 819">
          <a:extLst>
            <a:ext uri="{FF2B5EF4-FFF2-40B4-BE49-F238E27FC236}">
              <a16:creationId xmlns:a16="http://schemas.microsoft.com/office/drawing/2014/main" id="{8724A9A9-C0AB-4794-B8AA-63C4D3287007}"/>
            </a:ext>
          </a:extLst>
        </xdr:cNvPr>
        <xdr:cNvSpPr/>
      </xdr:nvSpPr>
      <xdr:spPr>
        <a:xfrm>
          <a:off x="16757650" y="175430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10DFDD28-45E2-473A-A5D6-570B4D60F2B5}"/>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A47D4378-D63A-4EE2-8E05-F1186F08A8AB}"/>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93EF1BCD-16F2-43E2-AF5A-E493E4056C8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2C037596-D9C6-4EF0-A066-42319E5E9E0A}"/>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B75FC15D-255D-4299-9433-CFA8F62C4BA6}"/>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121413</xdr:rowOff>
    </xdr:from>
    <xdr:to>
      <xdr:col>116</xdr:col>
      <xdr:colOff>114300</xdr:colOff>
      <xdr:row>108</xdr:row>
      <xdr:rowOff>51563</xdr:rowOff>
    </xdr:to>
    <xdr:sp macro="" textlink="">
      <xdr:nvSpPr>
        <xdr:cNvPr id="826" name="楕円 825">
          <a:extLst>
            <a:ext uri="{FF2B5EF4-FFF2-40B4-BE49-F238E27FC236}">
              <a16:creationId xmlns:a16="http://schemas.microsoft.com/office/drawing/2014/main" id="{870BADBB-5DB2-45B3-9C57-98B6D007929B}"/>
            </a:ext>
          </a:extLst>
        </xdr:cNvPr>
        <xdr:cNvSpPr/>
      </xdr:nvSpPr>
      <xdr:spPr>
        <a:xfrm>
          <a:off x="19900900" y="178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36340</xdr:rowOff>
    </xdr:from>
    <xdr:ext cx="469744" cy="259045"/>
    <xdr:sp macro="" textlink="">
      <xdr:nvSpPr>
        <xdr:cNvPr id="827" name="【公民館】&#10;一人当たり面積該当値テキスト">
          <a:extLst>
            <a:ext uri="{FF2B5EF4-FFF2-40B4-BE49-F238E27FC236}">
              <a16:creationId xmlns:a16="http://schemas.microsoft.com/office/drawing/2014/main" id="{CFC9AE20-92FF-4DA9-B578-9BBF6C425B41}"/>
            </a:ext>
          </a:extLst>
        </xdr:cNvPr>
        <xdr:cNvSpPr txBox="1"/>
      </xdr:nvSpPr>
      <xdr:spPr>
        <a:xfrm>
          <a:off x="19989800" y="1780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123698</xdr:rowOff>
    </xdr:from>
    <xdr:to>
      <xdr:col>112</xdr:col>
      <xdr:colOff>38100</xdr:colOff>
      <xdr:row>108</xdr:row>
      <xdr:rowOff>53848</xdr:rowOff>
    </xdr:to>
    <xdr:sp macro="" textlink="">
      <xdr:nvSpPr>
        <xdr:cNvPr id="828" name="楕円 827">
          <a:extLst>
            <a:ext uri="{FF2B5EF4-FFF2-40B4-BE49-F238E27FC236}">
              <a16:creationId xmlns:a16="http://schemas.microsoft.com/office/drawing/2014/main" id="{DD1CC341-5CBE-48D8-BEF1-BBFBD539CA00}"/>
            </a:ext>
          </a:extLst>
        </xdr:cNvPr>
        <xdr:cNvSpPr/>
      </xdr:nvSpPr>
      <xdr:spPr>
        <a:xfrm>
          <a:off x="19157950" y="178973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763</xdr:rowOff>
    </xdr:from>
    <xdr:to>
      <xdr:col>116</xdr:col>
      <xdr:colOff>63500</xdr:colOff>
      <xdr:row>108</xdr:row>
      <xdr:rowOff>3048</xdr:rowOff>
    </xdr:to>
    <xdr:cxnSp macro="">
      <xdr:nvCxnSpPr>
        <xdr:cNvPr id="829" name="直線コネクタ 828">
          <a:extLst>
            <a:ext uri="{FF2B5EF4-FFF2-40B4-BE49-F238E27FC236}">
              <a16:creationId xmlns:a16="http://schemas.microsoft.com/office/drawing/2014/main" id="{03350BC7-8C82-47BE-A180-69A5952B5E80}"/>
            </a:ext>
          </a:extLst>
        </xdr:cNvPr>
        <xdr:cNvCxnSpPr/>
      </xdr:nvCxnSpPr>
      <xdr:spPr>
        <a:xfrm flipV="1">
          <a:off x="19202400" y="17945863"/>
          <a:ext cx="7493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98552</xdr:rowOff>
    </xdr:from>
    <xdr:to>
      <xdr:col>107</xdr:col>
      <xdr:colOff>101600</xdr:colOff>
      <xdr:row>108</xdr:row>
      <xdr:rowOff>28702</xdr:rowOff>
    </xdr:to>
    <xdr:sp macro="" textlink="">
      <xdr:nvSpPr>
        <xdr:cNvPr id="830" name="楕円 829">
          <a:extLst>
            <a:ext uri="{FF2B5EF4-FFF2-40B4-BE49-F238E27FC236}">
              <a16:creationId xmlns:a16="http://schemas.microsoft.com/office/drawing/2014/main" id="{F22E129A-1E78-432D-A0DC-5B55D41C73F9}"/>
            </a:ext>
          </a:extLst>
        </xdr:cNvPr>
        <xdr:cNvSpPr/>
      </xdr:nvSpPr>
      <xdr:spPr>
        <a:xfrm>
          <a:off x="18345150" y="1787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149352</xdr:rowOff>
    </xdr:from>
    <xdr:to>
      <xdr:col>111</xdr:col>
      <xdr:colOff>177800</xdr:colOff>
      <xdr:row>108</xdr:row>
      <xdr:rowOff>3048</xdr:rowOff>
    </xdr:to>
    <xdr:cxnSp macro="">
      <xdr:nvCxnSpPr>
        <xdr:cNvPr id="831" name="直線コネクタ 830">
          <a:extLst>
            <a:ext uri="{FF2B5EF4-FFF2-40B4-BE49-F238E27FC236}">
              <a16:creationId xmlns:a16="http://schemas.microsoft.com/office/drawing/2014/main" id="{ACF6B0A5-A466-4C7F-BE54-10A90BDEAD76}"/>
            </a:ext>
          </a:extLst>
        </xdr:cNvPr>
        <xdr:cNvCxnSpPr/>
      </xdr:nvCxnSpPr>
      <xdr:spPr>
        <a:xfrm>
          <a:off x="18395950" y="17923002"/>
          <a:ext cx="80645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98552</xdr:rowOff>
    </xdr:from>
    <xdr:to>
      <xdr:col>102</xdr:col>
      <xdr:colOff>165100</xdr:colOff>
      <xdr:row>108</xdr:row>
      <xdr:rowOff>28702</xdr:rowOff>
    </xdr:to>
    <xdr:sp macro="" textlink="">
      <xdr:nvSpPr>
        <xdr:cNvPr id="832" name="楕円 831">
          <a:extLst>
            <a:ext uri="{FF2B5EF4-FFF2-40B4-BE49-F238E27FC236}">
              <a16:creationId xmlns:a16="http://schemas.microsoft.com/office/drawing/2014/main" id="{6FF3183F-DBA5-4E9B-BD0C-8C32CA7D716F}"/>
            </a:ext>
          </a:extLst>
        </xdr:cNvPr>
        <xdr:cNvSpPr/>
      </xdr:nvSpPr>
      <xdr:spPr>
        <a:xfrm>
          <a:off x="17551400" y="1787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149352</xdr:rowOff>
    </xdr:from>
    <xdr:to>
      <xdr:col>107</xdr:col>
      <xdr:colOff>50800</xdr:colOff>
      <xdr:row>107</xdr:row>
      <xdr:rowOff>149352</xdr:rowOff>
    </xdr:to>
    <xdr:cxnSp macro="">
      <xdr:nvCxnSpPr>
        <xdr:cNvPr id="833" name="直線コネクタ 832">
          <a:extLst>
            <a:ext uri="{FF2B5EF4-FFF2-40B4-BE49-F238E27FC236}">
              <a16:creationId xmlns:a16="http://schemas.microsoft.com/office/drawing/2014/main" id="{A05D9458-96E9-4C5E-A645-B6E7107AB56C}"/>
            </a:ext>
          </a:extLst>
        </xdr:cNvPr>
        <xdr:cNvCxnSpPr/>
      </xdr:nvCxnSpPr>
      <xdr:spPr>
        <a:xfrm>
          <a:off x="17602200" y="1792300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98552</xdr:rowOff>
    </xdr:from>
    <xdr:to>
      <xdr:col>98</xdr:col>
      <xdr:colOff>38100</xdr:colOff>
      <xdr:row>108</xdr:row>
      <xdr:rowOff>28702</xdr:rowOff>
    </xdr:to>
    <xdr:sp macro="" textlink="">
      <xdr:nvSpPr>
        <xdr:cNvPr id="834" name="楕円 833">
          <a:extLst>
            <a:ext uri="{FF2B5EF4-FFF2-40B4-BE49-F238E27FC236}">
              <a16:creationId xmlns:a16="http://schemas.microsoft.com/office/drawing/2014/main" id="{D7B0AB63-971E-4162-808B-740F06E7BAE2}"/>
            </a:ext>
          </a:extLst>
        </xdr:cNvPr>
        <xdr:cNvSpPr/>
      </xdr:nvSpPr>
      <xdr:spPr>
        <a:xfrm>
          <a:off x="16757650" y="178722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149352</xdr:rowOff>
    </xdr:from>
    <xdr:to>
      <xdr:col>102</xdr:col>
      <xdr:colOff>114300</xdr:colOff>
      <xdr:row>107</xdr:row>
      <xdr:rowOff>149352</xdr:rowOff>
    </xdr:to>
    <xdr:cxnSp macro="">
      <xdr:nvCxnSpPr>
        <xdr:cNvPr id="835" name="直線コネクタ 834">
          <a:extLst>
            <a:ext uri="{FF2B5EF4-FFF2-40B4-BE49-F238E27FC236}">
              <a16:creationId xmlns:a16="http://schemas.microsoft.com/office/drawing/2014/main" id="{1CA214DF-007C-44C4-B98A-78403535F39B}"/>
            </a:ext>
          </a:extLst>
        </xdr:cNvPr>
        <xdr:cNvCxnSpPr/>
      </xdr:nvCxnSpPr>
      <xdr:spPr>
        <a:xfrm>
          <a:off x="16802100" y="1792300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36" name="n_1aveValue【公民館】&#10;一人当たり面積">
          <a:extLst>
            <a:ext uri="{FF2B5EF4-FFF2-40B4-BE49-F238E27FC236}">
              <a16:creationId xmlns:a16="http://schemas.microsoft.com/office/drawing/2014/main" id="{40813862-6D0B-47DA-ABA6-663DEE9F721F}"/>
            </a:ext>
          </a:extLst>
        </xdr:cNvPr>
        <xdr:cNvSpPr txBox="1"/>
      </xdr:nvSpPr>
      <xdr:spPr>
        <a:xfrm>
          <a:off x="18980227" y="1731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37" name="n_2aveValue【公民館】&#10;一人当たり面積">
          <a:extLst>
            <a:ext uri="{FF2B5EF4-FFF2-40B4-BE49-F238E27FC236}">
              <a16:creationId xmlns:a16="http://schemas.microsoft.com/office/drawing/2014/main" id="{645AC36E-F0DB-4071-AECC-A5C0826F670B}"/>
            </a:ext>
          </a:extLst>
        </xdr:cNvPr>
        <xdr:cNvSpPr txBox="1"/>
      </xdr:nvSpPr>
      <xdr:spPr>
        <a:xfrm>
          <a:off x="18180127" y="173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38" name="n_3aveValue【公民館】&#10;一人当たり面積">
          <a:extLst>
            <a:ext uri="{FF2B5EF4-FFF2-40B4-BE49-F238E27FC236}">
              <a16:creationId xmlns:a16="http://schemas.microsoft.com/office/drawing/2014/main" id="{08541C39-FAD4-4EC5-8203-4EA40992C29C}"/>
            </a:ext>
          </a:extLst>
        </xdr:cNvPr>
        <xdr:cNvSpPr txBox="1"/>
      </xdr:nvSpPr>
      <xdr:spPr>
        <a:xfrm>
          <a:off x="17386377" y="1732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839" name="n_4aveValue【公民館】&#10;一人当たり面積">
          <a:extLst>
            <a:ext uri="{FF2B5EF4-FFF2-40B4-BE49-F238E27FC236}">
              <a16:creationId xmlns:a16="http://schemas.microsoft.com/office/drawing/2014/main" id="{E8DE3520-CDA2-440C-B7BA-942CAF06A282}"/>
            </a:ext>
          </a:extLst>
        </xdr:cNvPr>
        <xdr:cNvSpPr txBox="1"/>
      </xdr:nvSpPr>
      <xdr:spPr>
        <a:xfrm>
          <a:off x="16592627" y="1731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44975</xdr:rowOff>
    </xdr:from>
    <xdr:ext cx="469744" cy="259045"/>
    <xdr:sp macro="" textlink="">
      <xdr:nvSpPr>
        <xdr:cNvPr id="840" name="n_1mainValue【公民館】&#10;一人当たり面積">
          <a:extLst>
            <a:ext uri="{FF2B5EF4-FFF2-40B4-BE49-F238E27FC236}">
              <a16:creationId xmlns:a16="http://schemas.microsoft.com/office/drawing/2014/main" id="{FD4C73E0-13E9-4FCC-894D-3A15B35A1504}"/>
            </a:ext>
          </a:extLst>
        </xdr:cNvPr>
        <xdr:cNvSpPr txBox="1"/>
      </xdr:nvSpPr>
      <xdr:spPr>
        <a:xfrm>
          <a:off x="18980227" y="1799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19829</xdr:rowOff>
    </xdr:from>
    <xdr:ext cx="469744" cy="259045"/>
    <xdr:sp macro="" textlink="">
      <xdr:nvSpPr>
        <xdr:cNvPr id="841" name="n_2mainValue【公民館】&#10;一人当たり面積">
          <a:extLst>
            <a:ext uri="{FF2B5EF4-FFF2-40B4-BE49-F238E27FC236}">
              <a16:creationId xmlns:a16="http://schemas.microsoft.com/office/drawing/2014/main" id="{FA57A35F-3273-4AFE-A3A4-CC6905266BFF}"/>
            </a:ext>
          </a:extLst>
        </xdr:cNvPr>
        <xdr:cNvSpPr txBox="1"/>
      </xdr:nvSpPr>
      <xdr:spPr>
        <a:xfrm>
          <a:off x="18180127" y="1796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19829</xdr:rowOff>
    </xdr:from>
    <xdr:ext cx="469744" cy="259045"/>
    <xdr:sp macro="" textlink="">
      <xdr:nvSpPr>
        <xdr:cNvPr id="842" name="n_3mainValue【公民館】&#10;一人当たり面積">
          <a:extLst>
            <a:ext uri="{FF2B5EF4-FFF2-40B4-BE49-F238E27FC236}">
              <a16:creationId xmlns:a16="http://schemas.microsoft.com/office/drawing/2014/main" id="{436F1CF3-1458-4701-8EA5-56F3E3017736}"/>
            </a:ext>
          </a:extLst>
        </xdr:cNvPr>
        <xdr:cNvSpPr txBox="1"/>
      </xdr:nvSpPr>
      <xdr:spPr>
        <a:xfrm>
          <a:off x="17386377" y="1796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19829</xdr:rowOff>
    </xdr:from>
    <xdr:ext cx="469744" cy="259045"/>
    <xdr:sp macro="" textlink="">
      <xdr:nvSpPr>
        <xdr:cNvPr id="843" name="n_4mainValue【公民館】&#10;一人当たり面積">
          <a:extLst>
            <a:ext uri="{FF2B5EF4-FFF2-40B4-BE49-F238E27FC236}">
              <a16:creationId xmlns:a16="http://schemas.microsoft.com/office/drawing/2014/main" id="{2BCBCC4A-E0A8-4645-B528-6A595FC49F7D}"/>
            </a:ext>
          </a:extLst>
        </xdr:cNvPr>
        <xdr:cNvSpPr txBox="1"/>
      </xdr:nvSpPr>
      <xdr:spPr>
        <a:xfrm>
          <a:off x="16592627" y="1796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5BE2FA5A-4304-484F-96B8-AC16E3F6E341}"/>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23AD8DC7-194B-4288-8874-B205CE14E575}"/>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8360F008-1ABB-4771-98BC-19D208B1ADAB}"/>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有形固定資産減価償却率が類似団体平均より上回っているのは、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であり、岩沼市公共施設等総合管理計画に基づき長寿命化を図ることにより、計画的に維持管理・修繕・更新等を行っていく。</a:t>
          </a:r>
        </a:p>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有形固定資産減価償却率が類似団体平均より下回っているのは、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は、被災した沿岸部の嵩上道路とその周囲に設置した既存道路と結ぶ橋である。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年度までに東日本大震災復興交付金を活用した災害公営住宅の整備を行った。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は、亀塚保育所を令和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月末をもって閉所したことに伴い、減価償却率が低く推移している。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は、近年の放課後児童クラブ利用者の需要増による分室の新設等を行い、一時的に低く推移していたが、施設の減価償却が進み、減価償却率が逓増傾向にある。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いずれについても岩沼市公共施設等総合管理計画に基づき長寿命化を検討・実施することにより、計画的に老朽化対策に取り組むこととしている。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51A34B1-2997-4DD0-830D-1695288F229F}"/>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F4AD94B-0B7E-43BA-B131-F966B3A090AC}"/>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6446B9E-7D82-496C-B0D8-1F939AC7E951}"/>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C0715EC-FA85-45C1-9E2E-7E0CF11A3E7F}"/>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宮城県岩沼市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CC4387-1AF4-44B8-8F6B-D51452972D0F}"/>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954B889-BFAA-4A5E-8E5E-A913524B1637}"/>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D98B74-1C70-42A6-8DB1-157F9DF6E7BA}"/>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555EEBF-B05F-4FFE-9400-393AC53A7D2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702AB9-C438-440A-BEF6-3AEAECB70CE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82267EC-FD0B-44BB-B6D5-58473840A8ED}"/>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43,137
42,415
60.45
21,209,321
19,947,234
1,125,927
10,432,539
10,888,431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6A65F43-945A-456D-B032-67B5B0990F4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818E57-4A32-4D00-A8E7-6C13741722D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34E235-6742-4D2F-A116-BA3BF46B335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544423-DC5F-4CAA-A533-704A25BAE771}"/>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D889FD-ED63-42AF-92D8-1EA0A6045730}"/>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B76AFAC-D953-4964-AA8B-55F1E3CC5045}"/>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E64013-8623-47F4-A183-BC7F4BB5B0EF}"/>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C2C400-302A-4E9B-9874-13A852209C9E}"/>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4E408B2-E5C8-4311-8D81-828EE703339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40B5C4-8A4B-4B53-BF06-84D421865008}"/>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FD136C-7952-4F9E-B602-B3F60C6841B2}"/>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B0EEF5-9735-4DDF-A8D2-5DB50E6219DF}"/>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2413A38-FEFC-4C51-872F-D56E56D45A3B}"/>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878CBA8-AA37-43D4-B6D2-DAD71E375183}"/>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FAD72C-EBDA-4F16-A1F4-364A6ECA4BA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320C94-1409-4A21-A9EA-E91FB426295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2CE58B-C067-4D2F-B2A5-C45C1BEFFE66}"/>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B487705-7B6E-46A0-8EFD-5337FF62AE55}"/>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D8D8060-464D-4BFB-92EC-3C363C071C1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7980946-1241-449B-800E-A94C0B09DFB1}"/>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A5B79A6-B63E-4240-B988-3B9BC29DC378}"/>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87E627-3BDF-491F-B29A-1655E87B3DD7}"/>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355DED-358C-4D7B-9738-E63BCB6E940A}"/>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6FBE21-787B-4742-8BDC-E72B7A35433D}"/>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E0258D3-DD60-428F-81A9-C9B19CDE3293}"/>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C504880-EAB5-49E3-93DC-A3B016FA922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CA774F2-122A-40D2-9A36-29CF528FACF7}"/>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59D7C30-CD7E-47A9-A77D-DAFA900DC68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005B727-07E4-4A86-A8DB-2E6713BF524E}"/>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CC21B61-2691-442B-8C81-38337FCA3063}"/>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B40219C-9983-4EF0-AD53-2BEA6E6F2992}"/>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ED7A537-8C2C-4631-ABAF-BD4747CC6576}"/>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C159DB5-8FD1-4292-AD85-869D3E097594}"/>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13FC584-9987-4CCE-AF7D-0EFA7EEB2EC9}"/>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0AB355F-3598-4829-8F9F-F868E13BCF2B}"/>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AABB41D-3986-4795-88E0-D14AE4D22766}"/>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6862712-93A1-4596-A031-04ED0E4CC7E7}"/>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C2663A3-DD7B-4860-8689-3D6D66C8BCD4}"/>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C243CBD-FBAD-47F0-9671-BB5C4E73C22B}"/>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78DCD9E-8BDC-43B4-86EC-05AEF7BC8E9C}"/>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74322C5-3A75-4DC4-AA5C-E08D88CF0C55}"/>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185CFCD-FB02-457C-B8F5-CA78D7F7E0C7}"/>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2893FB4-05D3-40C8-907C-156166AA3F35}"/>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8787EEB-88EE-4243-83F8-9FE55F61E21A}"/>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CE10582-3F92-4785-BC57-406E2030B2EC}"/>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FC6854E-5046-4EEF-98B1-2C54A616BAD4}"/>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E94D4019-510A-4079-9F5D-4EB7E3D67218}"/>
            </a:ext>
          </a:extLst>
        </xdr:cNvPr>
        <xdr:cNvCxnSpPr/>
      </xdr:nvCxnSpPr>
      <xdr:spPr>
        <a:xfrm flipV="1">
          <a:off x="4177665" y="5558608"/>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06FEC801-B70C-46F0-8679-672753CDDC45}"/>
            </a:ext>
          </a:extLst>
        </xdr:cNvPr>
        <xdr:cNvSpPr txBox="1"/>
      </xdr:nvSpPr>
      <xdr:spPr>
        <a:xfrm>
          <a:off x="4216400" y="7022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5B868868-27D4-4931-AAEE-1C3C1CEFD91B}"/>
            </a:ext>
          </a:extLst>
        </xdr:cNvPr>
        <xdr:cNvCxnSpPr/>
      </xdr:nvCxnSpPr>
      <xdr:spPr>
        <a:xfrm>
          <a:off x="4108450" y="70183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05BD2156-FFC6-4D48-A6C6-8BCC20C255FC}"/>
            </a:ext>
          </a:extLst>
        </xdr:cNvPr>
        <xdr:cNvSpPr txBox="1"/>
      </xdr:nvSpPr>
      <xdr:spPr>
        <a:xfrm>
          <a:off x="4216400" y="5340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FDC21F11-2113-4920-9EEC-3D079D5C85ED}"/>
            </a:ext>
          </a:extLst>
        </xdr:cNvPr>
        <xdr:cNvCxnSpPr/>
      </xdr:nvCxnSpPr>
      <xdr:spPr>
        <a:xfrm>
          <a:off x="4108450" y="55586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B7B95E6A-364F-4523-970C-4D4B439B1F76}"/>
            </a:ext>
          </a:extLst>
        </xdr:cNvPr>
        <xdr:cNvSpPr txBox="1"/>
      </xdr:nvSpPr>
      <xdr:spPr>
        <a:xfrm>
          <a:off x="4216400" y="6115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5741F2E2-74EB-45EF-A044-500984033358}"/>
            </a:ext>
          </a:extLst>
        </xdr:cNvPr>
        <xdr:cNvSpPr/>
      </xdr:nvSpPr>
      <xdr:spPr>
        <a:xfrm>
          <a:off x="4127500" y="62580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479A7378-F16E-4FA8-945D-94EE3F1A851B}"/>
            </a:ext>
          </a:extLst>
        </xdr:cNvPr>
        <xdr:cNvSpPr/>
      </xdr:nvSpPr>
      <xdr:spPr>
        <a:xfrm>
          <a:off x="3384550" y="62335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A8F46A12-D1BF-4AA1-B71B-E2DE75C11F7A}"/>
            </a:ext>
          </a:extLst>
        </xdr:cNvPr>
        <xdr:cNvSpPr/>
      </xdr:nvSpPr>
      <xdr:spPr>
        <a:xfrm>
          <a:off x="2571750" y="627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0C5FB72C-3130-45F5-A6A6-C5CF04B27020}"/>
            </a:ext>
          </a:extLst>
        </xdr:cNvPr>
        <xdr:cNvSpPr/>
      </xdr:nvSpPr>
      <xdr:spPr>
        <a:xfrm>
          <a:off x="17780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9E03B274-1B4E-43C7-9723-E9F2EBEAEB65}"/>
            </a:ext>
          </a:extLst>
        </xdr:cNvPr>
        <xdr:cNvSpPr/>
      </xdr:nvSpPr>
      <xdr:spPr>
        <a:xfrm>
          <a:off x="984250" y="65310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9B2BA4E-8D76-42AF-92A3-AB07069FF0BB}"/>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56C8D2E-B984-4A03-BADF-7CCBEB60BF66}"/>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C8D647D-E4CC-4308-879A-830D3089D9BD}"/>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01FABEC-F76D-428A-8D38-741D46E67C27}"/>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26B9B07-4BFC-4C41-A1AD-5FB00A0B195E}"/>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149497</xdr:rowOff>
    </xdr:from>
    <xdr:to>
      <xdr:col>24</xdr:col>
      <xdr:colOff>114300</xdr:colOff>
      <xdr:row>38</xdr:row>
      <xdr:rowOff>79647</xdr:rowOff>
    </xdr:to>
    <xdr:sp macro="" textlink="">
      <xdr:nvSpPr>
        <xdr:cNvPr id="74" name="楕円 73">
          <a:extLst>
            <a:ext uri="{FF2B5EF4-FFF2-40B4-BE49-F238E27FC236}">
              <a16:creationId xmlns:a16="http://schemas.microsoft.com/office/drawing/2014/main" id="{74631A14-5C47-42D4-BBCC-79BAC3388B1B}"/>
            </a:ext>
          </a:extLst>
        </xdr:cNvPr>
        <xdr:cNvSpPr/>
      </xdr:nvSpPr>
      <xdr:spPr>
        <a:xfrm>
          <a:off x="4127500" y="62645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127924</xdr:rowOff>
    </xdr:from>
    <xdr:ext cx="405111" cy="259045"/>
    <xdr:sp macro="" textlink="">
      <xdr:nvSpPr>
        <xdr:cNvPr id="75" name="【図書館】&#10;有形固定資産減価償却率該当値テキスト">
          <a:extLst>
            <a:ext uri="{FF2B5EF4-FFF2-40B4-BE49-F238E27FC236}">
              <a16:creationId xmlns:a16="http://schemas.microsoft.com/office/drawing/2014/main" id="{AAEF602E-A093-4B9D-B583-2138E2CBB726}"/>
            </a:ext>
          </a:extLst>
        </xdr:cNvPr>
        <xdr:cNvSpPr txBox="1"/>
      </xdr:nvSpPr>
      <xdr:spPr>
        <a:xfrm>
          <a:off x="4216400" y="6242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10704</xdr:rowOff>
    </xdr:from>
    <xdr:to>
      <xdr:col>20</xdr:col>
      <xdr:colOff>38100</xdr:colOff>
      <xdr:row>36</xdr:row>
      <xdr:rowOff>112304</xdr:rowOff>
    </xdr:to>
    <xdr:sp macro="" textlink="">
      <xdr:nvSpPr>
        <xdr:cNvPr id="76" name="楕円 75">
          <a:extLst>
            <a:ext uri="{FF2B5EF4-FFF2-40B4-BE49-F238E27FC236}">
              <a16:creationId xmlns:a16="http://schemas.microsoft.com/office/drawing/2014/main" id="{82A9A213-0366-4736-93E1-DD2A2A8C89BE}"/>
            </a:ext>
          </a:extLst>
        </xdr:cNvPr>
        <xdr:cNvSpPr/>
      </xdr:nvSpPr>
      <xdr:spPr>
        <a:xfrm>
          <a:off x="3384550" y="59606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61504</xdr:rowOff>
    </xdr:from>
    <xdr:to>
      <xdr:col>24</xdr:col>
      <xdr:colOff>63500</xdr:colOff>
      <xdr:row>38</xdr:row>
      <xdr:rowOff>28847</xdr:rowOff>
    </xdr:to>
    <xdr:cxnSp macro="">
      <xdr:nvCxnSpPr>
        <xdr:cNvPr id="77" name="直線コネクタ 76">
          <a:extLst>
            <a:ext uri="{FF2B5EF4-FFF2-40B4-BE49-F238E27FC236}">
              <a16:creationId xmlns:a16="http://schemas.microsoft.com/office/drawing/2014/main" id="{4F7558D1-553C-4485-B241-37BAC95AB1AB}"/>
            </a:ext>
          </a:extLst>
        </xdr:cNvPr>
        <xdr:cNvCxnSpPr/>
      </xdr:nvCxnSpPr>
      <xdr:spPr>
        <a:xfrm>
          <a:off x="3429000" y="6011454"/>
          <a:ext cx="749300" cy="29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139700</xdr:rowOff>
    </xdr:from>
    <xdr:to>
      <xdr:col>15</xdr:col>
      <xdr:colOff>101600</xdr:colOff>
      <xdr:row>36</xdr:row>
      <xdr:rowOff>69850</xdr:rowOff>
    </xdr:to>
    <xdr:sp macro="" textlink="">
      <xdr:nvSpPr>
        <xdr:cNvPr id="78" name="楕円 77">
          <a:extLst>
            <a:ext uri="{FF2B5EF4-FFF2-40B4-BE49-F238E27FC236}">
              <a16:creationId xmlns:a16="http://schemas.microsoft.com/office/drawing/2014/main" id="{963F3912-FC9C-46D4-8F41-57600B711AEB}"/>
            </a:ext>
          </a:extLst>
        </xdr:cNvPr>
        <xdr:cNvSpPr/>
      </xdr:nvSpPr>
      <xdr:spPr>
        <a:xfrm>
          <a:off x="2571750" y="5924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19050</xdr:rowOff>
    </xdr:from>
    <xdr:to>
      <xdr:col>19</xdr:col>
      <xdr:colOff>177800</xdr:colOff>
      <xdr:row>36</xdr:row>
      <xdr:rowOff>61504</xdr:rowOff>
    </xdr:to>
    <xdr:cxnSp macro="">
      <xdr:nvCxnSpPr>
        <xdr:cNvPr id="79" name="直線コネクタ 78">
          <a:extLst>
            <a:ext uri="{FF2B5EF4-FFF2-40B4-BE49-F238E27FC236}">
              <a16:creationId xmlns:a16="http://schemas.microsoft.com/office/drawing/2014/main" id="{4E5DFB35-ED44-4EE2-9EEF-F882C0AF1E15}"/>
            </a:ext>
          </a:extLst>
        </xdr:cNvPr>
        <xdr:cNvCxnSpPr/>
      </xdr:nvCxnSpPr>
      <xdr:spPr>
        <a:xfrm>
          <a:off x="2622550" y="5969000"/>
          <a:ext cx="8064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93980</xdr:rowOff>
    </xdr:from>
    <xdr:to>
      <xdr:col>10</xdr:col>
      <xdr:colOff>165100</xdr:colOff>
      <xdr:row>36</xdr:row>
      <xdr:rowOff>24130</xdr:rowOff>
    </xdr:to>
    <xdr:sp macro="" textlink="">
      <xdr:nvSpPr>
        <xdr:cNvPr id="80" name="楕円 79">
          <a:extLst>
            <a:ext uri="{FF2B5EF4-FFF2-40B4-BE49-F238E27FC236}">
              <a16:creationId xmlns:a16="http://schemas.microsoft.com/office/drawing/2014/main" id="{72E637D6-D624-47F5-81D5-9F6621DAB4FF}"/>
            </a:ext>
          </a:extLst>
        </xdr:cNvPr>
        <xdr:cNvSpPr/>
      </xdr:nvSpPr>
      <xdr:spPr>
        <a:xfrm>
          <a:off x="1778000" y="58788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144780</xdr:rowOff>
    </xdr:from>
    <xdr:to>
      <xdr:col>15</xdr:col>
      <xdr:colOff>50800</xdr:colOff>
      <xdr:row>36</xdr:row>
      <xdr:rowOff>19050</xdr:rowOff>
    </xdr:to>
    <xdr:cxnSp macro="">
      <xdr:nvCxnSpPr>
        <xdr:cNvPr id="81" name="直線コネクタ 80">
          <a:extLst>
            <a:ext uri="{FF2B5EF4-FFF2-40B4-BE49-F238E27FC236}">
              <a16:creationId xmlns:a16="http://schemas.microsoft.com/office/drawing/2014/main" id="{5B2B93D5-BAA5-424C-A753-D7EBF486D6A4}"/>
            </a:ext>
          </a:extLst>
        </xdr:cNvPr>
        <xdr:cNvCxnSpPr/>
      </xdr:nvCxnSpPr>
      <xdr:spPr>
        <a:xfrm>
          <a:off x="1828800" y="5929630"/>
          <a:ext cx="7937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49893</xdr:rowOff>
    </xdr:from>
    <xdr:to>
      <xdr:col>6</xdr:col>
      <xdr:colOff>38100</xdr:colOff>
      <xdr:row>35</xdr:row>
      <xdr:rowOff>151493</xdr:rowOff>
    </xdr:to>
    <xdr:sp macro="" textlink="">
      <xdr:nvSpPr>
        <xdr:cNvPr id="82" name="楕円 81">
          <a:extLst>
            <a:ext uri="{FF2B5EF4-FFF2-40B4-BE49-F238E27FC236}">
              <a16:creationId xmlns:a16="http://schemas.microsoft.com/office/drawing/2014/main" id="{BEA340D1-9147-4EBB-BEF1-56F7971D5982}"/>
            </a:ext>
          </a:extLst>
        </xdr:cNvPr>
        <xdr:cNvSpPr/>
      </xdr:nvSpPr>
      <xdr:spPr>
        <a:xfrm>
          <a:off x="984250" y="58347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100693</xdr:rowOff>
    </xdr:from>
    <xdr:to>
      <xdr:col>10</xdr:col>
      <xdr:colOff>114300</xdr:colOff>
      <xdr:row>35</xdr:row>
      <xdr:rowOff>144780</xdr:rowOff>
    </xdr:to>
    <xdr:cxnSp macro="">
      <xdr:nvCxnSpPr>
        <xdr:cNvPr id="83" name="直線コネクタ 82">
          <a:extLst>
            <a:ext uri="{FF2B5EF4-FFF2-40B4-BE49-F238E27FC236}">
              <a16:creationId xmlns:a16="http://schemas.microsoft.com/office/drawing/2014/main" id="{530A1684-F934-4861-9FB3-0C9238AE7497}"/>
            </a:ext>
          </a:extLst>
        </xdr:cNvPr>
        <xdr:cNvCxnSpPr/>
      </xdr:nvCxnSpPr>
      <xdr:spPr>
        <a:xfrm>
          <a:off x="1028700" y="5885543"/>
          <a:ext cx="8001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39750</xdr:rowOff>
    </xdr:from>
    <xdr:ext cx="405111" cy="259045"/>
    <xdr:sp macro="" textlink="">
      <xdr:nvSpPr>
        <xdr:cNvPr id="84" name="n_1aveValue【図書館】&#10;有形固定資産減価償却率">
          <a:extLst>
            <a:ext uri="{FF2B5EF4-FFF2-40B4-BE49-F238E27FC236}">
              <a16:creationId xmlns:a16="http://schemas.microsoft.com/office/drawing/2014/main" id="{19D0F92B-E01E-4066-B786-CC1D62C9B9DD}"/>
            </a:ext>
          </a:extLst>
        </xdr:cNvPr>
        <xdr:cNvSpPr txBox="1"/>
      </xdr:nvSpPr>
      <xdr:spPr>
        <a:xfrm>
          <a:off x="3239144" y="6319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5" name="n_2aveValue【図書館】&#10;有形固定資産減価償却率">
          <a:extLst>
            <a:ext uri="{FF2B5EF4-FFF2-40B4-BE49-F238E27FC236}">
              <a16:creationId xmlns:a16="http://schemas.microsoft.com/office/drawing/2014/main" id="{7D81C02C-C124-4634-BBD5-CE62FF3CAA65}"/>
            </a:ext>
          </a:extLst>
        </xdr:cNvPr>
        <xdr:cNvSpPr txBox="1"/>
      </xdr:nvSpPr>
      <xdr:spPr>
        <a:xfrm>
          <a:off x="2439044" y="6370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8EAC347D-3688-4BAB-8C04-C61389155E63}"/>
            </a:ext>
          </a:extLst>
        </xdr:cNvPr>
        <xdr:cNvSpPr txBox="1"/>
      </xdr:nvSpPr>
      <xdr:spPr>
        <a:xfrm>
          <a:off x="1645294" y="6421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7093</xdr:rowOff>
    </xdr:from>
    <xdr:ext cx="405111" cy="259045"/>
    <xdr:sp macro="" textlink="">
      <xdr:nvSpPr>
        <xdr:cNvPr id="87" name="n_4aveValue【図書館】&#10;有形固定資産減価償却率">
          <a:extLst>
            <a:ext uri="{FF2B5EF4-FFF2-40B4-BE49-F238E27FC236}">
              <a16:creationId xmlns:a16="http://schemas.microsoft.com/office/drawing/2014/main" id="{C971C6DE-0719-47CF-A991-138402FC0857}"/>
            </a:ext>
          </a:extLst>
        </xdr:cNvPr>
        <xdr:cNvSpPr txBox="1"/>
      </xdr:nvSpPr>
      <xdr:spPr>
        <a:xfrm>
          <a:off x="851544" y="6617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128831</xdr:rowOff>
    </xdr:from>
    <xdr:ext cx="405111" cy="259045"/>
    <xdr:sp macro="" textlink="">
      <xdr:nvSpPr>
        <xdr:cNvPr id="88" name="n_1mainValue【図書館】&#10;有形固定資産減価償却率">
          <a:extLst>
            <a:ext uri="{FF2B5EF4-FFF2-40B4-BE49-F238E27FC236}">
              <a16:creationId xmlns:a16="http://schemas.microsoft.com/office/drawing/2014/main" id="{AB80F49D-0F67-4D40-8230-86A766C2BBF0}"/>
            </a:ext>
          </a:extLst>
        </xdr:cNvPr>
        <xdr:cNvSpPr txBox="1"/>
      </xdr:nvSpPr>
      <xdr:spPr>
        <a:xfrm>
          <a:off x="3239144" y="574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86377</xdr:rowOff>
    </xdr:from>
    <xdr:ext cx="405111" cy="259045"/>
    <xdr:sp macro="" textlink="">
      <xdr:nvSpPr>
        <xdr:cNvPr id="89" name="n_2mainValue【図書館】&#10;有形固定資産減価償却率">
          <a:extLst>
            <a:ext uri="{FF2B5EF4-FFF2-40B4-BE49-F238E27FC236}">
              <a16:creationId xmlns:a16="http://schemas.microsoft.com/office/drawing/2014/main" id="{ACF20EC4-5A8A-4E0B-BD67-E59E9C57CCA5}"/>
            </a:ext>
          </a:extLst>
        </xdr:cNvPr>
        <xdr:cNvSpPr txBox="1"/>
      </xdr:nvSpPr>
      <xdr:spPr>
        <a:xfrm>
          <a:off x="243904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40657</xdr:rowOff>
    </xdr:from>
    <xdr:ext cx="405111" cy="259045"/>
    <xdr:sp macro="" textlink="">
      <xdr:nvSpPr>
        <xdr:cNvPr id="90" name="n_3mainValue【図書館】&#10;有形固定資産減価償却率">
          <a:extLst>
            <a:ext uri="{FF2B5EF4-FFF2-40B4-BE49-F238E27FC236}">
              <a16:creationId xmlns:a16="http://schemas.microsoft.com/office/drawing/2014/main" id="{C5A23EB6-D0C1-4FDB-ACE6-27ED663CE3C6}"/>
            </a:ext>
          </a:extLst>
        </xdr:cNvPr>
        <xdr:cNvSpPr txBox="1"/>
      </xdr:nvSpPr>
      <xdr:spPr>
        <a:xfrm>
          <a:off x="1645294"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168020</xdr:rowOff>
    </xdr:from>
    <xdr:ext cx="405111" cy="259045"/>
    <xdr:sp macro="" textlink="">
      <xdr:nvSpPr>
        <xdr:cNvPr id="91" name="n_4mainValue【図書館】&#10;有形固定資産減価償却率">
          <a:extLst>
            <a:ext uri="{FF2B5EF4-FFF2-40B4-BE49-F238E27FC236}">
              <a16:creationId xmlns:a16="http://schemas.microsoft.com/office/drawing/2014/main" id="{5A70498E-4709-4816-B775-A3C601465F1D}"/>
            </a:ext>
          </a:extLst>
        </xdr:cNvPr>
        <xdr:cNvSpPr txBox="1"/>
      </xdr:nvSpPr>
      <xdr:spPr>
        <a:xfrm>
          <a:off x="851544" y="562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E888B1F-563E-45C1-8049-41D2DC6D2B8C}"/>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BA83DC1-E936-402F-B120-0D120AA12C89}"/>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D5D2707-5367-43C5-BE10-FF3300326C16}"/>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D5329FA-7473-4D2D-8C08-97F293A84BA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AD9177E-65DC-44B1-BA0B-A01DD7009357}"/>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336D6B8-D475-46ED-B8B3-E556E8B6361F}"/>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72F3976-6A0A-4C36-B99C-BFF1A7EAEF3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88352FC-CB44-446D-AFC3-3CD33454A558}"/>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8D700A3-9F08-4735-A8A8-5014AAC48BF9}"/>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C79CDA5-2C84-4452-80D2-D8AB2E71FC00}"/>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8FE75207-5BB6-4669-B2E9-F99E0FD956D2}"/>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FA75342F-CF07-40F2-87EA-5FD86C4BE4A8}"/>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ECE145FB-0C04-4521-8F08-E578095EE745}"/>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32E033BF-486B-40D2-9D60-0FAFEDA8EC67}"/>
            </a:ext>
          </a:extLst>
        </xdr:cNvPr>
        <xdr:cNvSpPr txBox="1"/>
      </xdr:nvSpPr>
      <xdr:spPr>
        <a:xfrm>
          <a:off x="552722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7585E488-AD76-4ED1-87C3-983E5CF736EB}"/>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94E14B8E-A585-4E34-9437-510FF1661E4B}"/>
            </a:ext>
          </a:extLst>
        </xdr:cNvPr>
        <xdr:cNvSpPr txBox="1"/>
      </xdr:nvSpPr>
      <xdr:spPr>
        <a:xfrm>
          <a:off x="552722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F2B0B622-2C89-442B-990F-220CDCBBC241}"/>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7338738D-1C1B-4584-863A-58E10E943F92}"/>
            </a:ext>
          </a:extLst>
        </xdr:cNvPr>
        <xdr:cNvSpPr txBox="1"/>
      </xdr:nvSpPr>
      <xdr:spPr>
        <a:xfrm>
          <a:off x="552722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B936B7E9-DE21-40C3-9846-23E23B5998AD}"/>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6EC493A5-7681-4B82-BD1C-2B315CC52E97}"/>
            </a:ext>
          </a:extLst>
        </xdr:cNvPr>
        <xdr:cNvSpPr txBox="1"/>
      </xdr:nvSpPr>
      <xdr:spPr>
        <a:xfrm>
          <a:off x="552722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3F90C966-E8A1-44B0-9AC6-EAA223A3D10B}"/>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F7272144-25FF-4B3E-AF7B-2FBCCBF8B8C3}"/>
            </a:ext>
          </a:extLst>
        </xdr:cNvPr>
        <xdr:cNvSpPr txBox="1"/>
      </xdr:nvSpPr>
      <xdr:spPr>
        <a:xfrm>
          <a:off x="552722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FC958089-4493-4731-83E8-9EA43BE2FCC1}"/>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1EF4056D-B15D-4D62-8284-57A34FA56B27}"/>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DF6B181E-534D-4AA1-8C96-9288F20B51E9}"/>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67910452-FEF8-44D6-89F8-96934BC308AA}"/>
            </a:ext>
          </a:extLst>
        </xdr:cNvPr>
        <xdr:cNvCxnSpPr/>
      </xdr:nvCxnSpPr>
      <xdr:spPr>
        <a:xfrm flipV="1">
          <a:off x="9429115" y="5657850"/>
          <a:ext cx="0" cy="1283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CDF0E61D-3379-4864-ADDF-ED3EB78A784F}"/>
            </a:ext>
          </a:extLst>
        </xdr:cNvPr>
        <xdr:cNvSpPr txBox="1"/>
      </xdr:nvSpPr>
      <xdr:spPr>
        <a:xfrm>
          <a:off x="9467850" y="69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08A4886B-954B-47E4-A571-C0BADB386CEB}"/>
            </a:ext>
          </a:extLst>
        </xdr:cNvPr>
        <xdr:cNvCxnSpPr/>
      </xdr:nvCxnSpPr>
      <xdr:spPr>
        <a:xfrm>
          <a:off x="9359900" y="69414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914E9E18-5346-4E23-8462-CF406862B5CE}"/>
            </a:ext>
          </a:extLst>
        </xdr:cNvPr>
        <xdr:cNvSpPr txBox="1"/>
      </xdr:nvSpPr>
      <xdr:spPr>
        <a:xfrm>
          <a:off x="9467850" y="54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2CADCD3E-1C95-4857-BEB0-6326FA463B69}"/>
            </a:ext>
          </a:extLst>
        </xdr:cNvPr>
        <xdr:cNvCxnSpPr/>
      </xdr:nvCxnSpPr>
      <xdr:spPr>
        <a:xfrm>
          <a:off x="9359900" y="5657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AD386846-A154-4EDB-BB65-1B6E75A4FBB3}"/>
            </a:ext>
          </a:extLst>
        </xdr:cNvPr>
        <xdr:cNvSpPr txBox="1"/>
      </xdr:nvSpPr>
      <xdr:spPr>
        <a:xfrm>
          <a:off x="9467850" y="6420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C2D5E572-BBB6-42EA-BBC8-EB3377EC382B}"/>
            </a:ext>
          </a:extLst>
        </xdr:cNvPr>
        <xdr:cNvSpPr/>
      </xdr:nvSpPr>
      <xdr:spPr>
        <a:xfrm>
          <a:off x="9398000" y="64416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224535B1-6CB0-4D67-90B3-62C981ED87E2}"/>
            </a:ext>
          </a:extLst>
        </xdr:cNvPr>
        <xdr:cNvSpPr/>
      </xdr:nvSpPr>
      <xdr:spPr>
        <a:xfrm>
          <a:off x="8636000" y="6430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33FFE89E-A905-45B3-A71D-7A3DBBEF0EC4}"/>
            </a:ext>
          </a:extLst>
        </xdr:cNvPr>
        <xdr:cNvSpPr/>
      </xdr:nvSpPr>
      <xdr:spPr>
        <a:xfrm>
          <a:off x="7842250" y="64570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1BC90A9D-DCE9-4A0E-8637-5E6CFB31299F}"/>
            </a:ext>
          </a:extLst>
        </xdr:cNvPr>
        <xdr:cNvSpPr/>
      </xdr:nvSpPr>
      <xdr:spPr>
        <a:xfrm>
          <a:off x="7029450" y="646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30F92300-F8B3-4BBF-9797-0AA7C3BEEA5A}"/>
            </a:ext>
          </a:extLst>
        </xdr:cNvPr>
        <xdr:cNvSpPr/>
      </xdr:nvSpPr>
      <xdr:spPr>
        <a:xfrm>
          <a:off x="6235700" y="650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7F3F492-4DFE-44E5-8BD9-50FAAF5A0892}"/>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4854FF5-A21C-4CBF-B394-73BAFF468E2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42F9C15-342D-4B14-AE8F-B3FFC2CDAE0D}"/>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0B03AB3-9CE2-4EAC-99D4-D788A139845B}"/>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95E1892E-1AB8-4E95-8F41-FD7AC668083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147864</xdr:rowOff>
    </xdr:from>
    <xdr:to>
      <xdr:col>55</xdr:col>
      <xdr:colOff>50800</xdr:colOff>
      <xdr:row>38</xdr:row>
      <xdr:rowOff>78014</xdr:rowOff>
    </xdr:to>
    <xdr:sp macro="" textlink="">
      <xdr:nvSpPr>
        <xdr:cNvPr id="133" name="楕円 132">
          <a:extLst>
            <a:ext uri="{FF2B5EF4-FFF2-40B4-BE49-F238E27FC236}">
              <a16:creationId xmlns:a16="http://schemas.microsoft.com/office/drawing/2014/main" id="{74AFBB68-1AB3-40B3-B23C-A697ED347F5A}"/>
            </a:ext>
          </a:extLst>
        </xdr:cNvPr>
        <xdr:cNvSpPr/>
      </xdr:nvSpPr>
      <xdr:spPr>
        <a:xfrm>
          <a:off x="9398000" y="62629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170741</xdr:rowOff>
    </xdr:from>
    <xdr:ext cx="469744" cy="259045"/>
    <xdr:sp macro="" textlink="">
      <xdr:nvSpPr>
        <xdr:cNvPr id="134" name="【図書館】&#10;一人当たり面積該当値テキスト">
          <a:extLst>
            <a:ext uri="{FF2B5EF4-FFF2-40B4-BE49-F238E27FC236}">
              <a16:creationId xmlns:a16="http://schemas.microsoft.com/office/drawing/2014/main" id="{EA2039FB-4BEC-4981-ADC6-435A8B9B8736}"/>
            </a:ext>
          </a:extLst>
        </xdr:cNvPr>
        <xdr:cNvSpPr txBox="1"/>
      </xdr:nvSpPr>
      <xdr:spPr>
        <a:xfrm>
          <a:off x="9467850" y="611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147864</xdr:rowOff>
    </xdr:from>
    <xdr:to>
      <xdr:col>50</xdr:col>
      <xdr:colOff>165100</xdr:colOff>
      <xdr:row>38</xdr:row>
      <xdr:rowOff>78014</xdr:rowOff>
    </xdr:to>
    <xdr:sp macro="" textlink="">
      <xdr:nvSpPr>
        <xdr:cNvPr id="135" name="楕円 134">
          <a:extLst>
            <a:ext uri="{FF2B5EF4-FFF2-40B4-BE49-F238E27FC236}">
              <a16:creationId xmlns:a16="http://schemas.microsoft.com/office/drawing/2014/main" id="{C43D7B0B-7FA1-4403-8632-28CA61AEED79}"/>
            </a:ext>
          </a:extLst>
        </xdr:cNvPr>
        <xdr:cNvSpPr/>
      </xdr:nvSpPr>
      <xdr:spPr>
        <a:xfrm>
          <a:off x="8636000" y="62629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27215</xdr:rowOff>
    </xdr:from>
    <xdr:to>
      <xdr:col>55</xdr:col>
      <xdr:colOff>0</xdr:colOff>
      <xdr:row>38</xdr:row>
      <xdr:rowOff>27215</xdr:rowOff>
    </xdr:to>
    <xdr:cxnSp macro="">
      <xdr:nvCxnSpPr>
        <xdr:cNvPr id="136" name="直線コネクタ 135">
          <a:extLst>
            <a:ext uri="{FF2B5EF4-FFF2-40B4-BE49-F238E27FC236}">
              <a16:creationId xmlns:a16="http://schemas.microsoft.com/office/drawing/2014/main" id="{70A84E81-6C04-4D0B-878D-4EF55A0CEB05}"/>
            </a:ext>
          </a:extLst>
        </xdr:cNvPr>
        <xdr:cNvCxnSpPr/>
      </xdr:nvCxnSpPr>
      <xdr:spPr>
        <a:xfrm>
          <a:off x="8686800" y="63073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147864</xdr:rowOff>
    </xdr:from>
    <xdr:to>
      <xdr:col>46</xdr:col>
      <xdr:colOff>38100</xdr:colOff>
      <xdr:row>38</xdr:row>
      <xdr:rowOff>78014</xdr:rowOff>
    </xdr:to>
    <xdr:sp macro="" textlink="">
      <xdr:nvSpPr>
        <xdr:cNvPr id="137" name="楕円 136">
          <a:extLst>
            <a:ext uri="{FF2B5EF4-FFF2-40B4-BE49-F238E27FC236}">
              <a16:creationId xmlns:a16="http://schemas.microsoft.com/office/drawing/2014/main" id="{F9F8A574-3F2B-485F-A15D-7D258D6E0F12}"/>
            </a:ext>
          </a:extLst>
        </xdr:cNvPr>
        <xdr:cNvSpPr/>
      </xdr:nvSpPr>
      <xdr:spPr>
        <a:xfrm>
          <a:off x="7842250" y="62629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27215</xdr:rowOff>
    </xdr:from>
    <xdr:to>
      <xdr:col>50</xdr:col>
      <xdr:colOff>114300</xdr:colOff>
      <xdr:row>38</xdr:row>
      <xdr:rowOff>27215</xdr:rowOff>
    </xdr:to>
    <xdr:cxnSp macro="">
      <xdr:nvCxnSpPr>
        <xdr:cNvPr id="138" name="直線コネクタ 137">
          <a:extLst>
            <a:ext uri="{FF2B5EF4-FFF2-40B4-BE49-F238E27FC236}">
              <a16:creationId xmlns:a16="http://schemas.microsoft.com/office/drawing/2014/main" id="{1C3373ED-7260-48C9-BA52-CAC91D0825D9}"/>
            </a:ext>
          </a:extLst>
        </xdr:cNvPr>
        <xdr:cNvCxnSpPr/>
      </xdr:nvCxnSpPr>
      <xdr:spPr>
        <a:xfrm>
          <a:off x="7886700" y="63073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147864</xdr:rowOff>
    </xdr:from>
    <xdr:to>
      <xdr:col>41</xdr:col>
      <xdr:colOff>101600</xdr:colOff>
      <xdr:row>38</xdr:row>
      <xdr:rowOff>78014</xdr:rowOff>
    </xdr:to>
    <xdr:sp macro="" textlink="">
      <xdr:nvSpPr>
        <xdr:cNvPr id="139" name="楕円 138">
          <a:extLst>
            <a:ext uri="{FF2B5EF4-FFF2-40B4-BE49-F238E27FC236}">
              <a16:creationId xmlns:a16="http://schemas.microsoft.com/office/drawing/2014/main" id="{E177D314-66B0-467A-8393-0526FCB67816}"/>
            </a:ext>
          </a:extLst>
        </xdr:cNvPr>
        <xdr:cNvSpPr/>
      </xdr:nvSpPr>
      <xdr:spPr>
        <a:xfrm>
          <a:off x="7029450" y="62629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27215</xdr:rowOff>
    </xdr:from>
    <xdr:to>
      <xdr:col>45</xdr:col>
      <xdr:colOff>177800</xdr:colOff>
      <xdr:row>38</xdr:row>
      <xdr:rowOff>27215</xdr:rowOff>
    </xdr:to>
    <xdr:cxnSp macro="">
      <xdr:nvCxnSpPr>
        <xdr:cNvPr id="140" name="直線コネクタ 139">
          <a:extLst>
            <a:ext uri="{FF2B5EF4-FFF2-40B4-BE49-F238E27FC236}">
              <a16:creationId xmlns:a16="http://schemas.microsoft.com/office/drawing/2014/main" id="{2684B7BC-EDC5-4C9A-A3CC-7295B341776F}"/>
            </a:ext>
          </a:extLst>
        </xdr:cNvPr>
        <xdr:cNvCxnSpPr/>
      </xdr:nvCxnSpPr>
      <xdr:spPr>
        <a:xfrm>
          <a:off x="7080250" y="630736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147864</xdr:rowOff>
    </xdr:from>
    <xdr:to>
      <xdr:col>36</xdr:col>
      <xdr:colOff>165100</xdr:colOff>
      <xdr:row>38</xdr:row>
      <xdr:rowOff>78014</xdr:rowOff>
    </xdr:to>
    <xdr:sp macro="" textlink="">
      <xdr:nvSpPr>
        <xdr:cNvPr id="141" name="楕円 140">
          <a:extLst>
            <a:ext uri="{FF2B5EF4-FFF2-40B4-BE49-F238E27FC236}">
              <a16:creationId xmlns:a16="http://schemas.microsoft.com/office/drawing/2014/main" id="{D0A82F56-71C9-44FC-9AC8-0A264A6F31E4}"/>
            </a:ext>
          </a:extLst>
        </xdr:cNvPr>
        <xdr:cNvSpPr/>
      </xdr:nvSpPr>
      <xdr:spPr>
        <a:xfrm>
          <a:off x="6235700" y="62629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27215</xdr:rowOff>
    </xdr:from>
    <xdr:to>
      <xdr:col>41</xdr:col>
      <xdr:colOff>50800</xdr:colOff>
      <xdr:row>38</xdr:row>
      <xdr:rowOff>27215</xdr:rowOff>
    </xdr:to>
    <xdr:cxnSp macro="">
      <xdr:nvCxnSpPr>
        <xdr:cNvPr id="142" name="直線コネクタ 141">
          <a:extLst>
            <a:ext uri="{FF2B5EF4-FFF2-40B4-BE49-F238E27FC236}">
              <a16:creationId xmlns:a16="http://schemas.microsoft.com/office/drawing/2014/main" id="{1BCE8C69-6E97-423F-8B86-E8CA6D0C01F9}"/>
            </a:ext>
          </a:extLst>
        </xdr:cNvPr>
        <xdr:cNvCxnSpPr/>
      </xdr:nvCxnSpPr>
      <xdr:spPr>
        <a:xfrm>
          <a:off x="6286500" y="630736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E8BF8108-140A-4D76-BA4D-4B3FF09252FE}"/>
            </a:ext>
          </a:extLst>
        </xdr:cNvPr>
        <xdr:cNvSpPr txBox="1"/>
      </xdr:nvSpPr>
      <xdr:spPr>
        <a:xfrm>
          <a:off x="845827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A704A0ED-82E4-4A63-8151-6EE133AC7DC0}"/>
            </a:ext>
          </a:extLst>
        </xdr:cNvPr>
        <xdr:cNvSpPr txBox="1"/>
      </xdr:nvSpPr>
      <xdr:spPr>
        <a:xfrm>
          <a:off x="76772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BAE9E1A5-9A90-4038-BF9C-5303FACECA06}"/>
            </a:ext>
          </a:extLst>
        </xdr:cNvPr>
        <xdr:cNvSpPr txBox="1"/>
      </xdr:nvSpPr>
      <xdr:spPr>
        <a:xfrm>
          <a:off x="6864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148062</xdr:rowOff>
    </xdr:from>
    <xdr:ext cx="469744" cy="259045"/>
    <xdr:sp macro="" textlink="">
      <xdr:nvSpPr>
        <xdr:cNvPr id="146" name="n_4aveValue【図書館】&#10;一人当たり面積">
          <a:extLst>
            <a:ext uri="{FF2B5EF4-FFF2-40B4-BE49-F238E27FC236}">
              <a16:creationId xmlns:a16="http://schemas.microsoft.com/office/drawing/2014/main" id="{75292A5D-3969-4A3E-988A-5D1287EFC44F}"/>
            </a:ext>
          </a:extLst>
        </xdr:cNvPr>
        <xdr:cNvSpPr txBox="1"/>
      </xdr:nvSpPr>
      <xdr:spPr>
        <a:xfrm>
          <a:off x="607067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94541</xdr:rowOff>
    </xdr:from>
    <xdr:ext cx="469744" cy="259045"/>
    <xdr:sp macro="" textlink="">
      <xdr:nvSpPr>
        <xdr:cNvPr id="147" name="n_1mainValue【図書館】&#10;一人当たり面積">
          <a:extLst>
            <a:ext uri="{FF2B5EF4-FFF2-40B4-BE49-F238E27FC236}">
              <a16:creationId xmlns:a16="http://schemas.microsoft.com/office/drawing/2014/main" id="{EC99FE75-29A9-4265-BC72-D25DCE2DAE6D}"/>
            </a:ext>
          </a:extLst>
        </xdr:cNvPr>
        <xdr:cNvSpPr txBox="1"/>
      </xdr:nvSpPr>
      <xdr:spPr>
        <a:xfrm>
          <a:off x="8458277" y="604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94541</xdr:rowOff>
    </xdr:from>
    <xdr:ext cx="469744" cy="259045"/>
    <xdr:sp macro="" textlink="">
      <xdr:nvSpPr>
        <xdr:cNvPr id="148" name="n_2mainValue【図書館】&#10;一人当たり面積">
          <a:extLst>
            <a:ext uri="{FF2B5EF4-FFF2-40B4-BE49-F238E27FC236}">
              <a16:creationId xmlns:a16="http://schemas.microsoft.com/office/drawing/2014/main" id="{133B4FA9-67FC-4C79-B7EC-27A5FDBD4CC0}"/>
            </a:ext>
          </a:extLst>
        </xdr:cNvPr>
        <xdr:cNvSpPr txBox="1"/>
      </xdr:nvSpPr>
      <xdr:spPr>
        <a:xfrm>
          <a:off x="7677227" y="604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94541</xdr:rowOff>
    </xdr:from>
    <xdr:ext cx="469744" cy="259045"/>
    <xdr:sp macro="" textlink="">
      <xdr:nvSpPr>
        <xdr:cNvPr id="149" name="n_3mainValue【図書館】&#10;一人当たり面積">
          <a:extLst>
            <a:ext uri="{FF2B5EF4-FFF2-40B4-BE49-F238E27FC236}">
              <a16:creationId xmlns:a16="http://schemas.microsoft.com/office/drawing/2014/main" id="{9691C56C-0B85-4D2A-9DF7-129A3A0B8AAC}"/>
            </a:ext>
          </a:extLst>
        </xdr:cNvPr>
        <xdr:cNvSpPr txBox="1"/>
      </xdr:nvSpPr>
      <xdr:spPr>
        <a:xfrm>
          <a:off x="6864427" y="604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94541</xdr:rowOff>
    </xdr:from>
    <xdr:ext cx="469744" cy="259045"/>
    <xdr:sp macro="" textlink="">
      <xdr:nvSpPr>
        <xdr:cNvPr id="150" name="n_4mainValue【図書館】&#10;一人当たり面積">
          <a:extLst>
            <a:ext uri="{FF2B5EF4-FFF2-40B4-BE49-F238E27FC236}">
              <a16:creationId xmlns:a16="http://schemas.microsoft.com/office/drawing/2014/main" id="{F7B9990D-7ABC-4271-8292-148187C365EF}"/>
            </a:ext>
          </a:extLst>
        </xdr:cNvPr>
        <xdr:cNvSpPr txBox="1"/>
      </xdr:nvSpPr>
      <xdr:spPr>
        <a:xfrm>
          <a:off x="6070677" y="604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D57E6ABC-0988-4F25-97BA-FD72118A5A19}"/>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9D4C8C17-9D35-4BD3-BA18-E2D717BC095E}"/>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D2A92D27-DA0E-4F83-9029-EFEE5332038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3252A925-5E9C-4066-B5A3-30142DF1144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12EE2723-215F-4E37-98D3-E4F414147F18}"/>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C82FBBA-4988-4640-B17B-1F46DCA00FD5}"/>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CE3709E8-7987-466F-9915-E2037CB05837}"/>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C3EB288-F9E8-4341-9743-D00907DC3DA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798962F4-2A43-435D-A5A7-2F9610785AC9}"/>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926404A0-59A8-4CDC-985F-A6E9D4E4DF1D}"/>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1B92CB3D-693E-4716-A27E-5B6B39525150}"/>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FAA8EDE3-6A02-41BB-B1FE-90FE70A64794}"/>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2C719661-264B-4BFC-8C3B-84DBDC3BBF81}"/>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2A5060EC-2420-4B52-9A2B-BE38E4CF75A2}"/>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CA4D8D2D-2BB9-4DE2-8D4B-1F76EACBE066}"/>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DC3992F5-E9B1-425A-B2F6-F8CAF3E4707F}"/>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9FFD695F-7340-4C6D-B06D-135A4E3C52F5}"/>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B6A24DD6-6044-452E-8322-F989763F2A37}"/>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448231A1-3CBE-4048-8E1E-E192D4CC46C1}"/>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39673E21-D427-4964-BE94-665D7805D59C}"/>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FCC379E8-7F2B-42CF-A814-1DA1B74DA1C7}"/>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DC233ADB-9D0D-4030-A26D-FFCA7925B17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7ACAB199-0260-4908-990A-9F38A92CCC22}"/>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91EEB464-59ED-49CD-B331-6A47286AFF94}"/>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941D0769-423D-4973-ACB8-F9863D981FCD}"/>
            </a:ext>
          </a:extLst>
        </xdr:cNvPr>
        <xdr:cNvCxnSpPr/>
      </xdr:nvCxnSpPr>
      <xdr:spPr>
        <a:xfrm flipV="1">
          <a:off x="4177665" y="921067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A4DB1E6B-D85A-4944-AE9A-422BE6D47C22}"/>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C296EF99-ABF8-46B0-983B-226CF9E0E8D3}"/>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5A23786F-CF61-4E1B-B62D-13971868E7FB}"/>
            </a:ext>
          </a:extLst>
        </xdr:cNvPr>
        <xdr:cNvSpPr txBox="1"/>
      </xdr:nvSpPr>
      <xdr:spPr>
        <a:xfrm>
          <a:off x="4216400" y="899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0335956A-E83E-42E8-AA7F-64EEB939F77A}"/>
            </a:ext>
          </a:extLst>
        </xdr:cNvPr>
        <xdr:cNvCxnSpPr/>
      </xdr:nvCxnSpPr>
      <xdr:spPr>
        <a:xfrm>
          <a:off x="4108450" y="9210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BBF5BC13-3370-4695-B9C2-8FEE9288CB34}"/>
            </a:ext>
          </a:extLst>
        </xdr:cNvPr>
        <xdr:cNvSpPr txBox="1"/>
      </xdr:nvSpPr>
      <xdr:spPr>
        <a:xfrm>
          <a:off x="4216400" y="9890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CE26D2E2-702B-49DA-9245-759629DE2C4C}"/>
            </a:ext>
          </a:extLst>
        </xdr:cNvPr>
        <xdr:cNvSpPr/>
      </xdr:nvSpPr>
      <xdr:spPr>
        <a:xfrm>
          <a:off x="4127500" y="10033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AAB33EF6-4F8B-4A31-94CD-424F682B4B99}"/>
            </a:ext>
          </a:extLst>
        </xdr:cNvPr>
        <xdr:cNvSpPr/>
      </xdr:nvSpPr>
      <xdr:spPr>
        <a:xfrm>
          <a:off x="3384550" y="9998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91403E8B-9676-4BC7-82AE-DD2120B71BC9}"/>
            </a:ext>
          </a:extLst>
        </xdr:cNvPr>
        <xdr:cNvSpPr/>
      </xdr:nvSpPr>
      <xdr:spPr>
        <a:xfrm>
          <a:off x="2571750" y="9979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33620C6E-1BEE-416C-BABA-79132397434D}"/>
            </a:ext>
          </a:extLst>
        </xdr:cNvPr>
        <xdr:cNvSpPr/>
      </xdr:nvSpPr>
      <xdr:spPr>
        <a:xfrm>
          <a:off x="177800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A8D64455-5667-4A9C-B926-BF4498425551}"/>
            </a:ext>
          </a:extLst>
        </xdr:cNvPr>
        <xdr:cNvSpPr/>
      </xdr:nvSpPr>
      <xdr:spPr>
        <a:xfrm>
          <a:off x="984250" y="9983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09D144D-39CD-4443-9D4C-FD3185018D90}"/>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BA660C6-34E8-44A1-972C-8558895C34BB}"/>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F0842C1-A555-408E-AE20-66CE56B5D3BE}"/>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C1AB5FA-4E27-4F5E-98DE-CB0DC56804F6}"/>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F4A087F-FA2C-4373-9A8E-7E4A86F57BE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91" name="楕円 190">
          <a:extLst>
            <a:ext uri="{FF2B5EF4-FFF2-40B4-BE49-F238E27FC236}">
              <a16:creationId xmlns:a16="http://schemas.microsoft.com/office/drawing/2014/main" id="{4BD6FCDC-171B-42F1-8EDB-1E459A400218}"/>
            </a:ext>
          </a:extLst>
        </xdr:cNvPr>
        <xdr:cNvSpPr/>
      </xdr:nvSpPr>
      <xdr:spPr>
        <a:xfrm>
          <a:off x="4127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156227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E1A40B3C-66BF-4533-9837-6F631B0F5762}"/>
            </a:ext>
          </a:extLst>
        </xdr:cNvPr>
        <xdr:cNvSpPr txBox="1"/>
      </xdr:nvSpPr>
      <xdr:spPr>
        <a:xfrm>
          <a:off x="4216400"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158750</xdr:rowOff>
    </xdr:from>
    <xdr:to>
      <xdr:col>20</xdr:col>
      <xdr:colOff>38100</xdr:colOff>
      <xdr:row>60</xdr:row>
      <xdr:rowOff>88900</xdr:rowOff>
    </xdr:to>
    <xdr:sp macro="" textlink="">
      <xdr:nvSpPr>
        <xdr:cNvPr id="193" name="楕円 192">
          <a:extLst>
            <a:ext uri="{FF2B5EF4-FFF2-40B4-BE49-F238E27FC236}">
              <a16:creationId xmlns:a16="http://schemas.microsoft.com/office/drawing/2014/main" id="{8BF39474-F8F7-4723-A5F2-74C3FD8755C9}"/>
            </a:ext>
          </a:extLst>
        </xdr:cNvPr>
        <xdr:cNvSpPr/>
      </xdr:nvSpPr>
      <xdr:spPr>
        <a:xfrm>
          <a:off x="3384550" y="9906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38100</xdr:rowOff>
    </xdr:from>
    <xdr:to>
      <xdr:col>24</xdr:col>
      <xdr:colOff>63500</xdr:colOff>
      <xdr:row>61</xdr:row>
      <xdr:rowOff>57150</xdr:rowOff>
    </xdr:to>
    <xdr:cxnSp macro="">
      <xdr:nvCxnSpPr>
        <xdr:cNvPr id="194" name="直線コネクタ 193">
          <a:extLst>
            <a:ext uri="{FF2B5EF4-FFF2-40B4-BE49-F238E27FC236}">
              <a16:creationId xmlns:a16="http://schemas.microsoft.com/office/drawing/2014/main" id="{EB440922-F74A-4A8F-BC94-6B91EA30526E}"/>
            </a:ext>
          </a:extLst>
        </xdr:cNvPr>
        <xdr:cNvCxnSpPr/>
      </xdr:nvCxnSpPr>
      <xdr:spPr>
        <a:xfrm>
          <a:off x="3429000" y="9950450"/>
          <a:ext cx="749300" cy="18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156845</xdr:rowOff>
    </xdr:from>
    <xdr:to>
      <xdr:col>15</xdr:col>
      <xdr:colOff>101600</xdr:colOff>
      <xdr:row>60</xdr:row>
      <xdr:rowOff>86995</xdr:rowOff>
    </xdr:to>
    <xdr:sp macro="" textlink="">
      <xdr:nvSpPr>
        <xdr:cNvPr id="195" name="楕円 194">
          <a:extLst>
            <a:ext uri="{FF2B5EF4-FFF2-40B4-BE49-F238E27FC236}">
              <a16:creationId xmlns:a16="http://schemas.microsoft.com/office/drawing/2014/main" id="{56B3A9C3-EE1E-41FF-9442-0DC7BB59C08A}"/>
            </a:ext>
          </a:extLst>
        </xdr:cNvPr>
        <xdr:cNvSpPr/>
      </xdr:nvSpPr>
      <xdr:spPr>
        <a:xfrm>
          <a:off x="2571750" y="9904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36195</xdr:rowOff>
    </xdr:from>
    <xdr:to>
      <xdr:col>19</xdr:col>
      <xdr:colOff>177800</xdr:colOff>
      <xdr:row>60</xdr:row>
      <xdr:rowOff>38100</xdr:rowOff>
    </xdr:to>
    <xdr:cxnSp macro="">
      <xdr:nvCxnSpPr>
        <xdr:cNvPr id="196" name="直線コネクタ 195">
          <a:extLst>
            <a:ext uri="{FF2B5EF4-FFF2-40B4-BE49-F238E27FC236}">
              <a16:creationId xmlns:a16="http://schemas.microsoft.com/office/drawing/2014/main" id="{E893A333-01B4-411F-81B9-E160D1E1F4F2}"/>
            </a:ext>
          </a:extLst>
        </xdr:cNvPr>
        <xdr:cNvCxnSpPr/>
      </xdr:nvCxnSpPr>
      <xdr:spPr>
        <a:xfrm>
          <a:off x="2622550" y="994854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114935</xdr:rowOff>
    </xdr:from>
    <xdr:to>
      <xdr:col>10</xdr:col>
      <xdr:colOff>165100</xdr:colOff>
      <xdr:row>60</xdr:row>
      <xdr:rowOff>45085</xdr:rowOff>
    </xdr:to>
    <xdr:sp macro="" textlink="">
      <xdr:nvSpPr>
        <xdr:cNvPr id="197" name="楕円 196">
          <a:extLst>
            <a:ext uri="{FF2B5EF4-FFF2-40B4-BE49-F238E27FC236}">
              <a16:creationId xmlns:a16="http://schemas.microsoft.com/office/drawing/2014/main" id="{E6DDEAEF-CE36-4EC4-AB87-C6B2570E67CC}"/>
            </a:ext>
          </a:extLst>
        </xdr:cNvPr>
        <xdr:cNvSpPr/>
      </xdr:nvSpPr>
      <xdr:spPr>
        <a:xfrm>
          <a:off x="1778000" y="98621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165735</xdr:rowOff>
    </xdr:from>
    <xdr:to>
      <xdr:col>15</xdr:col>
      <xdr:colOff>50800</xdr:colOff>
      <xdr:row>60</xdr:row>
      <xdr:rowOff>36195</xdr:rowOff>
    </xdr:to>
    <xdr:cxnSp macro="">
      <xdr:nvCxnSpPr>
        <xdr:cNvPr id="198" name="直線コネクタ 197">
          <a:extLst>
            <a:ext uri="{FF2B5EF4-FFF2-40B4-BE49-F238E27FC236}">
              <a16:creationId xmlns:a16="http://schemas.microsoft.com/office/drawing/2014/main" id="{1AA4C4E2-6C15-4A83-8712-588A4A23593B}"/>
            </a:ext>
          </a:extLst>
        </xdr:cNvPr>
        <xdr:cNvCxnSpPr/>
      </xdr:nvCxnSpPr>
      <xdr:spPr>
        <a:xfrm>
          <a:off x="1828800" y="9912985"/>
          <a:ext cx="79375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73025</xdr:rowOff>
    </xdr:from>
    <xdr:to>
      <xdr:col>6</xdr:col>
      <xdr:colOff>38100</xdr:colOff>
      <xdr:row>60</xdr:row>
      <xdr:rowOff>3175</xdr:rowOff>
    </xdr:to>
    <xdr:sp macro="" textlink="">
      <xdr:nvSpPr>
        <xdr:cNvPr id="199" name="楕円 198">
          <a:extLst>
            <a:ext uri="{FF2B5EF4-FFF2-40B4-BE49-F238E27FC236}">
              <a16:creationId xmlns:a16="http://schemas.microsoft.com/office/drawing/2014/main" id="{C9D056B3-492F-4631-AA5B-EBF72757955D}"/>
            </a:ext>
          </a:extLst>
        </xdr:cNvPr>
        <xdr:cNvSpPr/>
      </xdr:nvSpPr>
      <xdr:spPr>
        <a:xfrm>
          <a:off x="984250" y="98202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123825</xdr:rowOff>
    </xdr:from>
    <xdr:to>
      <xdr:col>10</xdr:col>
      <xdr:colOff>114300</xdr:colOff>
      <xdr:row>59</xdr:row>
      <xdr:rowOff>165735</xdr:rowOff>
    </xdr:to>
    <xdr:cxnSp macro="">
      <xdr:nvCxnSpPr>
        <xdr:cNvPr id="200" name="直線コネクタ 199">
          <a:extLst>
            <a:ext uri="{FF2B5EF4-FFF2-40B4-BE49-F238E27FC236}">
              <a16:creationId xmlns:a16="http://schemas.microsoft.com/office/drawing/2014/main" id="{3F5C059D-B70B-4C56-8F6C-CF4D76248383}"/>
            </a:ext>
          </a:extLst>
        </xdr:cNvPr>
        <xdr:cNvCxnSpPr/>
      </xdr:nvCxnSpPr>
      <xdr:spPr>
        <a:xfrm>
          <a:off x="1028700" y="987107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D0994655-A5AD-4CF5-BB88-4E46B1A9CE70}"/>
            </a:ext>
          </a:extLst>
        </xdr:cNvPr>
        <xdr:cNvSpPr txBox="1"/>
      </xdr:nvSpPr>
      <xdr:spPr>
        <a:xfrm>
          <a:off x="323914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628C4EE3-68BF-4E0E-B86F-92DB21D8D29A}"/>
            </a:ext>
          </a:extLst>
        </xdr:cNvPr>
        <xdr:cNvSpPr txBox="1"/>
      </xdr:nvSpPr>
      <xdr:spPr>
        <a:xfrm>
          <a:off x="2439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203" name="n_3aveValue【体育館・プール】&#10;有形固定資産減価償却率">
          <a:extLst>
            <a:ext uri="{FF2B5EF4-FFF2-40B4-BE49-F238E27FC236}">
              <a16:creationId xmlns:a16="http://schemas.microsoft.com/office/drawing/2014/main" id="{10927D82-0429-4577-B845-96763A6560B4}"/>
            </a:ext>
          </a:extLst>
        </xdr:cNvPr>
        <xdr:cNvSpPr txBox="1"/>
      </xdr:nvSpPr>
      <xdr:spPr>
        <a:xfrm>
          <a:off x="164529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204" name="n_4aveValue【体育館・プール】&#10;有形固定資産減価償却率">
          <a:extLst>
            <a:ext uri="{FF2B5EF4-FFF2-40B4-BE49-F238E27FC236}">
              <a16:creationId xmlns:a16="http://schemas.microsoft.com/office/drawing/2014/main" id="{AD2189E0-743E-4359-9B51-5EB0B3A458D0}"/>
            </a:ext>
          </a:extLst>
        </xdr:cNvPr>
        <xdr:cNvSpPr txBox="1"/>
      </xdr:nvSpPr>
      <xdr:spPr>
        <a:xfrm>
          <a:off x="8515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105427</xdr:rowOff>
    </xdr:from>
    <xdr:ext cx="405111" cy="259045"/>
    <xdr:sp macro="" textlink="">
      <xdr:nvSpPr>
        <xdr:cNvPr id="205" name="n_1mainValue【体育館・プール】&#10;有形固定資産減価償却率">
          <a:extLst>
            <a:ext uri="{FF2B5EF4-FFF2-40B4-BE49-F238E27FC236}">
              <a16:creationId xmlns:a16="http://schemas.microsoft.com/office/drawing/2014/main" id="{2F831936-DC24-42C9-BDB5-A08360863AAE}"/>
            </a:ext>
          </a:extLst>
        </xdr:cNvPr>
        <xdr:cNvSpPr txBox="1"/>
      </xdr:nvSpPr>
      <xdr:spPr>
        <a:xfrm>
          <a:off x="32391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206" name="n_2mainValue【体育館・プール】&#10;有形固定資産減価償却率">
          <a:extLst>
            <a:ext uri="{FF2B5EF4-FFF2-40B4-BE49-F238E27FC236}">
              <a16:creationId xmlns:a16="http://schemas.microsoft.com/office/drawing/2014/main" id="{C84699E3-DCAC-4521-9012-3BCEB1B73540}"/>
            </a:ext>
          </a:extLst>
        </xdr:cNvPr>
        <xdr:cNvSpPr txBox="1"/>
      </xdr:nvSpPr>
      <xdr:spPr>
        <a:xfrm>
          <a:off x="24390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61612</xdr:rowOff>
    </xdr:from>
    <xdr:ext cx="405111" cy="259045"/>
    <xdr:sp macro="" textlink="">
      <xdr:nvSpPr>
        <xdr:cNvPr id="207" name="n_3mainValue【体育館・プール】&#10;有形固定資産減価償却率">
          <a:extLst>
            <a:ext uri="{FF2B5EF4-FFF2-40B4-BE49-F238E27FC236}">
              <a16:creationId xmlns:a16="http://schemas.microsoft.com/office/drawing/2014/main" id="{6EF143D3-2DA8-4776-9415-C2AE36BC05C3}"/>
            </a:ext>
          </a:extLst>
        </xdr:cNvPr>
        <xdr:cNvSpPr txBox="1"/>
      </xdr:nvSpPr>
      <xdr:spPr>
        <a:xfrm>
          <a:off x="164529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19702</xdr:rowOff>
    </xdr:from>
    <xdr:ext cx="405111" cy="259045"/>
    <xdr:sp macro="" textlink="">
      <xdr:nvSpPr>
        <xdr:cNvPr id="208" name="n_4mainValue【体育館・プール】&#10;有形固定資産減価償却率">
          <a:extLst>
            <a:ext uri="{FF2B5EF4-FFF2-40B4-BE49-F238E27FC236}">
              <a16:creationId xmlns:a16="http://schemas.microsoft.com/office/drawing/2014/main" id="{AC514033-5DCA-4A8A-9BDD-FF493DD2A04A}"/>
            </a:ext>
          </a:extLst>
        </xdr:cNvPr>
        <xdr:cNvSpPr txBox="1"/>
      </xdr:nvSpPr>
      <xdr:spPr>
        <a:xfrm>
          <a:off x="851544" y="960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2BC45AE-772B-4779-B26E-B24D952D8B84}"/>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94F51BD-AB48-4032-AD02-C23110D9993F}"/>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6E1C268-0C5C-4A47-A1F7-80B21491CACE}"/>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00FBDFD-3A8C-454C-8B30-328E74C4AE8C}"/>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609C747-9316-4D12-B9D0-B316808F4AD2}"/>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B0811EE-F560-46A1-8B97-BF85FFC11FC4}"/>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D1FA5BF-D493-483C-A752-C51D684E80EB}"/>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6CD3F8E-0129-4EC0-8E6B-9CDC4871769D}"/>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B2E0FEB-65FB-4F94-8D73-4A1921F49DB0}"/>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B159D02-B772-424F-8AC6-E572DF883EF1}"/>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E029556-5C5E-4D9E-8926-03D7C8CE96CD}"/>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9F65CAE3-98EE-44B7-AE4E-F1EF96B6B0AB}"/>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BECC1D85-E5C4-4FD9-AE7F-DEBC27D901F3}"/>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B1D7ED78-E808-4FEA-826F-4317B011686B}"/>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4071FD8-133A-4C51-AA31-32CBC51B11F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85250447-7464-4A47-BC10-9FF8BA36ED20}"/>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C68BADA-C7DF-44B7-A08B-3077AF45E6FB}"/>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1CE44D01-9AFD-4630-8E22-4A1FF2B6A6B1}"/>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08D1C7D-D97E-4871-980D-F240A5B9199B}"/>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A34B72FC-2A05-4F56-A0E4-04DAAFD16A90}"/>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11BF9B2-FAEA-4727-9905-BF74868815C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33EA9B28-4F84-4BEE-AD96-CC5116C963A9}"/>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CE425F05-8FEB-4B0A-93AE-794045D7EF9C}"/>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FA984247-DEE0-45AA-8734-18A3E35B0459}"/>
            </a:ext>
          </a:extLst>
        </xdr:cNvPr>
        <xdr:cNvCxnSpPr/>
      </xdr:nvCxnSpPr>
      <xdr:spPr>
        <a:xfrm flipV="1">
          <a:off x="9429115" y="9121140"/>
          <a:ext cx="0" cy="1484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3CB6CB7D-A736-4A2E-83DC-3F3C834F15C0}"/>
            </a:ext>
          </a:extLst>
        </xdr:cNvPr>
        <xdr:cNvSpPr txBox="1"/>
      </xdr:nvSpPr>
      <xdr:spPr>
        <a:xfrm>
          <a:off x="9467850" y="1060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13629BC5-CB99-44C3-9BD0-53FDD9BCF8C8}"/>
            </a:ext>
          </a:extLst>
        </xdr:cNvPr>
        <xdr:cNvCxnSpPr/>
      </xdr:nvCxnSpPr>
      <xdr:spPr>
        <a:xfrm>
          <a:off x="9359900" y="106057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74EBA270-A89C-42E5-9F3E-FB1CAF9F53E0}"/>
            </a:ext>
          </a:extLst>
        </xdr:cNvPr>
        <xdr:cNvSpPr txBox="1"/>
      </xdr:nvSpPr>
      <xdr:spPr>
        <a:xfrm>
          <a:off x="9467850" y="890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2AF80E33-18AB-406F-B754-3C892686D8F7}"/>
            </a:ext>
          </a:extLst>
        </xdr:cNvPr>
        <xdr:cNvCxnSpPr/>
      </xdr:nvCxnSpPr>
      <xdr:spPr>
        <a:xfrm>
          <a:off x="9359900" y="9121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90A6950C-5DFE-42AA-9204-D8043195A668}"/>
            </a:ext>
          </a:extLst>
        </xdr:cNvPr>
        <xdr:cNvSpPr txBox="1"/>
      </xdr:nvSpPr>
      <xdr:spPr>
        <a:xfrm>
          <a:off x="9467850" y="10237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EF31C0B6-FBC7-41DE-9195-A6F76AF126AC}"/>
            </a:ext>
          </a:extLst>
        </xdr:cNvPr>
        <xdr:cNvSpPr/>
      </xdr:nvSpPr>
      <xdr:spPr>
        <a:xfrm>
          <a:off x="9398000" y="102527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827982A4-116F-4FBF-8F2F-843F91090D1A}"/>
            </a:ext>
          </a:extLst>
        </xdr:cNvPr>
        <xdr:cNvSpPr/>
      </xdr:nvSpPr>
      <xdr:spPr>
        <a:xfrm>
          <a:off x="8636000" y="1025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AE58F8B7-FA68-488A-992B-11B6C21127AD}"/>
            </a:ext>
          </a:extLst>
        </xdr:cNvPr>
        <xdr:cNvSpPr/>
      </xdr:nvSpPr>
      <xdr:spPr>
        <a:xfrm>
          <a:off x="7842250" y="10261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DAFEB63A-65BD-4C9E-986A-37C213DF3CA5}"/>
            </a:ext>
          </a:extLst>
        </xdr:cNvPr>
        <xdr:cNvSpPr/>
      </xdr:nvSpPr>
      <xdr:spPr>
        <a:xfrm>
          <a:off x="7029450" y="1026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8D7582D4-E3C7-4932-B7C9-EA2C236EFAEA}"/>
            </a:ext>
          </a:extLst>
        </xdr:cNvPr>
        <xdr:cNvSpPr/>
      </xdr:nvSpPr>
      <xdr:spPr>
        <a:xfrm>
          <a:off x="6235700" y="10233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7269CC8-A922-421B-BC00-BC45688385E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81F22C3-5B35-4169-B771-407AEC878678}"/>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A9D1F65-E420-4DEA-825F-23A3CA0EB189}"/>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C99FE20-A31B-43DA-BD3B-4746E871A6A5}"/>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581F262-3F89-4182-8724-5571A5A44894}"/>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135890</xdr:rowOff>
    </xdr:from>
    <xdr:to>
      <xdr:col>55</xdr:col>
      <xdr:colOff>50800</xdr:colOff>
      <xdr:row>62</xdr:row>
      <xdr:rowOff>66040</xdr:rowOff>
    </xdr:to>
    <xdr:sp macro="" textlink="">
      <xdr:nvSpPr>
        <xdr:cNvPr id="248" name="楕円 247">
          <a:extLst>
            <a:ext uri="{FF2B5EF4-FFF2-40B4-BE49-F238E27FC236}">
              <a16:creationId xmlns:a16="http://schemas.microsoft.com/office/drawing/2014/main" id="{07F62E92-D7EF-4351-84D2-B2C19E3F6AC9}"/>
            </a:ext>
          </a:extLst>
        </xdr:cNvPr>
        <xdr:cNvSpPr/>
      </xdr:nvSpPr>
      <xdr:spPr>
        <a:xfrm>
          <a:off x="9398000" y="102133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158767</xdr:rowOff>
    </xdr:from>
    <xdr:ext cx="469744" cy="259045"/>
    <xdr:sp macro="" textlink="">
      <xdr:nvSpPr>
        <xdr:cNvPr id="249" name="【体育館・プール】&#10;一人当たり面積該当値テキスト">
          <a:extLst>
            <a:ext uri="{FF2B5EF4-FFF2-40B4-BE49-F238E27FC236}">
              <a16:creationId xmlns:a16="http://schemas.microsoft.com/office/drawing/2014/main" id="{51DCCE73-0D9E-41A8-9BF0-CBB0D98A97B7}"/>
            </a:ext>
          </a:extLst>
        </xdr:cNvPr>
        <xdr:cNvSpPr txBox="1"/>
      </xdr:nvSpPr>
      <xdr:spPr>
        <a:xfrm>
          <a:off x="9467850" y="1007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138430</xdr:rowOff>
    </xdr:from>
    <xdr:to>
      <xdr:col>50</xdr:col>
      <xdr:colOff>165100</xdr:colOff>
      <xdr:row>62</xdr:row>
      <xdr:rowOff>68580</xdr:rowOff>
    </xdr:to>
    <xdr:sp macro="" textlink="">
      <xdr:nvSpPr>
        <xdr:cNvPr id="250" name="楕円 249">
          <a:extLst>
            <a:ext uri="{FF2B5EF4-FFF2-40B4-BE49-F238E27FC236}">
              <a16:creationId xmlns:a16="http://schemas.microsoft.com/office/drawing/2014/main" id="{9C5DD299-8805-4A54-B073-F9D833D72AB3}"/>
            </a:ext>
          </a:extLst>
        </xdr:cNvPr>
        <xdr:cNvSpPr/>
      </xdr:nvSpPr>
      <xdr:spPr>
        <a:xfrm>
          <a:off x="8636000" y="10215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15240</xdr:rowOff>
    </xdr:from>
    <xdr:to>
      <xdr:col>55</xdr:col>
      <xdr:colOff>0</xdr:colOff>
      <xdr:row>62</xdr:row>
      <xdr:rowOff>17780</xdr:rowOff>
    </xdr:to>
    <xdr:cxnSp macro="">
      <xdr:nvCxnSpPr>
        <xdr:cNvPr id="251" name="直線コネクタ 250">
          <a:extLst>
            <a:ext uri="{FF2B5EF4-FFF2-40B4-BE49-F238E27FC236}">
              <a16:creationId xmlns:a16="http://schemas.microsoft.com/office/drawing/2014/main" id="{ECBE0AAC-8999-45D7-AB8B-DB29E1F7DB07}"/>
            </a:ext>
          </a:extLst>
        </xdr:cNvPr>
        <xdr:cNvCxnSpPr/>
      </xdr:nvCxnSpPr>
      <xdr:spPr>
        <a:xfrm flipV="1">
          <a:off x="8686800" y="10257790"/>
          <a:ext cx="7429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139700</xdr:rowOff>
    </xdr:from>
    <xdr:to>
      <xdr:col>46</xdr:col>
      <xdr:colOff>38100</xdr:colOff>
      <xdr:row>62</xdr:row>
      <xdr:rowOff>69850</xdr:rowOff>
    </xdr:to>
    <xdr:sp macro="" textlink="">
      <xdr:nvSpPr>
        <xdr:cNvPr id="252" name="楕円 251">
          <a:extLst>
            <a:ext uri="{FF2B5EF4-FFF2-40B4-BE49-F238E27FC236}">
              <a16:creationId xmlns:a16="http://schemas.microsoft.com/office/drawing/2014/main" id="{B625B5F5-67F2-4293-AECC-914EB742AF1D}"/>
            </a:ext>
          </a:extLst>
        </xdr:cNvPr>
        <xdr:cNvSpPr/>
      </xdr:nvSpPr>
      <xdr:spPr>
        <a:xfrm>
          <a:off x="7842250" y="10217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17780</xdr:rowOff>
    </xdr:from>
    <xdr:to>
      <xdr:col>50</xdr:col>
      <xdr:colOff>114300</xdr:colOff>
      <xdr:row>62</xdr:row>
      <xdr:rowOff>19050</xdr:rowOff>
    </xdr:to>
    <xdr:cxnSp macro="">
      <xdr:nvCxnSpPr>
        <xdr:cNvPr id="253" name="直線コネクタ 252">
          <a:extLst>
            <a:ext uri="{FF2B5EF4-FFF2-40B4-BE49-F238E27FC236}">
              <a16:creationId xmlns:a16="http://schemas.microsoft.com/office/drawing/2014/main" id="{4E91D808-90D1-4507-B78E-B976A4283545}"/>
            </a:ext>
          </a:extLst>
        </xdr:cNvPr>
        <xdr:cNvCxnSpPr/>
      </xdr:nvCxnSpPr>
      <xdr:spPr>
        <a:xfrm flipV="1">
          <a:off x="7886700" y="10260330"/>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140970</xdr:rowOff>
    </xdr:from>
    <xdr:to>
      <xdr:col>41</xdr:col>
      <xdr:colOff>101600</xdr:colOff>
      <xdr:row>62</xdr:row>
      <xdr:rowOff>71120</xdr:rowOff>
    </xdr:to>
    <xdr:sp macro="" textlink="">
      <xdr:nvSpPr>
        <xdr:cNvPr id="254" name="楕円 253">
          <a:extLst>
            <a:ext uri="{FF2B5EF4-FFF2-40B4-BE49-F238E27FC236}">
              <a16:creationId xmlns:a16="http://schemas.microsoft.com/office/drawing/2014/main" id="{22903026-F1CE-4DB9-84C9-F7913B9E7B10}"/>
            </a:ext>
          </a:extLst>
        </xdr:cNvPr>
        <xdr:cNvSpPr/>
      </xdr:nvSpPr>
      <xdr:spPr>
        <a:xfrm>
          <a:off x="7029450" y="10218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19050</xdr:rowOff>
    </xdr:from>
    <xdr:to>
      <xdr:col>45</xdr:col>
      <xdr:colOff>177800</xdr:colOff>
      <xdr:row>62</xdr:row>
      <xdr:rowOff>20320</xdr:rowOff>
    </xdr:to>
    <xdr:cxnSp macro="">
      <xdr:nvCxnSpPr>
        <xdr:cNvPr id="255" name="直線コネクタ 254">
          <a:extLst>
            <a:ext uri="{FF2B5EF4-FFF2-40B4-BE49-F238E27FC236}">
              <a16:creationId xmlns:a16="http://schemas.microsoft.com/office/drawing/2014/main" id="{956B705D-1F25-461F-B367-3640CC23F310}"/>
            </a:ext>
          </a:extLst>
        </xdr:cNvPr>
        <xdr:cNvCxnSpPr/>
      </xdr:nvCxnSpPr>
      <xdr:spPr>
        <a:xfrm flipV="1">
          <a:off x="7080250" y="10261600"/>
          <a:ext cx="8064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142240</xdr:rowOff>
    </xdr:from>
    <xdr:to>
      <xdr:col>36</xdr:col>
      <xdr:colOff>165100</xdr:colOff>
      <xdr:row>62</xdr:row>
      <xdr:rowOff>72390</xdr:rowOff>
    </xdr:to>
    <xdr:sp macro="" textlink="">
      <xdr:nvSpPr>
        <xdr:cNvPr id="256" name="楕円 255">
          <a:extLst>
            <a:ext uri="{FF2B5EF4-FFF2-40B4-BE49-F238E27FC236}">
              <a16:creationId xmlns:a16="http://schemas.microsoft.com/office/drawing/2014/main" id="{2294C88D-2FD8-4680-90F6-349EDD905652}"/>
            </a:ext>
          </a:extLst>
        </xdr:cNvPr>
        <xdr:cNvSpPr/>
      </xdr:nvSpPr>
      <xdr:spPr>
        <a:xfrm>
          <a:off x="6235700" y="102196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20320</xdr:rowOff>
    </xdr:from>
    <xdr:to>
      <xdr:col>41</xdr:col>
      <xdr:colOff>50800</xdr:colOff>
      <xdr:row>62</xdr:row>
      <xdr:rowOff>21590</xdr:rowOff>
    </xdr:to>
    <xdr:cxnSp macro="">
      <xdr:nvCxnSpPr>
        <xdr:cNvPr id="257" name="直線コネクタ 256">
          <a:extLst>
            <a:ext uri="{FF2B5EF4-FFF2-40B4-BE49-F238E27FC236}">
              <a16:creationId xmlns:a16="http://schemas.microsoft.com/office/drawing/2014/main" id="{603852C1-D5E6-4B58-9BA1-CFFCDE1748F9}"/>
            </a:ext>
          </a:extLst>
        </xdr:cNvPr>
        <xdr:cNvCxnSpPr/>
      </xdr:nvCxnSpPr>
      <xdr:spPr>
        <a:xfrm flipV="1">
          <a:off x="6286500" y="10262870"/>
          <a:ext cx="7937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E623C193-C2AD-40E9-AE57-4F48AE6EE770}"/>
            </a:ext>
          </a:extLst>
        </xdr:cNvPr>
        <xdr:cNvSpPr txBox="1"/>
      </xdr:nvSpPr>
      <xdr:spPr>
        <a:xfrm>
          <a:off x="845827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F6F5228E-0FCE-4060-819C-762F826851BA}"/>
            </a:ext>
          </a:extLst>
        </xdr:cNvPr>
        <xdr:cNvSpPr txBox="1"/>
      </xdr:nvSpPr>
      <xdr:spPr>
        <a:xfrm>
          <a:off x="76772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9F2F845F-5929-4815-86DE-6B48308E4782}"/>
            </a:ext>
          </a:extLst>
        </xdr:cNvPr>
        <xdr:cNvSpPr txBox="1"/>
      </xdr:nvSpPr>
      <xdr:spPr>
        <a:xfrm>
          <a:off x="6864427" y="1035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261" name="n_4aveValue【体育館・プール】&#10;一人当たり面積">
          <a:extLst>
            <a:ext uri="{FF2B5EF4-FFF2-40B4-BE49-F238E27FC236}">
              <a16:creationId xmlns:a16="http://schemas.microsoft.com/office/drawing/2014/main" id="{E53E7B59-62D3-4D1C-90E2-4848D7EB3EE4}"/>
            </a:ext>
          </a:extLst>
        </xdr:cNvPr>
        <xdr:cNvSpPr txBox="1"/>
      </xdr:nvSpPr>
      <xdr:spPr>
        <a:xfrm>
          <a:off x="607067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85107</xdr:rowOff>
    </xdr:from>
    <xdr:ext cx="469744" cy="259045"/>
    <xdr:sp macro="" textlink="">
      <xdr:nvSpPr>
        <xdr:cNvPr id="262" name="n_1mainValue【体育館・プール】&#10;一人当たり面積">
          <a:extLst>
            <a:ext uri="{FF2B5EF4-FFF2-40B4-BE49-F238E27FC236}">
              <a16:creationId xmlns:a16="http://schemas.microsoft.com/office/drawing/2014/main" id="{43008141-9B9C-4BB8-A05A-0D236C3B16FD}"/>
            </a:ext>
          </a:extLst>
        </xdr:cNvPr>
        <xdr:cNvSpPr txBox="1"/>
      </xdr:nvSpPr>
      <xdr:spPr>
        <a:xfrm>
          <a:off x="8458277" y="999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86377</xdr:rowOff>
    </xdr:from>
    <xdr:ext cx="469744" cy="259045"/>
    <xdr:sp macro="" textlink="">
      <xdr:nvSpPr>
        <xdr:cNvPr id="263" name="n_2mainValue【体育館・プール】&#10;一人当たり面積">
          <a:extLst>
            <a:ext uri="{FF2B5EF4-FFF2-40B4-BE49-F238E27FC236}">
              <a16:creationId xmlns:a16="http://schemas.microsoft.com/office/drawing/2014/main" id="{E912FEB3-09B9-4DE3-A2B1-06811C8A7AFF}"/>
            </a:ext>
          </a:extLst>
        </xdr:cNvPr>
        <xdr:cNvSpPr txBox="1"/>
      </xdr:nvSpPr>
      <xdr:spPr>
        <a:xfrm>
          <a:off x="7677227" y="999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87647</xdr:rowOff>
    </xdr:from>
    <xdr:ext cx="469744" cy="259045"/>
    <xdr:sp macro="" textlink="">
      <xdr:nvSpPr>
        <xdr:cNvPr id="264" name="n_3mainValue【体育館・プール】&#10;一人当たり面積">
          <a:extLst>
            <a:ext uri="{FF2B5EF4-FFF2-40B4-BE49-F238E27FC236}">
              <a16:creationId xmlns:a16="http://schemas.microsoft.com/office/drawing/2014/main" id="{1D372F45-4FE8-4BDF-9ED7-F28B802FBE4B}"/>
            </a:ext>
          </a:extLst>
        </xdr:cNvPr>
        <xdr:cNvSpPr txBox="1"/>
      </xdr:nvSpPr>
      <xdr:spPr>
        <a:xfrm>
          <a:off x="6864427" y="999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88917</xdr:rowOff>
    </xdr:from>
    <xdr:ext cx="469744" cy="259045"/>
    <xdr:sp macro="" textlink="">
      <xdr:nvSpPr>
        <xdr:cNvPr id="265" name="n_4mainValue【体育館・プール】&#10;一人当たり面積">
          <a:extLst>
            <a:ext uri="{FF2B5EF4-FFF2-40B4-BE49-F238E27FC236}">
              <a16:creationId xmlns:a16="http://schemas.microsoft.com/office/drawing/2014/main" id="{13C006C7-A779-43EA-AF35-2CDF34CAAB6E}"/>
            </a:ext>
          </a:extLst>
        </xdr:cNvPr>
        <xdr:cNvSpPr txBox="1"/>
      </xdr:nvSpPr>
      <xdr:spPr>
        <a:xfrm>
          <a:off x="6070677" y="1000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0D92160-E863-43A8-B0D0-01E9D844FEDB}"/>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E63C972-18DE-43A5-879F-9A8124C40A4F}"/>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C34580B-8DF3-40D6-9375-6C74E17B5872}"/>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233B590-109B-4EB2-B58F-091FCEA201FD}"/>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9006011-198C-434E-B0D4-6F96AF768E7E}"/>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4F46610-CB9C-4C72-AAA5-ABC4253A21A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B0E13D35-708F-4169-9BC3-B03252995CC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6AAB763-0864-4A46-B586-084698A9F29C}"/>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0769627-7AB7-40E9-836D-74F6452F2E6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3094680-B7E8-4A56-BE5F-4B062C5497C3}"/>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0BD35BD-6164-4256-939E-909EA2C67F64}"/>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87F9F208-DA0F-4658-9FC8-511B4276D389}"/>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5BDBBCEC-5D45-4D35-9AA9-41AED1457CB9}"/>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4908E490-5E8F-4372-A783-294990CF965A}"/>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F9146C6A-0FF1-4D4B-9EEF-1DE332404161}"/>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54C4BB0F-0706-4C49-9DEF-05A70D3013F3}"/>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1006B1EF-3DA6-47CD-BB88-A27C8EA86ED0}"/>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515ED561-B6C4-457E-BE55-59F16E2F9392}"/>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C7DDFD7E-433D-4320-AA07-15A014106FE5}"/>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6237677-C870-43A2-AA85-178E6B6BDC39}"/>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661F4E2C-E9A5-45FE-BACC-C4E8CC52BA65}"/>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D7B43F0-F8B1-411A-AA5D-C1D6D4B97025}"/>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B0FC4F49-7538-41EE-9A15-2EBA0BE61C61}"/>
            </a:ext>
          </a:extLst>
        </xdr:cNvPr>
        <xdr:cNvCxnSpPr/>
      </xdr:nvCxnSpPr>
      <xdr:spPr>
        <a:xfrm flipV="1">
          <a:off x="4177665" y="12956539"/>
          <a:ext cx="0" cy="1254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73760FA1-D2C0-4DEB-98F5-E59ACF3F0152}"/>
            </a:ext>
          </a:extLst>
        </xdr:cNvPr>
        <xdr:cNvSpPr txBox="1"/>
      </xdr:nvSpPr>
      <xdr:spPr>
        <a:xfrm>
          <a:off x="4216400" y="14214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1DA3617B-9723-4B04-A8EC-A991C2123060}"/>
            </a:ext>
          </a:extLst>
        </xdr:cNvPr>
        <xdr:cNvCxnSpPr/>
      </xdr:nvCxnSpPr>
      <xdr:spPr>
        <a:xfrm>
          <a:off x="4108450" y="14211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100412C2-0E32-4404-911A-E7F77CD22D5D}"/>
            </a:ext>
          </a:extLst>
        </xdr:cNvPr>
        <xdr:cNvSpPr txBox="1"/>
      </xdr:nvSpPr>
      <xdr:spPr>
        <a:xfrm>
          <a:off x="4216400" y="1273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7A9749F5-DA62-4CCC-B625-EA3D4D9EBA72}"/>
            </a:ext>
          </a:extLst>
        </xdr:cNvPr>
        <xdr:cNvCxnSpPr/>
      </xdr:nvCxnSpPr>
      <xdr:spPr>
        <a:xfrm>
          <a:off x="4108450" y="129565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DCCD3ED-93BC-4D05-9BFD-31744E54E502}"/>
            </a:ext>
          </a:extLst>
        </xdr:cNvPr>
        <xdr:cNvSpPr txBox="1"/>
      </xdr:nvSpPr>
      <xdr:spPr>
        <a:xfrm>
          <a:off x="4216400" y="13434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87EB847C-BAEE-48EB-8C8E-3EF663A6C4A4}"/>
            </a:ext>
          </a:extLst>
        </xdr:cNvPr>
        <xdr:cNvSpPr/>
      </xdr:nvSpPr>
      <xdr:spPr>
        <a:xfrm>
          <a:off x="4127500" y="13455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8A4F9C20-3030-4E59-99F2-1F8CA7B33521}"/>
            </a:ext>
          </a:extLst>
        </xdr:cNvPr>
        <xdr:cNvSpPr/>
      </xdr:nvSpPr>
      <xdr:spPr>
        <a:xfrm>
          <a:off x="3384550" y="134010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622BD509-9EE6-4FF4-A749-02C0B5D3534A}"/>
            </a:ext>
          </a:extLst>
        </xdr:cNvPr>
        <xdr:cNvSpPr/>
      </xdr:nvSpPr>
      <xdr:spPr>
        <a:xfrm>
          <a:off x="2571750" y="1338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DF9E4EE4-39FD-44B7-85E0-2C289C939295}"/>
            </a:ext>
          </a:extLst>
        </xdr:cNvPr>
        <xdr:cNvSpPr/>
      </xdr:nvSpPr>
      <xdr:spPr>
        <a:xfrm>
          <a:off x="1778000" y="133456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13F64775-916A-4B8D-B0C8-0BE06D304882}"/>
            </a:ext>
          </a:extLst>
        </xdr:cNvPr>
        <xdr:cNvSpPr/>
      </xdr:nvSpPr>
      <xdr:spPr>
        <a:xfrm>
          <a:off x="984250" y="132999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11B294D-6618-4FF2-B141-532AA6C8DBE2}"/>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14BC22F-7F90-482C-8366-EAC1F9B90C8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3FD284B-B9E0-4ED3-98DB-84D5F4A51247}"/>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AB67B98-C340-49D5-9070-E225DA24BCB1}"/>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7DFC4C9-1F98-4A8B-B94B-574EC3CAAF52}"/>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129032</xdr:rowOff>
    </xdr:from>
    <xdr:to>
      <xdr:col>24</xdr:col>
      <xdr:colOff>114300</xdr:colOff>
      <xdr:row>81</xdr:row>
      <xdr:rowOff>59182</xdr:rowOff>
    </xdr:to>
    <xdr:sp macro="" textlink="">
      <xdr:nvSpPr>
        <xdr:cNvPr id="304" name="楕円 303">
          <a:extLst>
            <a:ext uri="{FF2B5EF4-FFF2-40B4-BE49-F238E27FC236}">
              <a16:creationId xmlns:a16="http://schemas.microsoft.com/office/drawing/2014/main" id="{3787056F-57E0-4E7C-A10E-B7E6A837D0A3}"/>
            </a:ext>
          </a:extLst>
        </xdr:cNvPr>
        <xdr:cNvSpPr/>
      </xdr:nvSpPr>
      <xdr:spPr>
        <a:xfrm>
          <a:off x="4127500" y="133433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151909</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BEBC9A0C-19D5-46EF-B066-0A36CE1E304C}"/>
            </a:ext>
          </a:extLst>
        </xdr:cNvPr>
        <xdr:cNvSpPr txBox="1"/>
      </xdr:nvSpPr>
      <xdr:spPr>
        <a:xfrm>
          <a:off x="4216400" y="13201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92456</xdr:rowOff>
    </xdr:from>
    <xdr:to>
      <xdr:col>20</xdr:col>
      <xdr:colOff>38100</xdr:colOff>
      <xdr:row>81</xdr:row>
      <xdr:rowOff>22606</xdr:rowOff>
    </xdr:to>
    <xdr:sp macro="" textlink="">
      <xdr:nvSpPr>
        <xdr:cNvPr id="306" name="楕円 305">
          <a:extLst>
            <a:ext uri="{FF2B5EF4-FFF2-40B4-BE49-F238E27FC236}">
              <a16:creationId xmlns:a16="http://schemas.microsoft.com/office/drawing/2014/main" id="{44831549-2412-459F-8D32-D0800665FB16}"/>
            </a:ext>
          </a:extLst>
        </xdr:cNvPr>
        <xdr:cNvSpPr/>
      </xdr:nvSpPr>
      <xdr:spPr>
        <a:xfrm>
          <a:off x="3384550" y="133068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143256</xdr:rowOff>
    </xdr:from>
    <xdr:to>
      <xdr:col>24</xdr:col>
      <xdr:colOff>63500</xdr:colOff>
      <xdr:row>81</xdr:row>
      <xdr:rowOff>8382</xdr:rowOff>
    </xdr:to>
    <xdr:cxnSp macro="">
      <xdr:nvCxnSpPr>
        <xdr:cNvPr id="307" name="直線コネクタ 306">
          <a:extLst>
            <a:ext uri="{FF2B5EF4-FFF2-40B4-BE49-F238E27FC236}">
              <a16:creationId xmlns:a16="http://schemas.microsoft.com/office/drawing/2014/main" id="{CA8EBD74-5A41-4A5B-97AB-29D7BB8D1C70}"/>
            </a:ext>
          </a:extLst>
        </xdr:cNvPr>
        <xdr:cNvCxnSpPr/>
      </xdr:nvCxnSpPr>
      <xdr:spPr>
        <a:xfrm>
          <a:off x="3429000" y="13357606"/>
          <a:ext cx="7493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55880</xdr:rowOff>
    </xdr:from>
    <xdr:to>
      <xdr:col>15</xdr:col>
      <xdr:colOff>101600</xdr:colOff>
      <xdr:row>80</xdr:row>
      <xdr:rowOff>157480</xdr:rowOff>
    </xdr:to>
    <xdr:sp macro="" textlink="">
      <xdr:nvSpPr>
        <xdr:cNvPr id="308" name="楕円 307">
          <a:extLst>
            <a:ext uri="{FF2B5EF4-FFF2-40B4-BE49-F238E27FC236}">
              <a16:creationId xmlns:a16="http://schemas.microsoft.com/office/drawing/2014/main" id="{BEB93734-2C7D-40F8-961E-D0BB175E9725}"/>
            </a:ext>
          </a:extLst>
        </xdr:cNvPr>
        <xdr:cNvSpPr/>
      </xdr:nvSpPr>
      <xdr:spPr>
        <a:xfrm>
          <a:off x="257175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106680</xdr:rowOff>
    </xdr:from>
    <xdr:to>
      <xdr:col>19</xdr:col>
      <xdr:colOff>177800</xdr:colOff>
      <xdr:row>80</xdr:row>
      <xdr:rowOff>143256</xdr:rowOff>
    </xdr:to>
    <xdr:cxnSp macro="">
      <xdr:nvCxnSpPr>
        <xdr:cNvPr id="309" name="直線コネクタ 308">
          <a:extLst>
            <a:ext uri="{FF2B5EF4-FFF2-40B4-BE49-F238E27FC236}">
              <a16:creationId xmlns:a16="http://schemas.microsoft.com/office/drawing/2014/main" id="{67B93588-EE6F-49E3-9A80-EC1171BE64C3}"/>
            </a:ext>
          </a:extLst>
        </xdr:cNvPr>
        <xdr:cNvCxnSpPr/>
      </xdr:nvCxnSpPr>
      <xdr:spPr>
        <a:xfrm>
          <a:off x="2622550" y="13321030"/>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151892</xdr:rowOff>
    </xdr:from>
    <xdr:to>
      <xdr:col>10</xdr:col>
      <xdr:colOff>165100</xdr:colOff>
      <xdr:row>80</xdr:row>
      <xdr:rowOff>82042</xdr:rowOff>
    </xdr:to>
    <xdr:sp macro="" textlink="">
      <xdr:nvSpPr>
        <xdr:cNvPr id="310" name="楕円 309">
          <a:extLst>
            <a:ext uri="{FF2B5EF4-FFF2-40B4-BE49-F238E27FC236}">
              <a16:creationId xmlns:a16="http://schemas.microsoft.com/office/drawing/2014/main" id="{C63E9D31-236F-4AEA-B492-01E4AAF1B07F}"/>
            </a:ext>
          </a:extLst>
        </xdr:cNvPr>
        <xdr:cNvSpPr/>
      </xdr:nvSpPr>
      <xdr:spPr>
        <a:xfrm>
          <a:off x="1778000" y="132011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31242</xdr:rowOff>
    </xdr:from>
    <xdr:to>
      <xdr:col>15</xdr:col>
      <xdr:colOff>50800</xdr:colOff>
      <xdr:row>80</xdr:row>
      <xdr:rowOff>106680</xdr:rowOff>
    </xdr:to>
    <xdr:cxnSp macro="">
      <xdr:nvCxnSpPr>
        <xdr:cNvPr id="311" name="直線コネクタ 310">
          <a:extLst>
            <a:ext uri="{FF2B5EF4-FFF2-40B4-BE49-F238E27FC236}">
              <a16:creationId xmlns:a16="http://schemas.microsoft.com/office/drawing/2014/main" id="{9D375351-3C59-4B96-A02C-6AF6BE5C08BE}"/>
            </a:ext>
          </a:extLst>
        </xdr:cNvPr>
        <xdr:cNvCxnSpPr/>
      </xdr:nvCxnSpPr>
      <xdr:spPr>
        <a:xfrm>
          <a:off x="1828800" y="13245592"/>
          <a:ext cx="79375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92456</xdr:rowOff>
    </xdr:from>
    <xdr:to>
      <xdr:col>6</xdr:col>
      <xdr:colOff>38100</xdr:colOff>
      <xdr:row>80</xdr:row>
      <xdr:rowOff>22606</xdr:rowOff>
    </xdr:to>
    <xdr:sp macro="" textlink="">
      <xdr:nvSpPr>
        <xdr:cNvPr id="312" name="楕円 311">
          <a:extLst>
            <a:ext uri="{FF2B5EF4-FFF2-40B4-BE49-F238E27FC236}">
              <a16:creationId xmlns:a16="http://schemas.microsoft.com/office/drawing/2014/main" id="{92526AE3-3C05-453B-9D45-577A194EFE7F}"/>
            </a:ext>
          </a:extLst>
        </xdr:cNvPr>
        <xdr:cNvSpPr/>
      </xdr:nvSpPr>
      <xdr:spPr>
        <a:xfrm>
          <a:off x="984250" y="131417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143256</xdr:rowOff>
    </xdr:from>
    <xdr:to>
      <xdr:col>10</xdr:col>
      <xdr:colOff>114300</xdr:colOff>
      <xdr:row>80</xdr:row>
      <xdr:rowOff>31242</xdr:rowOff>
    </xdr:to>
    <xdr:cxnSp macro="">
      <xdr:nvCxnSpPr>
        <xdr:cNvPr id="313" name="直線コネクタ 312">
          <a:extLst>
            <a:ext uri="{FF2B5EF4-FFF2-40B4-BE49-F238E27FC236}">
              <a16:creationId xmlns:a16="http://schemas.microsoft.com/office/drawing/2014/main" id="{CA662C1A-0773-4D41-B4E6-C80F720FAF17}"/>
            </a:ext>
          </a:extLst>
        </xdr:cNvPr>
        <xdr:cNvCxnSpPr/>
      </xdr:nvCxnSpPr>
      <xdr:spPr>
        <a:xfrm>
          <a:off x="1028700" y="13192506"/>
          <a:ext cx="8001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4" name="n_1aveValue【福祉施設】&#10;有形固定資産減価償却率">
          <a:extLst>
            <a:ext uri="{FF2B5EF4-FFF2-40B4-BE49-F238E27FC236}">
              <a16:creationId xmlns:a16="http://schemas.microsoft.com/office/drawing/2014/main" id="{6FBC0711-8167-4DF6-887B-3C14E94B696A}"/>
            </a:ext>
          </a:extLst>
        </xdr:cNvPr>
        <xdr:cNvSpPr txBox="1"/>
      </xdr:nvSpPr>
      <xdr:spPr>
        <a:xfrm>
          <a:off x="32391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93742</xdr:rowOff>
    </xdr:from>
    <xdr:ext cx="405111" cy="259045"/>
    <xdr:sp macro="" textlink="">
      <xdr:nvSpPr>
        <xdr:cNvPr id="315" name="n_2aveValue【福祉施設】&#10;有形固定資産減価償却率">
          <a:extLst>
            <a:ext uri="{FF2B5EF4-FFF2-40B4-BE49-F238E27FC236}">
              <a16:creationId xmlns:a16="http://schemas.microsoft.com/office/drawing/2014/main" id="{425FC956-92F6-4B10-8032-3FDA12C29A0F}"/>
            </a:ext>
          </a:extLst>
        </xdr:cNvPr>
        <xdr:cNvSpPr txBox="1"/>
      </xdr:nvSpPr>
      <xdr:spPr>
        <a:xfrm>
          <a:off x="2439044" y="1347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52595</xdr:rowOff>
    </xdr:from>
    <xdr:ext cx="405111" cy="259045"/>
    <xdr:sp macro="" textlink="">
      <xdr:nvSpPr>
        <xdr:cNvPr id="316" name="n_3aveValue【福祉施設】&#10;有形固定資産減価償却率">
          <a:extLst>
            <a:ext uri="{FF2B5EF4-FFF2-40B4-BE49-F238E27FC236}">
              <a16:creationId xmlns:a16="http://schemas.microsoft.com/office/drawing/2014/main" id="{7915CAD8-8445-4E5E-B1B7-4A997280850E}"/>
            </a:ext>
          </a:extLst>
        </xdr:cNvPr>
        <xdr:cNvSpPr txBox="1"/>
      </xdr:nvSpPr>
      <xdr:spPr>
        <a:xfrm>
          <a:off x="1645294" y="13432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6875</xdr:rowOff>
    </xdr:from>
    <xdr:ext cx="405111" cy="259045"/>
    <xdr:sp macro="" textlink="">
      <xdr:nvSpPr>
        <xdr:cNvPr id="317" name="n_4aveValue【福祉施設】&#10;有形固定資産減価償却率">
          <a:extLst>
            <a:ext uri="{FF2B5EF4-FFF2-40B4-BE49-F238E27FC236}">
              <a16:creationId xmlns:a16="http://schemas.microsoft.com/office/drawing/2014/main" id="{2C217CAF-FFAA-4B43-AD10-DA2B7928CD9D}"/>
            </a:ext>
          </a:extLst>
        </xdr:cNvPr>
        <xdr:cNvSpPr txBox="1"/>
      </xdr:nvSpPr>
      <xdr:spPr>
        <a:xfrm>
          <a:off x="851544" y="13386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39133</xdr:rowOff>
    </xdr:from>
    <xdr:ext cx="405111" cy="259045"/>
    <xdr:sp macro="" textlink="">
      <xdr:nvSpPr>
        <xdr:cNvPr id="318" name="n_1mainValue【福祉施設】&#10;有形固定資産減価償却率">
          <a:extLst>
            <a:ext uri="{FF2B5EF4-FFF2-40B4-BE49-F238E27FC236}">
              <a16:creationId xmlns:a16="http://schemas.microsoft.com/office/drawing/2014/main" id="{B1C75FF9-D825-4450-8456-42ACB861CD10}"/>
            </a:ext>
          </a:extLst>
        </xdr:cNvPr>
        <xdr:cNvSpPr txBox="1"/>
      </xdr:nvSpPr>
      <xdr:spPr>
        <a:xfrm>
          <a:off x="3239144" y="1308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2557</xdr:rowOff>
    </xdr:from>
    <xdr:ext cx="405111" cy="259045"/>
    <xdr:sp macro="" textlink="">
      <xdr:nvSpPr>
        <xdr:cNvPr id="319" name="n_2mainValue【福祉施設】&#10;有形固定資産減価償却率">
          <a:extLst>
            <a:ext uri="{FF2B5EF4-FFF2-40B4-BE49-F238E27FC236}">
              <a16:creationId xmlns:a16="http://schemas.microsoft.com/office/drawing/2014/main" id="{021E8D1A-60F7-472C-B0F4-798D98B48654}"/>
            </a:ext>
          </a:extLst>
        </xdr:cNvPr>
        <xdr:cNvSpPr txBox="1"/>
      </xdr:nvSpPr>
      <xdr:spPr>
        <a:xfrm>
          <a:off x="2439044" y="1305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98569</xdr:rowOff>
    </xdr:from>
    <xdr:ext cx="405111" cy="259045"/>
    <xdr:sp macro="" textlink="">
      <xdr:nvSpPr>
        <xdr:cNvPr id="320" name="n_3mainValue【福祉施設】&#10;有形固定資産減価償却率">
          <a:extLst>
            <a:ext uri="{FF2B5EF4-FFF2-40B4-BE49-F238E27FC236}">
              <a16:creationId xmlns:a16="http://schemas.microsoft.com/office/drawing/2014/main" id="{1069087A-A675-487D-BC68-468FF415D639}"/>
            </a:ext>
          </a:extLst>
        </xdr:cNvPr>
        <xdr:cNvSpPr txBox="1"/>
      </xdr:nvSpPr>
      <xdr:spPr>
        <a:xfrm>
          <a:off x="1645294" y="12982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39133</xdr:rowOff>
    </xdr:from>
    <xdr:ext cx="405111" cy="259045"/>
    <xdr:sp macro="" textlink="">
      <xdr:nvSpPr>
        <xdr:cNvPr id="321" name="n_4mainValue【福祉施設】&#10;有形固定資産減価償却率">
          <a:extLst>
            <a:ext uri="{FF2B5EF4-FFF2-40B4-BE49-F238E27FC236}">
              <a16:creationId xmlns:a16="http://schemas.microsoft.com/office/drawing/2014/main" id="{BFAB269C-9598-463E-83F4-EB8F7BCB1C04}"/>
            </a:ext>
          </a:extLst>
        </xdr:cNvPr>
        <xdr:cNvSpPr txBox="1"/>
      </xdr:nvSpPr>
      <xdr:spPr>
        <a:xfrm>
          <a:off x="851544" y="1292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D1935EF-CE4C-4834-AF7B-38BDEC648374}"/>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3FB7758-DBEE-462D-8109-ECC0986CA84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A2819A91-82C3-4CA0-84F1-63AD4903D56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FC4B387-0D48-418C-A41A-E2023085B684}"/>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CC0C3D9-1E32-45FE-B064-0CB8F6A8573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EC4E0DF-7EF7-4FE4-8E75-CC84FD1EEB94}"/>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09AE5C4-7382-407B-B060-13C0D8E627D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91BA03E-43E9-4E37-B50C-E14321846A4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7655438-6622-4316-910D-EB00E55CE74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9CCB2DE-935A-48B6-9D88-764633C199EC}"/>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FD38ADB2-6811-4DF0-90FD-B3D3052672D9}"/>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614C2142-5CF1-4781-BE85-98677456D412}"/>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20DB5B75-0275-4A8D-930B-237D923D1697}"/>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95E9C530-04AB-4C12-9AA8-0677559C8FA2}"/>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E78C53A9-9DB8-4CCC-BAB3-A3599ED6FF98}"/>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BE277CD6-2D99-44B1-A22D-C673A6D56B70}"/>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303A7E65-D3CD-4288-9F63-D459EBAFE83D}"/>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3BE9D0C-B8E9-4856-856B-EB2EEFE56DAE}"/>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B141BD9F-0185-4E93-A559-254040B67BF2}"/>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17FAEBCE-5B09-4658-A3E3-C0E6DB7B7EF7}"/>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FB3447D3-9216-439A-8100-EFC29F842FA0}"/>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45851D5-C624-401C-BC12-6314756B3DA5}"/>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8E0B308-DF23-4B66-AFF7-EF8378B37446}"/>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B1600D9-3191-4DC4-9C8B-F120A5E760E9}"/>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27A5091F-7620-4540-972F-1623903A09D6}"/>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36B3E11F-0AAD-463E-8C7B-5942F9AF8F17}"/>
            </a:ext>
          </a:extLst>
        </xdr:cNvPr>
        <xdr:cNvCxnSpPr/>
      </xdr:nvCxnSpPr>
      <xdr:spPr>
        <a:xfrm flipV="1">
          <a:off x="9429115" y="12871994"/>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89DD685C-A4B5-4A2E-B4EF-DF58C92A39A0}"/>
            </a:ext>
          </a:extLst>
        </xdr:cNvPr>
        <xdr:cNvSpPr txBox="1"/>
      </xdr:nvSpPr>
      <xdr:spPr>
        <a:xfrm>
          <a:off x="9467850" y="1435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354F0B81-F037-4043-B9D7-5E9F22778B3A}"/>
            </a:ext>
          </a:extLst>
        </xdr:cNvPr>
        <xdr:cNvCxnSpPr/>
      </xdr:nvCxnSpPr>
      <xdr:spPr>
        <a:xfrm>
          <a:off x="9359900" y="14349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7E979FC2-8F0B-41AC-80B1-5A5F120CC845}"/>
            </a:ext>
          </a:extLst>
        </xdr:cNvPr>
        <xdr:cNvSpPr txBox="1"/>
      </xdr:nvSpPr>
      <xdr:spPr>
        <a:xfrm>
          <a:off x="9467850" y="1265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6B6F7CB2-3C03-482C-847F-5A7F245FEEB6}"/>
            </a:ext>
          </a:extLst>
        </xdr:cNvPr>
        <xdr:cNvCxnSpPr/>
      </xdr:nvCxnSpPr>
      <xdr:spPr>
        <a:xfrm>
          <a:off x="9359900" y="128719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F5813A7E-9242-4842-984B-DA2A0DC847FA}"/>
            </a:ext>
          </a:extLst>
        </xdr:cNvPr>
        <xdr:cNvSpPr txBox="1"/>
      </xdr:nvSpPr>
      <xdr:spPr>
        <a:xfrm>
          <a:off x="9467850" y="14021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3EBD2600-C554-4B51-9622-F565E56FE090}"/>
            </a:ext>
          </a:extLst>
        </xdr:cNvPr>
        <xdr:cNvSpPr/>
      </xdr:nvSpPr>
      <xdr:spPr>
        <a:xfrm>
          <a:off x="9398000" y="141637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0905FE9F-5B03-40A2-8697-AC82CF02E636}"/>
            </a:ext>
          </a:extLst>
        </xdr:cNvPr>
        <xdr:cNvSpPr/>
      </xdr:nvSpPr>
      <xdr:spPr>
        <a:xfrm>
          <a:off x="8636000" y="14168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ACDE73A7-41E9-4F2B-B860-9B0608591B2C}"/>
            </a:ext>
          </a:extLst>
        </xdr:cNvPr>
        <xdr:cNvSpPr/>
      </xdr:nvSpPr>
      <xdr:spPr>
        <a:xfrm>
          <a:off x="7842250" y="141692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AE7E30CA-8533-4EBA-B0A7-2CA5F7072E45}"/>
            </a:ext>
          </a:extLst>
        </xdr:cNvPr>
        <xdr:cNvSpPr/>
      </xdr:nvSpPr>
      <xdr:spPr>
        <a:xfrm>
          <a:off x="7029450" y="141713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599E7D30-2BD8-4E67-82B7-89EABE6AC38D}"/>
            </a:ext>
          </a:extLst>
        </xdr:cNvPr>
        <xdr:cNvSpPr/>
      </xdr:nvSpPr>
      <xdr:spPr>
        <a:xfrm>
          <a:off x="6235700" y="142073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1007F28-99D1-42A3-804F-A9F1F07E6BC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B9F4DC3-2C4F-40B7-91B4-AA30E8EDB27F}"/>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7918258-BA3F-400E-ABFC-8DACFEC8FAAF}"/>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D38307B-0937-4B92-9849-BB29CCDB6F68}"/>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ACFB7AF-2DEA-4313-9368-1A26089D82A1}"/>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77651</xdr:rowOff>
    </xdr:from>
    <xdr:to>
      <xdr:col>55</xdr:col>
      <xdr:colOff>50800</xdr:colOff>
      <xdr:row>87</xdr:row>
      <xdr:rowOff>7801</xdr:rowOff>
    </xdr:to>
    <xdr:sp macro="" textlink="">
      <xdr:nvSpPr>
        <xdr:cNvPr id="363" name="楕円 362">
          <a:extLst>
            <a:ext uri="{FF2B5EF4-FFF2-40B4-BE49-F238E27FC236}">
              <a16:creationId xmlns:a16="http://schemas.microsoft.com/office/drawing/2014/main" id="{F8AA7E17-AE9C-43CF-9088-136E072CF371}"/>
            </a:ext>
          </a:extLst>
        </xdr:cNvPr>
        <xdr:cNvSpPr/>
      </xdr:nvSpPr>
      <xdr:spPr>
        <a:xfrm>
          <a:off x="9398000" y="142826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164028</xdr:rowOff>
    </xdr:from>
    <xdr:ext cx="469744" cy="259045"/>
    <xdr:sp macro="" textlink="">
      <xdr:nvSpPr>
        <xdr:cNvPr id="364" name="【福祉施設】&#10;一人当たり面積該当値テキスト">
          <a:extLst>
            <a:ext uri="{FF2B5EF4-FFF2-40B4-BE49-F238E27FC236}">
              <a16:creationId xmlns:a16="http://schemas.microsoft.com/office/drawing/2014/main" id="{4F2A5149-D49C-454E-A344-3D36222B7B6A}"/>
            </a:ext>
          </a:extLst>
        </xdr:cNvPr>
        <xdr:cNvSpPr txBox="1"/>
      </xdr:nvSpPr>
      <xdr:spPr>
        <a:xfrm>
          <a:off x="9467850" y="142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77651</xdr:rowOff>
    </xdr:from>
    <xdr:to>
      <xdr:col>50</xdr:col>
      <xdr:colOff>165100</xdr:colOff>
      <xdr:row>87</xdr:row>
      <xdr:rowOff>7801</xdr:rowOff>
    </xdr:to>
    <xdr:sp macro="" textlink="">
      <xdr:nvSpPr>
        <xdr:cNvPr id="365" name="楕円 364">
          <a:extLst>
            <a:ext uri="{FF2B5EF4-FFF2-40B4-BE49-F238E27FC236}">
              <a16:creationId xmlns:a16="http://schemas.microsoft.com/office/drawing/2014/main" id="{1511D322-E903-4449-AE98-B6BDF5F44BE0}"/>
            </a:ext>
          </a:extLst>
        </xdr:cNvPr>
        <xdr:cNvSpPr/>
      </xdr:nvSpPr>
      <xdr:spPr>
        <a:xfrm>
          <a:off x="8636000" y="142826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128451</xdr:rowOff>
    </xdr:from>
    <xdr:to>
      <xdr:col>55</xdr:col>
      <xdr:colOff>0</xdr:colOff>
      <xdr:row>86</xdr:row>
      <xdr:rowOff>128451</xdr:rowOff>
    </xdr:to>
    <xdr:cxnSp macro="">
      <xdr:nvCxnSpPr>
        <xdr:cNvPr id="366" name="直線コネクタ 365">
          <a:extLst>
            <a:ext uri="{FF2B5EF4-FFF2-40B4-BE49-F238E27FC236}">
              <a16:creationId xmlns:a16="http://schemas.microsoft.com/office/drawing/2014/main" id="{1FCA215D-6CC0-426B-9078-31DC32E20DA6}"/>
            </a:ext>
          </a:extLst>
        </xdr:cNvPr>
        <xdr:cNvCxnSpPr/>
      </xdr:nvCxnSpPr>
      <xdr:spPr>
        <a:xfrm>
          <a:off x="8686800" y="1433340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77651</xdr:rowOff>
    </xdr:from>
    <xdr:to>
      <xdr:col>46</xdr:col>
      <xdr:colOff>38100</xdr:colOff>
      <xdr:row>87</xdr:row>
      <xdr:rowOff>7801</xdr:rowOff>
    </xdr:to>
    <xdr:sp macro="" textlink="">
      <xdr:nvSpPr>
        <xdr:cNvPr id="367" name="楕円 366">
          <a:extLst>
            <a:ext uri="{FF2B5EF4-FFF2-40B4-BE49-F238E27FC236}">
              <a16:creationId xmlns:a16="http://schemas.microsoft.com/office/drawing/2014/main" id="{30189AAF-3DD0-4941-96B0-1B4A7BEA8863}"/>
            </a:ext>
          </a:extLst>
        </xdr:cNvPr>
        <xdr:cNvSpPr/>
      </xdr:nvSpPr>
      <xdr:spPr>
        <a:xfrm>
          <a:off x="7842250" y="142826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128451</xdr:rowOff>
    </xdr:from>
    <xdr:to>
      <xdr:col>50</xdr:col>
      <xdr:colOff>114300</xdr:colOff>
      <xdr:row>86</xdr:row>
      <xdr:rowOff>128451</xdr:rowOff>
    </xdr:to>
    <xdr:cxnSp macro="">
      <xdr:nvCxnSpPr>
        <xdr:cNvPr id="368" name="直線コネクタ 367">
          <a:extLst>
            <a:ext uri="{FF2B5EF4-FFF2-40B4-BE49-F238E27FC236}">
              <a16:creationId xmlns:a16="http://schemas.microsoft.com/office/drawing/2014/main" id="{8A1C74E2-F908-4587-A368-8F8F37D7EFA3}"/>
            </a:ext>
          </a:extLst>
        </xdr:cNvPr>
        <xdr:cNvCxnSpPr/>
      </xdr:nvCxnSpPr>
      <xdr:spPr>
        <a:xfrm>
          <a:off x="7886700" y="1433340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77651</xdr:rowOff>
    </xdr:from>
    <xdr:to>
      <xdr:col>41</xdr:col>
      <xdr:colOff>101600</xdr:colOff>
      <xdr:row>87</xdr:row>
      <xdr:rowOff>7801</xdr:rowOff>
    </xdr:to>
    <xdr:sp macro="" textlink="">
      <xdr:nvSpPr>
        <xdr:cNvPr id="369" name="楕円 368">
          <a:extLst>
            <a:ext uri="{FF2B5EF4-FFF2-40B4-BE49-F238E27FC236}">
              <a16:creationId xmlns:a16="http://schemas.microsoft.com/office/drawing/2014/main" id="{A42F1E23-585F-4601-8AB5-D6E8A55DF34A}"/>
            </a:ext>
          </a:extLst>
        </xdr:cNvPr>
        <xdr:cNvSpPr/>
      </xdr:nvSpPr>
      <xdr:spPr>
        <a:xfrm>
          <a:off x="7029450" y="142826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128451</xdr:rowOff>
    </xdr:from>
    <xdr:to>
      <xdr:col>45</xdr:col>
      <xdr:colOff>177800</xdr:colOff>
      <xdr:row>86</xdr:row>
      <xdr:rowOff>128451</xdr:rowOff>
    </xdr:to>
    <xdr:cxnSp macro="">
      <xdr:nvCxnSpPr>
        <xdr:cNvPr id="370" name="直線コネクタ 369">
          <a:extLst>
            <a:ext uri="{FF2B5EF4-FFF2-40B4-BE49-F238E27FC236}">
              <a16:creationId xmlns:a16="http://schemas.microsoft.com/office/drawing/2014/main" id="{8DEADAC1-949F-4E91-828B-E00C12076D5B}"/>
            </a:ext>
          </a:extLst>
        </xdr:cNvPr>
        <xdr:cNvCxnSpPr/>
      </xdr:nvCxnSpPr>
      <xdr:spPr>
        <a:xfrm>
          <a:off x="7080250" y="1433340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77651</xdr:rowOff>
    </xdr:from>
    <xdr:to>
      <xdr:col>36</xdr:col>
      <xdr:colOff>165100</xdr:colOff>
      <xdr:row>87</xdr:row>
      <xdr:rowOff>7801</xdr:rowOff>
    </xdr:to>
    <xdr:sp macro="" textlink="">
      <xdr:nvSpPr>
        <xdr:cNvPr id="371" name="楕円 370">
          <a:extLst>
            <a:ext uri="{FF2B5EF4-FFF2-40B4-BE49-F238E27FC236}">
              <a16:creationId xmlns:a16="http://schemas.microsoft.com/office/drawing/2014/main" id="{9C48B71A-4831-4EFE-8117-0C11E6FB19E1}"/>
            </a:ext>
          </a:extLst>
        </xdr:cNvPr>
        <xdr:cNvSpPr/>
      </xdr:nvSpPr>
      <xdr:spPr>
        <a:xfrm>
          <a:off x="6235700" y="142826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128451</xdr:rowOff>
    </xdr:from>
    <xdr:to>
      <xdr:col>41</xdr:col>
      <xdr:colOff>50800</xdr:colOff>
      <xdr:row>86</xdr:row>
      <xdr:rowOff>128451</xdr:rowOff>
    </xdr:to>
    <xdr:cxnSp macro="">
      <xdr:nvCxnSpPr>
        <xdr:cNvPr id="372" name="直線コネクタ 371">
          <a:extLst>
            <a:ext uri="{FF2B5EF4-FFF2-40B4-BE49-F238E27FC236}">
              <a16:creationId xmlns:a16="http://schemas.microsoft.com/office/drawing/2014/main" id="{D55BE12D-E8D3-46A9-B993-99E6415EBFBD}"/>
            </a:ext>
          </a:extLst>
        </xdr:cNvPr>
        <xdr:cNvCxnSpPr/>
      </xdr:nvCxnSpPr>
      <xdr:spPr>
        <a:xfrm>
          <a:off x="6286500" y="1433340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5D125468-CD5A-4CE3-BBD1-956965A13844}"/>
            </a:ext>
          </a:extLst>
        </xdr:cNvPr>
        <xdr:cNvSpPr txBox="1"/>
      </xdr:nvSpPr>
      <xdr:spPr>
        <a:xfrm>
          <a:off x="8458277" y="1394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C3A4C6B5-10C3-441D-972B-221AE3E3B36B}"/>
            </a:ext>
          </a:extLst>
        </xdr:cNvPr>
        <xdr:cNvSpPr txBox="1"/>
      </xdr:nvSpPr>
      <xdr:spPr>
        <a:xfrm>
          <a:off x="7677227" y="1395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B5C941E1-26D4-4CD1-8B26-A17F12B3D055}"/>
            </a:ext>
          </a:extLst>
        </xdr:cNvPr>
        <xdr:cNvSpPr txBox="1"/>
      </xdr:nvSpPr>
      <xdr:spPr>
        <a:xfrm>
          <a:off x="6864427" y="1395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376" name="n_4aveValue【福祉施設】&#10;一人当たり面積">
          <a:extLst>
            <a:ext uri="{FF2B5EF4-FFF2-40B4-BE49-F238E27FC236}">
              <a16:creationId xmlns:a16="http://schemas.microsoft.com/office/drawing/2014/main" id="{1ED620D1-4AB8-4E7B-ACE8-D2A0437E4E0D}"/>
            </a:ext>
          </a:extLst>
        </xdr:cNvPr>
        <xdr:cNvSpPr txBox="1"/>
      </xdr:nvSpPr>
      <xdr:spPr>
        <a:xfrm>
          <a:off x="6070677" y="1398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170378</xdr:rowOff>
    </xdr:from>
    <xdr:ext cx="469744" cy="259045"/>
    <xdr:sp macro="" textlink="">
      <xdr:nvSpPr>
        <xdr:cNvPr id="377" name="n_1mainValue【福祉施設】&#10;一人当たり面積">
          <a:extLst>
            <a:ext uri="{FF2B5EF4-FFF2-40B4-BE49-F238E27FC236}">
              <a16:creationId xmlns:a16="http://schemas.microsoft.com/office/drawing/2014/main" id="{5C507981-0843-4130-A7C5-A777C8D9FCEB}"/>
            </a:ext>
          </a:extLst>
        </xdr:cNvPr>
        <xdr:cNvSpPr txBox="1"/>
      </xdr:nvSpPr>
      <xdr:spPr>
        <a:xfrm>
          <a:off x="8458277" y="1436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170378</xdr:rowOff>
    </xdr:from>
    <xdr:ext cx="469744" cy="259045"/>
    <xdr:sp macro="" textlink="">
      <xdr:nvSpPr>
        <xdr:cNvPr id="378" name="n_2mainValue【福祉施設】&#10;一人当たり面積">
          <a:extLst>
            <a:ext uri="{FF2B5EF4-FFF2-40B4-BE49-F238E27FC236}">
              <a16:creationId xmlns:a16="http://schemas.microsoft.com/office/drawing/2014/main" id="{1853DFCD-3E47-4738-8D99-2E9CBAD4767D}"/>
            </a:ext>
          </a:extLst>
        </xdr:cNvPr>
        <xdr:cNvSpPr txBox="1"/>
      </xdr:nvSpPr>
      <xdr:spPr>
        <a:xfrm>
          <a:off x="7677227" y="1436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170378</xdr:rowOff>
    </xdr:from>
    <xdr:ext cx="469744" cy="259045"/>
    <xdr:sp macro="" textlink="">
      <xdr:nvSpPr>
        <xdr:cNvPr id="379" name="n_3mainValue【福祉施設】&#10;一人当たり面積">
          <a:extLst>
            <a:ext uri="{FF2B5EF4-FFF2-40B4-BE49-F238E27FC236}">
              <a16:creationId xmlns:a16="http://schemas.microsoft.com/office/drawing/2014/main" id="{8692D855-DDB8-4DB0-BFAD-16AA20235CB8}"/>
            </a:ext>
          </a:extLst>
        </xdr:cNvPr>
        <xdr:cNvSpPr txBox="1"/>
      </xdr:nvSpPr>
      <xdr:spPr>
        <a:xfrm>
          <a:off x="6864427" y="1436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170378</xdr:rowOff>
    </xdr:from>
    <xdr:ext cx="469744" cy="259045"/>
    <xdr:sp macro="" textlink="">
      <xdr:nvSpPr>
        <xdr:cNvPr id="380" name="n_4mainValue【福祉施設】&#10;一人当たり面積">
          <a:extLst>
            <a:ext uri="{FF2B5EF4-FFF2-40B4-BE49-F238E27FC236}">
              <a16:creationId xmlns:a16="http://schemas.microsoft.com/office/drawing/2014/main" id="{058F5AAB-CD43-4128-8523-33B9BDC880A4}"/>
            </a:ext>
          </a:extLst>
        </xdr:cNvPr>
        <xdr:cNvSpPr txBox="1"/>
      </xdr:nvSpPr>
      <xdr:spPr>
        <a:xfrm>
          <a:off x="6070677" y="1436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1F8CF8E3-E153-4B37-977D-B75DAAC5C9E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EFC30AEC-C832-4F26-B538-7AAE8405F6B9}"/>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BAD05D04-D7C6-42F0-9384-3BBE093C8469}"/>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B1EF552-E2C8-4DD4-8DFB-C61EFA934EA1}"/>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D667EDF-75D9-4128-A25B-AA1012B08A16}"/>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6294CBC-B4C2-40CA-8F86-D9F8A7663585}"/>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21E033C-EEF8-45FE-B78F-63CE42C468D8}"/>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2E55C6C9-5726-4E1F-A76B-209405CD5B52}"/>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EE9B01A-C429-40D4-B04D-C6E940EE391C}"/>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D8D9F797-B8CF-4923-9833-85599B386275}"/>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BAA135A4-BEAF-4688-946A-39FA41085779}"/>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7FD202CB-3E2A-4D42-9D48-8D36B2D8C1BB}"/>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94EE0280-E3E9-4FD6-99D8-635D0BEE454E}"/>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C2779964-D3C7-4968-A751-53D684B1C060}"/>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9461731D-3F01-4641-9190-B3C16EBAB15F}"/>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A750733-B1DD-4BBC-A4F4-3DAFE386B4FB}"/>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6877DE05-C236-4B1B-97DE-A776AC0263C6}"/>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941F97BE-6666-446C-8D4E-AB05440F3BAF}"/>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002A454-D940-4796-97C6-C6971340C99E}"/>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798EBF57-A28B-4DD5-AC41-27C170EE525C}"/>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56C8965D-F281-4AFC-9632-6F0BF5AD89D8}"/>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8CE79EBA-AA97-4C83-9F51-5C4C4D5D51F0}"/>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864F000E-BF28-4D31-AC84-EED056BDEA5F}"/>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0DF50A52-E221-4BFA-8E67-281B64CB1C5B}"/>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2DDE38F2-5B2F-4A24-B10A-55DF3D6D50D0}"/>
            </a:ext>
          </a:extLst>
        </xdr:cNvPr>
        <xdr:cNvCxnSpPr/>
      </xdr:nvCxnSpPr>
      <xdr:spPr>
        <a:xfrm flipV="1">
          <a:off x="4177665" y="165106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4744F744-5ECF-4EA9-9CCD-E144EB886D0F}"/>
            </a:ext>
          </a:extLst>
        </xdr:cNvPr>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6C57890C-553D-4E49-8446-9E7942A3539D}"/>
            </a:ext>
          </a:extLst>
        </xdr:cNvPr>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B4A4B653-6679-4A0B-876F-62D35B8DB9BE}"/>
            </a:ext>
          </a:extLst>
        </xdr:cNvPr>
        <xdr:cNvSpPr txBox="1"/>
      </xdr:nvSpPr>
      <xdr:spPr>
        <a:xfrm>
          <a:off x="4216400" y="1628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480DDA25-F405-4924-A7FD-7743D8BAF44B}"/>
            </a:ext>
          </a:extLst>
        </xdr:cNvPr>
        <xdr:cNvCxnSpPr/>
      </xdr:nvCxnSpPr>
      <xdr:spPr>
        <a:xfrm>
          <a:off x="4108450" y="165106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4DC6B826-7020-42A6-AE49-9B0454991CFB}"/>
            </a:ext>
          </a:extLst>
        </xdr:cNvPr>
        <xdr:cNvSpPr txBox="1"/>
      </xdr:nvSpPr>
      <xdr:spPr>
        <a:xfrm>
          <a:off x="4216400" y="17120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BC035EBE-914F-4C57-8A36-B80B63D71EAF}"/>
            </a:ext>
          </a:extLst>
        </xdr:cNvPr>
        <xdr:cNvSpPr/>
      </xdr:nvSpPr>
      <xdr:spPr>
        <a:xfrm>
          <a:off x="4127500" y="1726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7E3A7023-D844-49BD-89F3-7F62C0C1AB65}"/>
            </a:ext>
          </a:extLst>
        </xdr:cNvPr>
        <xdr:cNvSpPr/>
      </xdr:nvSpPr>
      <xdr:spPr>
        <a:xfrm>
          <a:off x="3384550" y="172408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C851F03B-DEC4-43AF-AB0C-EDA10DD204F4}"/>
            </a:ext>
          </a:extLst>
        </xdr:cNvPr>
        <xdr:cNvSpPr/>
      </xdr:nvSpPr>
      <xdr:spPr>
        <a:xfrm>
          <a:off x="2571750" y="1718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4E90F4EE-E86A-40CA-B1EE-FC58C1914D79}"/>
            </a:ext>
          </a:extLst>
        </xdr:cNvPr>
        <xdr:cNvSpPr/>
      </xdr:nvSpPr>
      <xdr:spPr>
        <a:xfrm>
          <a:off x="1778000" y="1717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CC3BD749-DA4E-4674-A71A-B78FD2A6E73A}"/>
            </a:ext>
          </a:extLst>
        </xdr:cNvPr>
        <xdr:cNvSpPr/>
      </xdr:nvSpPr>
      <xdr:spPr>
        <a:xfrm>
          <a:off x="984250" y="172599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11F60D0-6018-4E8B-A2B3-80B239743EB5}"/>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27E8919-0767-4257-BB2A-280DB1CA26C1}"/>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7D8B53D-C64E-481A-83D1-F379E2A1A9BD}"/>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57CB3E8F-978B-48DB-806D-321F1F4EEEA3}"/>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19CDBE9-A7C7-417F-B30E-9466AB7A66B0}"/>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38736</xdr:rowOff>
    </xdr:from>
    <xdr:to>
      <xdr:col>24</xdr:col>
      <xdr:colOff>114300</xdr:colOff>
      <xdr:row>106</xdr:row>
      <xdr:rowOff>140336</xdr:rowOff>
    </xdr:to>
    <xdr:sp macro="" textlink="">
      <xdr:nvSpPr>
        <xdr:cNvPr id="421" name="楕円 420">
          <a:extLst>
            <a:ext uri="{FF2B5EF4-FFF2-40B4-BE49-F238E27FC236}">
              <a16:creationId xmlns:a16="http://schemas.microsoft.com/office/drawing/2014/main" id="{746AF126-68EA-4C16-9364-0414352A6473}"/>
            </a:ext>
          </a:extLst>
        </xdr:cNvPr>
        <xdr:cNvSpPr/>
      </xdr:nvSpPr>
      <xdr:spPr>
        <a:xfrm>
          <a:off x="41275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17163</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C3D78C68-221B-42AD-A192-DD9F253B4B80}"/>
            </a:ext>
          </a:extLst>
        </xdr:cNvPr>
        <xdr:cNvSpPr txBox="1"/>
      </xdr:nvSpPr>
      <xdr:spPr>
        <a:xfrm>
          <a:off x="4216400" y="1761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160655</xdr:rowOff>
    </xdr:from>
    <xdr:to>
      <xdr:col>20</xdr:col>
      <xdr:colOff>38100</xdr:colOff>
      <xdr:row>106</xdr:row>
      <xdr:rowOff>90805</xdr:rowOff>
    </xdr:to>
    <xdr:sp macro="" textlink="">
      <xdr:nvSpPr>
        <xdr:cNvPr id="423" name="楕円 422">
          <a:extLst>
            <a:ext uri="{FF2B5EF4-FFF2-40B4-BE49-F238E27FC236}">
              <a16:creationId xmlns:a16="http://schemas.microsoft.com/office/drawing/2014/main" id="{6ED0AD92-B8F4-49F6-84B2-692A229232B1}"/>
            </a:ext>
          </a:extLst>
        </xdr:cNvPr>
        <xdr:cNvSpPr/>
      </xdr:nvSpPr>
      <xdr:spPr>
        <a:xfrm>
          <a:off x="3384550" y="175914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40005</xdr:rowOff>
    </xdr:from>
    <xdr:to>
      <xdr:col>24</xdr:col>
      <xdr:colOff>63500</xdr:colOff>
      <xdr:row>106</xdr:row>
      <xdr:rowOff>89536</xdr:rowOff>
    </xdr:to>
    <xdr:cxnSp macro="">
      <xdr:nvCxnSpPr>
        <xdr:cNvPr id="424" name="直線コネクタ 423">
          <a:extLst>
            <a:ext uri="{FF2B5EF4-FFF2-40B4-BE49-F238E27FC236}">
              <a16:creationId xmlns:a16="http://schemas.microsoft.com/office/drawing/2014/main" id="{20409FFD-3506-4E55-9703-580C41371421}"/>
            </a:ext>
          </a:extLst>
        </xdr:cNvPr>
        <xdr:cNvCxnSpPr/>
      </xdr:nvCxnSpPr>
      <xdr:spPr>
        <a:xfrm>
          <a:off x="3429000" y="17642205"/>
          <a:ext cx="7493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82550</xdr:rowOff>
    </xdr:from>
    <xdr:to>
      <xdr:col>15</xdr:col>
      <xdr:colOff>101600</xdr:colOff>
      <xdr:row>105</xdr:row>
      <xdr:rowOff>12700</xdr:rowOff>
    </xdr:to>
    <xdr:sp macro="" textlink="">
      <xdr:nvSpPr>
        <xdr:cNvPr id="425" name="楕円 424">
          <a:extLst>
            <a:ext uri="{FF2B5EF4-FFF2-40B4-BE49-F238E27FC236}">
              <a16:creationId xmlns:a16="http://schemas.microsoft.com/office/drawing/2014/main" id="{ECF044BD-C1F7-4ECE-A722-7921D1C2B6CB}"/>
            </a:ext>
          </a:extLst>
        </xdr:cNvPr>
        <xdr:cNvSpPr/>
      </xdr:nvSpPr>
      <xdr:spPr>
        <a:xfrm>
          <a:off x="257175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133350</xdr:rowOff>
    </xdr:from>
    <xdr:to>
      <xdr:col>19</xdr:col>
      <xdr:colOff>177800</xdr:colOff>
      <xdr:row>106</xdr:row>
      <xdr:rowOff>40005</xdr:rowOff>
    </xdr:to>
    <xdr:cxnSp macro="">
      <xdr:nvCxnSpPr>
        <xdr:cNvPr id="426" name="直線コネクタ 425">
          <a:extLst>
            <a:ext uri="{FF2B5EF4-FFF2-40B4-BE49-F238E27FC236}">
              <a16:creationId xmlns:a16="http://schemas.microsoft.com/office/drawing/2014/main" id="{046860C1-3BA1-4B0E-8B0C-BCDE45F23EEC}"/>
            </a:ext>
          </a:extLst>
        </xdr:cNvPr>
        <xdr:cNvCxnSpPr/>
      </xdr:nvCxnSpPr>
      <xdr:spPr>
        <a:xfrm>
          <a:off x="2622550" y="17392650"/>
          <a:ext cx="806450" cy="2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84455</xdr:rowOff>
    </xdr:from>
    <xdr:to>
      <xdr:col>10</xdr:col>
      <xdr:colOff>165100</xdr:colOff>
      <xdr:row>106</xdr:row>
      <xdr:rowOff>14605</xdr:rowOff>
    </xdr:to>
    <xdr:sp macro="" textlink="">
      <xdr:nvSpPr>
        <xdr:cNvPr id="427" name="楕円 426">
          <a:extLst>
            <a:ext uri="{FF2B5EF4-FFF2-40B4-BE49-F238E27FC236}">
              <a16:creationId xmlns:a16="http://schemas.microsoft.com/office/drawing/2014/main" id="{38BCAD45-8AAE-4DE4-ACEB-9AC9CC9426B5}"/>
            </a:ext>
          </a:extLst>
        </xdr:cNvPr>
        <xdr:cNvSpPr/>
      </xdr:nvSpPr>
      <xdr:spPr>
        <a:xfrm>
          <a:off x="1778000" y="17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133350</xdr:rowOff>
    </xdr:from>
    <xdr:to>
      <xdr:col>15</xdr:col>
      <xdr:colOff>50800</xdr:colOff>
      <xdr:row>105</xdr:row>
      <xdr:rowOff>135255</xdr:rowOff>
    </xdr:to>
    <xdr:cxnSp macro="">
      <xdr:nvCxnSpPr>
        <xdr:cNvPr id="428" name="直線コネクタ 427">
          <a:extLst>
            <a:ext uri="{FF2B5EF4-FFF2-40B4-BE49-F238E27FC236}">
              <a16:creationId xmlns:a16="http://schemas.microsoft.com/office/drawing/2014/main" id="{70086DF8-215B-488C-9B30-9037E41C2D25}"/>
            </a:ext>
          </a:extLst>
        </xdr:cNvPr>
        <xdr:cNvCxnSpPr/>
      </xdr:nvCxnSpPr>
      <xdr:spPr>
        <a:xfrm flipV="1">
          <a:off x="1828800" y="17392650"/>
          <a:ext cx="79375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46355</xdr:rowOff>
    </xdr:from>
    <xdr:to>
      <xdr:col>6</xdr:col>
      <xdr:colOff>38100</xdr:colOff>
      <xdr:row>105</xdr:row>
      <xdr:rowOff>147955</xdr:rowOff>
    </xdr:to>
    <xdr:sp macro="" textlink="">
      <xdr:nvSpPr>
        <xdr:cNvPr id="429" name="楕円 428">
          <a:extLst>
            <a:ext uri="{FF2B5EF4-FFF2-40B4-BE49-F238E27FC236}">
              <a16:creationId xmlns:a16="http://schemas.microsoft.com/office/drawing/2014/main" id="{57446725-7FDB-42CE-8C10-C3A9AEC03424}"/>
            </a:ext>
          </a:extLst>
        </xdr:cNvPr>
        <xdr:cNvSpPr/>
      </xdr:nvSpPr>
      <xdr:spPr>
        <a:xfrm>
          <a:off x="984250" y="174771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97155</xdr:rowOff>
    </xdr:from>
    <xdr:to>
      <xdr:col>10</xdr:col>
      <xdr:colOff>114300</xdr:colOff>
      <xdr:row>105</xdr:row>
      <xdr:rowOff>135255</xdr:rowOff>
    </xdr:to>
    <xdr:cxnSp macro="">
      <xdr:nvCxnSpPr>
        <xdr:cNvPr id="430" name="直線コネクタ 429">
          <a:extLst>
            <a:ext uri="{FF2B5EF4-FFF2-40B4-BE49-F238E27FC236}">
              <a16:creationId xmlns:a16="http://schemas.microsoft.com/office/drawing/2014/main" id="{A138DDB0-DBC5-4FBA-9A83-85C2E6FE6BB1}"/>
            </a:ext>
          </a:extLst>
        </xdr:cNvPr>
        <xdr:cNvCxnSpPr/>
      </xdr:nvCxnSpPr>
      <xdr:spPr>
        <a:xfrm>
          <a:off x="1028700" y="1752790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06630655-4B5F-4C99-9ABA-525F56463F2C}"/>
            </a:ext>
          </a:extLst>
        </xdr:cNvPr>
        <xdr:cNvSpPr txBox="1"/>
      </xdr:nvSpPr>
      <xdr:spPr>
        <a:xfrm>
          <a:off x="3239144" y="1701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522E53BC-9D92-4856-B459-E823A22FED8D}"/>
            </a:ext>
          </a:extLst>
        </xdr:cNvPr>
        <xdr:cNvSpPr txBox="1"/>
      </xdr:nvSpPr>
      <xdr:spPr>
        <a:xfrm>
          <a:off x="2439044" y="1696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2B959F98-5AC6-48FC-A9A0-E59607F63667}"/>
            </a:ext>
          </a:extLst>
        </xdr:cNvPr>
        <xdr:cNvSpPr txBox="1"/>
      </xdr:nvSpPr>
      <xdr:spPr>
        <a:xfrm>
          <a:off x="1645294" y="1695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34" name="n_4aveValue【市民会館】&#10;有形固定資産減価償却率">
          <a:extLst>
            <a:ext uri="{FF2B5EF4-FFF2-40B4-BE49-F238E27FC236}">
              <a16:creationId xmlns:a16="http://schemas.microsoft.com/office/drawing/2014/main" id="{D977B708-6CBB-469F-94AD-73FA302C6A84}"/>
            </a:ext>
          </a:extLst>
        </xdr:cNvPr>
        <xdr:cNvSpPr txBox="1"/>
      </xdr:nvSpPr>
      <xdr:spPr>
        <a:xfrm>
          <a:off x="851544" y="1703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81932</xdr:rowOff>
    </xdr:from>
    <xdr:ext cx="405111" cy="259045"/>
    <xdr:sp macro="" textlink="">
      <xdr:nvSpPr>
        <xdr:cNvPr id="435" name="n_1mainValue【市民会館】&#10;有形固定資産減価償却率">
          <a:extLst>
            <a:ext uri="{FF2B5EF4-FFF2-40B4-BE49-F238E27FC236}">
              <a16:creationId xmlns:a16="http://schemas.microsoft.com/office/drawing/2014/main" id="{016E1C30-9479-4757-B802-3A5191487002}"/>
            </a:ext>
          </a:extLst>
        </xdr:cNvPr>
        <xdr:cNvSpPr txBox="1"/>
      </xdr:nvSpPr>
      <xdr:spPr>
        <a:xfrm>
          <a:off x="3239144" y="1768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3827</xdr:rowOff>
    </xdr:from>
    <xdr:ext cx="405111" cy="259045"/>
    <xdr:sp macro="" textlink="">
      <xdr:nvSpPr>
        <xdr:cNvPr id="436" name="n_2mainValue【市民会館】&#10;有形固定資産減価償却率">
          <a:extLst>
            <a:ext uri="{FF2B5EF4-FFF2-40B4-BE49-F238E27FC236}">
              <a16:creationId xmlns:a16="http://schemas.microsoft.com/office/drawing/2014/main" id="{225F1B92-A7E3-472B-9261-7E4DA52D83A0}"/>
            </a:ext>
          </a:extLst>
        </xdr:cNvPr>
        <xdr:cNvSpPr txBox="1"/>
      </xdr:nvSpPr>
      <xdr:spPr>
        <a:xfrm>
          <a:off x="2439044" y="1743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5732</xdr:rowOff>
    </xdr:from>
    <xdr:ext cx="405111" cy="259045"/>
    <xdr:sp macro="" textlink="">
      <xdr:nvSpPr>
        <xdr:cNvPr id="437" name="n_3mainValue【市民会館】&#10;有形固定資産減価償却率">
          <a:extLst>
            <a:ext uri="{FF2B5EF4-FFF2-40B4-BE49-F238E27FC236}">
              <a16:creationId xmlns:a16="http://schemas.microsoft.com/office/drawing/2014/main" id="{B8FAACB3-E0F3-417F-ACF8-1BAE5CE300DB}"/>
            </a:ext>
          </a:extLst>
        </xdr:cNvPr>
        <xdr:cNvSpPr txBox="1"/>
      </xdr:nvSpPr>
      <xdr:spPr>
        <a:xfrm>
          <a:off x="1645294" y="1760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139082</xdr:rowOff>
    </xdr:from>
    <xdr:ext cx="405111" cy="259045"/>
    <xdr:sp macro="" textlink="">
      <xdr:nvSpPr>
        <xdr:cNvPr id="438" name="n_4mainValue【市民会館】&#10;有形固定資産減価償却率">
          <a:extLst>
            <a:ext uri="{FF2B5EF4-FFF2-40B4-BE49-F238E27FC236}">
              <a16:creationId xmlns:a16="http://schemas.microsoft.com/office/drawing/2014/main" id="{B4A1B122-44EB-47E6-B21B-23F561B676B7}"/>
            </a:ext>
          </a:extLst>
        </xdr:cNvPr>
        <xdr:cNvSpPr txBox="1"/>
      </xdr:nvSpPr>
      <xdr:spPr>
        <a:xfrm>
          <a:off x="851544" y="1756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719EED24-9C70-405F-987B-A5AA72E7C23A}"/>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2A614BC-B9EE-4E92-AD9A-F91BDC327B37}"/>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2DE27273-92FE-4D81-BFB3-011F1E6E8214}"/>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0538B2C-93BB-4E8E-AFEB-2983659C3427}"/>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2CF003A3-A761-46A4-A4D7-7D677679985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D9CFF342-FA20-45C0-9007-A3DC9174337C}"/>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2BB6409F-B8D2-4CBB-B698-0D2E4C88C96D}"/>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AA2DECBF-9F10-42BE-BAD1-B92731DD50B2}"/>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13EE2034-EBFC-44B1-8927-8AEAA410638F}"/>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60A44553-65FF-4717-BF0E-54B1A6C56C87}"/>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E9C8C47A-D568-4E92-983B-8DB6809EDEEF}"/>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BB46C309-3550-4156-BAD5-1B879D4D3485}"/>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1A4C083F-9CD6-4B95-B9CA-E63C1678DC3F}"/>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FFB654A8-8F57-4BFF-B478-0F09DE0FC783}"/>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109FB0B6-4650-4296-B6D3-6BB67BA3C185}"/>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484FF4BA-AC64-49E0-86FC-573C207CB93F}"/>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2DCDEC58-D70E-4345-967D-F1BB4F25E389}"/>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90BAFCA7-FD44-46F3-9D4D-D7D9117D65C6}"/>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52E0339D-7692-44C9-81F3-B3F4225A2D13}"/>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DCD1D81E-7455-4487-9DE6-5602260242DE}"/>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032C86DC-338C-46A7-BCE8-8DA02C6E142B}"/>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B11D5C12-2678-4479-B5D9-D6BA99B8D265}"/>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22DCA374-DCE8-4B3C-8FCA-B470A4C0A0F4}"/>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A7BFA319-8E05-4257-962E-3A888D902F42}"/>
            </a:ext>
          </a:extLst>
        </xdr:cNvPr>
        <xdr:cNvCxnSpPr/>
      </xdr:nvCxnSpPr>
      <xdr:spPr>
        <a:xfrm flipV="1">
          <a:off x="9429115" y="166230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1076F1FE-EF9D-4838-9644-F3F47FF0726E}"/>
            </a:ext>
          </a:extLst>
        </xdr:cNvPr>
        <xdr:cNvSpPr txBox="1"/>
      </xdr:nvSpPr>
      <xdr:spPr>
        <a:xfrm>
          <a:off x="9467850" y="1807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8E43BEA1-BD5C-4D10-84AA-D78F63D6CC7A}"/>
            </a:ext>
          </a:extLst>
        </xdr:cNvPr>
        <xdr:cNvCxnSpPr/>
      </xdr:nvCxnSpPr>
      <xdr:spPr>
        <a:xfrm>
          <a:off x="9359900" y="180682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4BEA0929-0C9B-417F-ABA4-944549C067CF}"/>
            </a:ext>
          </a:extLst>
        </xdr:cNvPr>
        <xdr:cNvSpPr txBox="1"/>
      </xdr:nvSpPr>
      <xdr:spPr>
        <a:xfrm>
          <a:off x="9467850" y="1639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203A1FB7-5705-4758-A07C-5215899F3F25}"/>
            </a:ext>
          </a:extLst>
        </xdr:cNvPr>
        <xdr:cNvCxnSpPr/>
      </xdr:nvCxnSpPr>
      <xdr:spPr>
        <a:xfrm>
          <a:off x="9359900" y="16623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E83224C7-DE49-40D3-B2B1-2552E6E21610}"/>
            </a:ext>
          </a:extLst>
        </xdr:cNvPr>
        <xdr:cNvSpPr txBox="1"/>
      </xdr:nvSpPr>
      <xdr:spPr>
        <a:xfrm>
          <a:off x="9467850" y="176733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EC477C88-AE83-40AA-A7CC-DDBB340BF2E5}"/>
            </a:ext>
          </a:extLst>
        </xdr:cNvPr>
        <xdr:cNvSpPr/>
      </xdr:nvSpPr>
      <xdr:spPr>
        <a:xfrm>
          <a:off x="9398000" y="178219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DE3A174A-CECF-4B27-ADAB-6DC69B713907}"/>
            </a:ext>
          </a:extLst>
        </xdr:cNvPr>
        <xdr:cNvSpPr/>
      </xdr:nvSpPr>
      <xdr:spPr>
        <a:xfrm>
          <a:off x="86360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661592DF-BE95-4AD9-B735-78D1FBC534D7}"/>
            </a:ext>
          </a:extLst>
        </xdr:cNvPr>
        <xdr:cNvSpPr/>
      </xdr:nvSpPr>
      <xdr:spPr>
        <a:xfrm>
          <a:off x="7842250" y="178155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321F9D5A-AC76-4E68-9077-16A32105E662}"/>
            </a:ext>
          </a:extLst>
        </xdr:cNvPr>
        <xdr:cNvSpPr/>
      </xdr:nvSpPr>
      <xdr:spPr>
        <a:xfrm>
          <a:off x="7029450" y="1781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07D85BCC-EE17-4B12-AA14-350E159A11A3}"/>
            </a:ext>
          </a:extLst>
        </xdr:cNvPr>
        <xdr:cNvSpPr/>
      </xdr:nvSpPr>
      <xdr:spPr>
        <a:xfrm>
          <a:off x="6235700" y="1779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719E0F7-4AB5-4026-BA83-20C50B84EE5F}"/>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1572BBB-EE87-42BD-AE7D-C8972F7B2343}"/>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AB159D2F-E0E4-441B-BB96-171A494E3ECB}"/>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73BB72C1-D747-46D7-B256-459E55BFF9E9}"/>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795A1731-D9D1-48F2-89A5-FC78E3B92B83}"/>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137161</xdr:rowOff>
    </xdr:from>
    <xdr:to>
      <xdr:col>55</xdr:col>
      <xdr:colOff>50800</xdr:colOff>
      <xdr:row>108</xdr:row>
      <xdr:rowOff>67311</xdr:rowOff>
    </xdr:to>
    <xdr:sp macro="" textlink="">
      <xdr:nvSpPr>
        <xdr:cNvPr id="478" name="楕円 477">
          <a:extLst>
            <a:ext uri="{FF2B5EF4-FFF2-40B4-BE49-F238E27FC236}">
              <a16:creationId xmlns:a16="http://schemas.microsoft.com/office/drawing/2014/main" id="{F8D1E6A8-53B1-402E-BF1A-4A415AB895CF}"/>
            </a:ext>
          </a:extLst>
        </xdr:cNvPr>
        <xdr:cNvSpPr/>
      </xdr:nvSpPr>
      <xdr:spPr>
        <a:xfrm>
          <a:off x="9398000" y="179108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52088</xdr:rowOff>
    </xdr:from>
    <xdr:ext cx="469744" cy="259045"/>
    <xdr:sp macro="" textlink="">
      <xdr:nvSpPr>
        <xdr:cNvPr id="479" name="【市民会館】&#10;一人当たり面積該当値テキスト">
          <a:extLst>
            <a:ext uri="{FF2B5EF4-FFF2-40B4-BE49-F238E27FC236}">
              <a16:creationId xmlns:a16="http://schemas.microsoft.com/office/drawing/2014/main" id="{883FA1D2-F787-4036-9432-C82CE9C92C97}"/>
            </a:ext>
          </a:extLst>
        </xdr:cNvPr>
        <xdr:cNvSpPr txBox="1"/>
      </xdr:nvSpPr>
      <xdr:spPr>
        <a:xfrm>
          <a:off x="9467850"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138430</xdr:rowOff>
    </xdr:from>
    <xdr:to>
      <xdr:col>50</xdr:col>
      <xdr:colOff>165100</xdr:colOff>
      <xdr:row>108</xdr:row>
      <xdr:rowOff>68580</xdr:rowOff>
    </xdr:to>
    <xdr:sp macro="" textlink="">
      <xdr:nvSpPr>
        <xdr:cNvPr id="480" name="楕円 479">
          <a:extLst>
            <a:ext uri="{FF2B5EF4-FFF2-40B4-BE49-F238E27FC236}">
              <a16:creationId xmlns:a16="http://schemas.microsoft.com/office/drawing/2014/main" id="{57294815-272C-4BB2-ABBC-7BAE8E5BD946}"/>
            </a:ext>
          </a:extLst>
        </xdr:cNvPr>
        <xdr:cNvSpPr/>
      </xdr:nvSpPr>
      <xdr:spPr>
        <a:xfrm>
          <a:off x="863600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16511</xdr:rowOff>
    </xdr:from>
    <xdr:to>
      <xdr:col>55</xdr:col>
      <xdr:colOff>0</xdr:colOff>
      <xdr:row>108</xdr:row>
      <xdr:rowOff>17780</xdr:rowOff>
    </xdr:to>
    <xdr:cxnSp macro="">
      <xdr:nvCxnSpPr>
        <xdr:cNvPr id="481" name="直線コネクタ 480">
          <a:extLst>
            <a:ext uri="{FF2B5EF4-FFF2-40B4-BE49-F238E27FC236}">
              <a16:creationId xmlns:a16="http://schemas.microsoft.com/office/drawing/2014/main" id="{F0A5CBC7-1B3A-46C4-992D-B2354E05EB5D}"/>
            </a:ext>
          </a:extLst>
        </xdr:cNvPr>
        <xdr:cNvCxnSpPr/>
      </xdr:nvCxnSpPr>
      <xdr:spPr>
        <a:xfrm flipV="1">
          <a:off x="8686800" y="17961611"/>
          <a:ext cx="7429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138430</xdr:rowOff>
    </xdr:from>
    <xdr:to>
      <xdr:col>46</xdr:col>
      <xdr:colOff>38100</xdr:colOff>
      <xdr:row>108</xdr:row>
      <xdr:rowOff>68580</xdr:rowOff>
    </xdr:to>
    <xdr:sp macro="" textlink="">
      <xdr:nvSpPr>
        <xdr:cNvPr id="482" name="楕円 481">
          <a:extLst>
            <a:ext uri="{FF2B5EF4-FFF2-40B4-BE49-F238E27FC236}">
              <a16:creationId xmlns:a16="http://schemas.microsoft.com/office/drawing/2014/main" id="{50FB492D-8EDA-468E-A486-B139A3D1E050}"/>
            </a:ext>
          </a:extLst>
        </xdr:cNvPr>
        <xdr:cNvSpPr/>
      </xdr:nvSpPr>
      <xdr:spPr>
        <a:xfrm>
          <a:off x="7842250" y="17912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17780</xdr:rowOff>
    </xdr:from>
    <xdr:to>
      <xdr:col>50</xdr:col>
      <xdr:colOff>114300</xdr:colOff>
      <xdr:row>108</xdr:row>
      <xdr:rowOff>17780</xdr:rowOff>
    </xdr:to>
    <xdr:cxnSp macro="">
      <xdr:nvCxnSpPr>
        <xdr:cNvPr id="483" name="直線コネクタ 482">
          <a:extLst>
            <a:ext uri="{FF2B5EF4-FFF2-40B4-BE49-F238E27FC236}">
              <a16:creationId xmlns:a16="http://schemas.microsoft.com/office/drawing/2014/main" id="{0212467C-AEF0-48AB-833D-76A87B507967}"/>
            </a:ext>
          </a:extLst>
        </xdr:cNvPr>
        <xdr:cNvCxnSpPr/>
      </xdr:nvCxnSpPr>
      <xdr:spPr>
        <a:xfrm>
          <a:off x="7886700" y="179628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138430</xdr:rowOff>
    </xdr:from>
    <xdr:to>
      <xdr:col>41</xdr:col>
      <xdr:colOff>101600</xdr:colOff>
      <xdr:row>108</xdr:row>
      <xdr:rowOff>68580</xdr:rowOff>
    </xdr:to>
    <xdr:sp macro="" textlink="">
      <xdr:nvSpPr>
        <xdr:cNvPr id="484" name="楕円 483">
          <a:extLst>
            <a:ext uri="{FF2B5EF4-FFF2-40B4-BE49-F238E27FC236}">
              <a16:creationId xmlns:a16="http://schemas.microsoft.com/office/drawing/2014/main" id="{6C0BC099-D369-47C9-8144-92EF797D1213}"/>
            </a:ext>
          </a:extLst>
        </xdr:cNvPr>
        <xdr:cNvSpPr/>
      </xdr:nvSpPr>
      <xdr:spPr>
        <a:xfrm>
          <a:off x="702945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17780</xdr:rowOff>
    </xdr:from>
    <xdr:to>
      <xdr:col>45</xdr:col>
      <xdr:colOff>177800</xdr:colOff>
      <xdr:row>108</xdr:row>
      <xdr:rowOff>17780</xdr:rowOff>
    </xdr:to>
    <xdr:cxnSp macro="">
      <xdr:nvCxnSpPr>
        <xdr:cNvPr id="485" name="直線コネクタ 484">
          <a:extLst>
            <a:ext uri="{FF2B5EF4-FFF2-40B4-BE49-F238E27FC236}">
              <a16:creationId xmlns:a16="http://schemas.microsoft.com/office/drawing/2014/main" id="{0F06820A-6D0C-4C44-8710-A6441C4CE2EC}"/>
            </a:ext>
          </a:extLst>
        </xdr:cNvPr>
        <xdr:cNvCxnSpPr/>
      </xdr:nvCxnSpPr>
      <xdr:spPr>
        <a:xfrm>
          <a:off x="7080250" y="179628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138430</xdr:rowOff>
    </xdr:from>
    <xdr:to>
      <xdr:col>36</xdr:col>
      <xdr:colOff>165100</xdr:colOff>
      <xdr:row>108</xdr:row>
      <xdr:rowOff>68580</xdr:rowOff>
    </xdr:to>
    <xdr:sp macro="" textlink="">
      <xdr:nvSpPr>
        <xdr:cNvPr id="486" name="楕円 485">
          <a:extLst>
            <a:ext uri="{FF2B5EF4-FFF2-40B4-BE49-F238E27FC236}">
              <a16:creationId xmlns:a16="http://schemas.microsoft.com/office/drawing/2014/main" id="{4ACCF6C0-BF62-4404-8343-1C00BDA721F6}"/>
            </a:ext>
          </a:extLst>
        </xdr:cNvPr>
        <xdr:cNvSpPr/>
      </xdr:nvSpPr>
      <xdr:spPr>
        <a:xfrm>
          <a:off x="623570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17780</xdr:rowOff>
    </xdr:from>
    <xdr:to>
      <xdr:col>41</xdr:col>
      <xdr:colOff>50800</xdr:colOff>
      <xdr:row>108</xdr:row>
      <xdr:rowOff>17780</xdr:rowOff>
    </xdr:to>
    <xdr:cxnSp macro="">
      <xdr:nvCxnSpPr>
        <xdr:cNvPr id="487" name="直線コネクタ 486">
          <a:extLst>
            <a:ext uri="{FF2B5EF4-FFF2-40B4-BE49-F238E27FC236}">
              <a16:creationId xmlns:a16="http://schemas.microsoft.com/office/drawing/2014/main" id="{5148DE28-253F-4F34-B05F-76BB5174C1F7}"/>
            </a:ext>
          </a:extLst>
        </xdr:cNvPr>
        <xdr:cNvCxnSpPr/>
      </xdr:nvCxnSpPr>
      <xdr:spPr>
        <a:xfrm>
          <a:off x="6286500" y="1796288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2555A80F-E1D8-4CB3-9834-03160617B10F}"/>
            </a:ext>
          </a:extLst>
        </xdr:cNvPr>
        <xdr:cNvSpPr txBox="1"/>
      </xdr:nvSpPr>
      <xdr:spPr>
        <a:xfrm>
          <a:off x="8458277" y="17597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49B5C48B-DD7C-48DC-88FF-DB3EEB28B9EE}"/>
            </a:ext>
          </a:extLst>
        </xdr:cNvPr>
        <xdr:cNvSpPr txBox="1"/>
      </xdr:nvSpPr>
      <xdr:spPr>
        <a:xfrm>
          <a:off x="7677227" y="1759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94FD6174-0A8A-4E90-A669-6FF28212006F}"/>
            </a:ext>
          </a:extLst>
        </xdr:cNvPr>
        <xdr:cNvSpPr txBox="1"/>
      </xdr:nvSpPr>
      <xdr:spPr>
        <a:xfrm>
          <a:off x="6864427" y="1759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134638</xdr:rowOff>
    </xdr:from>
    <xdr:ext cx="469744" cy="259045"/>
    <xdr:sp macro="" textlink="">
      <xdr:nvSpPr>
        <xdr:cNvPr id="491" name="n_4aveValue【市民会館】&#10;一人当たり面積">
          <a:extLst>
            <a:ext uri="{FF2B5EF4-FFF2-40B4-BE49-F238E27FC236}">
              <a16:creationId xmlns:a16="http://schemas.microsoft.com/office/drawing/2014/main" id="{C1E18231-F281-4D8A-8DCD-FE507FA0F310}"/>
            </a:ext>
          </a:extLst>
        </xdr:cNvPr>
        <xdr:cNvSpPr txBox="1"/>
      </xdr:nvSpPr>
      <xdr:spPr>
        <a:xfrm>
          <a:off x="6070677" y="1756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59707</xdr:rowOff>
    </xdr:from>
    <xdr:ext cx="469744" cy="259045"/>
    <xdr:sp macro="" textlink="">
      <xdr:nvSpPr>
        <xdr:cNvPr id="492" name="n_1mainValue【市民会館】&#10;一人当たり面積">
          <a:extLst>
            <a:ext uri="{FF2B5EF4-FFF2-40B4-BE49-F238E27FC236}">
              <a16:creationId xmlns:a16="http://schemas.microsoft.com/office/drawing/2014/main" id="{0243A6E2-00F5-4174-A170-EAF4AE29C1D7}"/>
            </a:ext>
          </a:extLst>
        </xdr:cNvPr>
        <xdr:cNvSpPr txBox="1"/>
      </xdr:nvSpPr>
      <xdr:spPr>
        <a:xfrm>
          <a:off x="845827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59707</xdr:rowOff>
    </xdr:from>
    <xdr:ext cx="469744" cy="259045"/>
    <xdr:sp macro="" textlink="">
      <xdr:nvSpPr>
        <xdr:cNvPr id="493" name="n_2mainValue【市民会館】&#10;一人当たり面積">
          <a:extLst>
            <a:ext uri="{FF2B5EF4-FFF2-40B4-BE49-F238E27FC236}">
              <a16:creationId xmlns:a16="http://schemas.microsoft.com/office/drawing/2014/main" id="{9C10B339-222E-404A-936F-71F4E3B4BDD9}"/>
            </a:ext>
          </a:extLst>
        </xdr:cNvPr>
        <xdr:cNvSpPr txBox="1"/>
      </xdr:nvSpPr>
      <xdr:spPr>
        <a:xfrm>
          <a:off x="767722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59707</xdr:rowOff>
    </xdr:from>
    <xdr:ext cx="469744" cy="259045"/>
    <xdr:sp macro="" textlink="">
      <xdr:nvSpPr>
        <xdr:cNvPr id="494" name="n_3mainValue【市民会館】&#10;一人当たり面積">
          <a:extLst>
            <a:ext uri="{FF2B5EF4-FFF2-40B4-BE49-F238E27FC236}">
              <a16:creationId xmlns:a16="http://schemas.microsoft.com/office/drawing/2014/main" id="{4F64C028-1027-48FF-AF32-996D135965EB}"/>
            </a:ext>
          </a:extLst>
        </xdr:cNvPr>
        <xdr:cNvSpPr txBox="1"/>
      </xdr:nvSpPr>
      <xdr:spPr>
        <a:xfrm>
          <a:off x="686442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59707</xdr:rowOff>
    </xdr:from>
    <xdr:ext cx="469744" cy="259045"/>
    <xdr:sp macro="" textlink="">
      <xdr:nvSpPr>
        <xdr:cNvPr id="495" name="n_4mainValue【市民会館】&#10;一人当たり面積">
          <a:extLst>
            <a:ext uri="{FF2B5EF4-FFF2-40B4-BE49-F238E27FC236}">
              <a16:creationId xmlns:a16="http://schemas.microsoft.com/office/drawing/2014/main" id="{CFF73606-A387-469D-9B8F-00D2DC87B645}"/>
            </a:ext>
          </a:extLst>
        </xdr:cNvPr>
        <xdr:cNvSpPr txBox="1"/>
      </xdr:nvSpPr>
      <xdr:spPr>
        <a:xfrm>
          <a:off x="607067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86EB6576-CC35-4FA6-8119-D7D58ABA333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23996363-75E0-44E7-93F5-7C550ECD3A0F}"/>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5129B45D-566F-4472-8371-0FC1F06D6F83}"/>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E4443ED9-461A-4C10-A6FE-0FF3302F3E25}"/>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E853EF87-5766-4A37-B409-3BE4B8A6F518}"/>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07E2485F-E5A0-4136-8DD8-64C0CB342709}"/>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36AA841D-6AA8-4E71-BFC3-215996A2DBF0}"/>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DB9A1B2A-F80C-4C61-BBEC-6DF66653A8F4}"/>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42B6C846-970B-4B96-AEFF-B12C55E6813C}"/>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FE20D102-05CF-4132-99E4-A73E31DE188C}"/>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87022DAE-821D-42D0-999F-C0ABCA40FCC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2BF00E33-730B-4FAC-AF31-23220D3FDB00}"/>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F8AE2073-7E76-46F2-A9D1-716CA42F651A}"/>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2842CDB1-E148-4913-BA7F-D3AA130C095B}"/>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668BBD5D-B6C9-409D-82E3-E8ACA7DA8EB7}"/>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B8F088C1-6685-4855-8E9C-89965C93261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3B7263BF-74AF-4BA9-BF2A-8E1461EA45A7}"/>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EA877C24-1FD5-49CA-B8A6-CEF62457058A}"/>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8DC243DB-4266-4BC5-AE98-7CEF17FF9698}"/>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8AF43E16-AFE2-4713-99CF-AB0A225C3717}"/>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8E726E51-BFC0-4A25-BD16-6FB7E4EEFD48}"/>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A6947E83-865C-4305-8204-C9E9FDFB1EA5}"/>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91C89B0A-3B01-4AC4-A0CC-2B98D1ECFD90}"/>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74494526-5B11-4AD2-B096-DE5091598DA6}"/>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DE1BED86-8A86-48FC-809C-46B31862D0D2}"/>
            </a:ext>
          </a:extLst>
        </xdr:cNvPr>
        <xdr:cNvCxnSpPr/>
      </xdr:nvCxnSpPr>
      <xdr:spPr>
        <a:xfrm flipV="1">
          <a:off x="14699614" y="5627370"/>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BA119839-8623-4031-BA9E-79DB7A6349A3}"/>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9188D9B3-8651-4515-B922-891112BE50A2}"/>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32E4A919-F419-4091-83E8-CF8C25A9951C}"/>
            </a:ext>
          </a:extLst>
        </xdr:cNvPr>
        <xdr:cNvSpPr txBox="1"/>
      </xdr:nvSpPr>
      <xdr:spPr>
        <a:xfrm>
          <a:off x="14738350" y="541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D8B4A950-2289-4CE6-8CF8-DB1759E58300}"/>
            </a:ext>
          </a:extLst>
        </xdr:cNvPr>
        <xdr:cNvCxnSpPr/>
      </xdr:nvCxnSpPr>
      <xdr:spPr>
        <a:xfrm>
          <a:off x="14611350" y="56273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47584D65-59B7-4EFC-A867-BD19DB891FF1}"/>
            </a:ext>
          </a:extLst>
        </xdr:cNvPr>
        <xdr:cNvSpPr txBox="1"/>
      </xdr:nvSpPr>
      <xdr:spPr>
        <a:xfrm>
          <a:off x="14738350" y="62160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D31CF556-D137-4B04-81AD-B3F6151D9991}"/>
            </a:ext>
          </a:extLst>
        </xdr:cNvPr>
        <xdr:cNvSpPr/>
      </xdr:nvSpPr>
      <xdr:spPr>
        <a:xfrm>
          <a:off x="14649450" y="6237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54563FC1-A466-45B7-A60D-2BC710DF61BB}"/>
            </a:ext>
          </a:extLst>
        </xdr:cNvPr>
        <xdr:cNvSpPr/>
      </xdr:nvSpPr>
      <xdr:spPr>
        <a:xfrm>
          <a:off x="13887450" y="62223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20FA2DC5-15A3-467C-B4A3-3203EFCC32BB}"/>
            </a:ext>
          </a:extLst>
        </xdr:cNvPr>
        <xdr:cNvSpPr/>
      </xdr:nvSpPr>
      <xdr:spPr>
        <a:xfrm>
          <a:off x="13093700" y="6258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9D4D9AAC-E139-470E-9C1C-B880F31321E8}"/>
            </a:ext>
          </a:extLst>
        </xdr:cNvPr>
        <xdr:cNvSpPr/>
      </xdr:nvSpPr>
      <xdr:spPr>
        <a:xfrm>
          <a:off x="12299950" y="6277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30" name="フローチャート: 判断 529">
          <a:extLst>
            <a:ext uri="{FF2B5EF4-FFF2-40B4-BE49-F238E27FC236}">
              <a16:creationId xmlns:a16="http://schemas.microsoft.com/office/drawing/2014/main" id="{B0AD3EC8-02E8-4F58-B99E-8EE27991C3D1}"/>
            </a:ext>
          </a:extLst>
        </xdr:cNvPr>
        <xdr:cNvSpPr/>
      </xdr:nvSpPr>
      <xdr:spPr>
        <a:xfrm>
          <a:off x="11487150" y="629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F27566E-DF9F-40DC-9163-8F6E89E3FB6D}"/>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23C1831-A0ED-433F-AE32-FC53495063CB}"/>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C7F195C-E401-492B-9E26-67B95023C915}"/>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6413702B-A99B-4168-B857-4BB339CE1E65}"/>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139BC01-C691-4682-89D0-3AE6B477D32F}"/>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135890</xdr:rowOff>
    </xdr:from>
    <xdr:to>
      <xdr:col>85</xdr:col>
      <xdr:colOff>177800</xdr:colOff>
      <xdr:row>36</xdr:row>
      <xdr:rowOff>66040</xdr:rowOff>
    </xdr:to>
    <xdr:sp macro="" textlink="">
      <xdr:nvSpPr>
        <xdr:cNvPr id="536" name="楕円 535">
          <a:extLst>
            <a:ext uri="{FF2B5EF4-FFF2-40B4-BE49-F238E27FC236}">
              <a16:creationId xmlns:a16="http://schemas.microsoft.com/office/drawing/2014/main" id="{1F8F1225-A303-4338-88AA-2FFD46179C48}"/>
            </a:ext>
          </a:extLst>
        </xdr:cNvPr>
        <xdr:cNvSpPr/>
      </xdr:nvSpPr>
      <xdr:spPr>
        <a:xfrm>
          <a:off x="14649450" y="5920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158767</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1CAE62A0-A876-45A4-A892-14840342DD98}"/>
            </a:ext>
          </a:extLst>
        </xdr:cNvPr>
        <xdr:cNvSpPr txBox="1"/>
      </xdr:nvSpPr>
      <xdr:spPr>
        <a:xfrm>
          <a:off x="14738350"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86360</xdr:rowOff>
    </xdr:from>
    <xdr:to>
      <xdr:col>81</xdr:col>
      <xdr:colOff>101600</xdr:colOff>
      <xdr:row>36</xdr:row>
      <xdr:rowOff>16510</xdr:rowOff>
    </xdr:to>
    <xdr:sp macro="" textlink="">
      <xdr:nvSpPr>
        <xdr:cNvPr id="538" name="楕円 537">
          <a:extLst>
            <a:ext uri="{FF2B5EF4-FFF2-40B4-BE49-F238E27FC236}">
              <a16:creationId xmlns:a16="http://schemas.microsoft.com/office/drawing/2014/main" id="{D9B1E2FE-EF0E-4E47-A205-68F2FB332761}"/>
            </a:ext>
          </a:extLst>
        </xdr:cNvPr>
        <xdr:cNvSpPr/>
      </xdr:nvSpPr>
      <xdr:spPr>
        <a:xfrm>
          <a:off x="13887450" y="5871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137160</xdr:rowOff>
    </xdr:from>
    <xdr:to>
      <xdr:col>85</xdr:col>
      <xdr:colOff>127000</xdr:colOff>
      <xdr:row>36</xdr:row>
      <xdr:rowOff>15240</xdr:rowOff>
    </xdr:to>
    <xdr:cxnSp macro="">
      <xdr:nvCxnSpPr>
        <xdr:cNvPr id="539" name="直線コネクタ 538">
          <a:extLst>
            <a:ext uri="{FF2B5EF4-FFF2-40B4-BE49-F238E27FC236}">
              <a16:creationId xmlns:a16="http://schemas.microsoft.com/office/drawing/2014/main" id="{8F709A30-A1AD-4E16-AAA7-A88E7AFABFD6}"/>
            </a:ext>
          </a:extLst>
        </xdr:cNvPr>
        <xdr:cNvCxnSpPr/>
      </xdr:nvCxnSpPr>
      <xdr:spPr>
        <a:xfrm>
          <a:off x="13938250" y="592201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34925</xdr:rowOff>
    </xdr:from>
    <xdr:to>
      <xdr:col>76</xdr:col>
      <xdr:colOff>165100</xdr:colOff>
      <xdr:row>35</xdr:row>
      <xdr:rowOff>136525</xdr:rowOff>
    </xdr:to>
    <xdr:sp macro="" textlink="">
      <xdr:nvSpPr>
        <xdr:cNvPr id="540" name="楕円 539">
          <a:extLst>
            <a:ext uri="{FF2B5EF4-FFF2-40B4-BE49-F238E27FC236}">
              <a16:creationId xmlns:a16="http://schemas.microsoft.com/office/drawing/2014/main" id="{A2EB65C6-8142-4F00-B4AB-2C6B3AAFD3A8}"/>
            </a:ext>
          </a:extLst>
        </xdr:cNvPr>
        <xdr:cNvSpPr/>
      </xdr:nvSpPr>
      <xdr:spPr>
        <a:xfrm>
          <a:off x="130937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85725</xdr:rowOff>
    </xdr:from>
    <xdr:to>
      <xdr:col>81</xdr:col>
      <xdr:colOff>50800</xdr:colOff>
      <xdr:row>35</xdr:row>
      <xdr:rowOff>137160</xdr:rowOff>
    </xdr:to>
    <xdr:cxnSp macro="">
      <xdr:nvCxnSpPr>
        <xdr:cNvPr id="541" name="直線コネクタ 540">
          <a:extLst>
            <a:ext uri="{FF2B5EF4-FFF2-40B4-BE49-F238E27FC236}">
              <a16:creationId xmlns:a16="http://schemas.microsoft.com/office/drawing/2014/main" id="{C3EF6D1D-53FC-45F8-9502-174A51E68B64}"/>
            </a:ext>
          </a:extLst>
        </xdr:cNvPr>
        <xdr:cNvCxnSpPr/>
      </xdr:nvCxnSpPr>
      <xdr:spPr>
        <a:xfrm>
          <a:off x="13144500" y="5870575"/>
          <a:ext cx="7937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154940</xdr:rowOff>
    </xdr:from>
    <xdr:to>
      <xdr:col>72</xdr:col>
      <xdr:colOff>38100</xdr:colOff>
      <xdr:row>35</xdr:row>
      <xdr:rowOff>85090</xdr:rowOff>
    </xdr:to>
    <xdr:sp macro="" textlink="">
      <xdr:nvSpPr>
        <xdr:cNvPr id="542" name="楕円 541">
          <a:extLst>
            <a:ext uri="{FF2B5EF4-FFF2-40B4-BE49-F238E27FC236}">
              <a16:creationId xmlns:a16="http://schemas.microsoft.com/office/drawing/2014/main" id="{DD8A6AB5-0854-4941-A5A4-14FEF6E7037F}"/>
            </a:ext>
          </a:extLst>
        </xdr:cNvPr>
        <xdr:cNvSpPr/>
      </xdr:nvSpPr>
      <xdr:spPr>
        <a:xfrm>
          <a:off x="12299950" y="57746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34290</xdr:rowOff>
    </xdr:from>
    <xdr:to>
      <xdr:col>76</xdr:col>
      <xdr:colOff>114300</xdr:colOff>
      <xdr:row>35</xdr:row>
      <xdr:rowOff>85725</xdr:rowOff>
    </xdr:to>
    <xdr:cxnSp macro="">
      <xdr:nvCxnSpPr>
        <xdr:cNvPr id="543" name="直線コネクタ 542">
          <a:extLst>
            <a:ext uri="{FF2B5EF4-FFF2-40B4-BE49-F238E27FC236}">
              <a16:creationId xmlns:a16="http://schemas.microsoft.com/office/drawing/2014/main" id="{04124169-A7EA-4A54-907B-F7D82DC15B70}"/>
            </a:ext>
          </a:extLst>
        </xdr:cNvPr>
        <xdr:cNvCxnSpPr/>
      </xdr:nvCxnSpPr>
      <xdr:spPr>
        <a:xfrm>
          <a:off x="12344400" y="5819140"/>
          <a:ext cx="8001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105410</xdr:rowOff>
    </xdr:from>
    <xdr:to>
      <xdr:col>67</xdr:col>
      <xdr:colOff>101600</xdr:colOff>
      <xdr:row>35</xdr:row>
      <xdr:rowOff>35560</xdr:rowOff>
    </xdr:to>
    <xdr:sp macro="" textlink="">
      <xdr:nvSpPr>
        <xdr:cNvPr id="544" name="楕円 543">
          <a:extLst>
            <a:ext uri="{FF2B5EF4-FFF2-40B4-BE49-F238E27FC236}">
              <a16:creationId xmlns:a16="http://schemas.microsoft.com/office/drawing/2014/main" id="{03EC258F-6C39-4FFC-9859-11D598A069CD}"/>
            </a:ext>
          </a:extLst>
        </xdr:cNvPr>
        <xdr:cNvSpPr/>
      </xdr:nvSpPr>
      <xdr:spPr>
        <a:xfrm>
          <a:off x="11487150" y="57251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156210</xdr:rowOff>
    </xdr:from>
    <xdr:to>
      <xdr:col>71</xdr:col>
      <xdr:colOff>177800</xdr:colOff>
      <xdr:row>35</xdr:row>
      <xdr:rowOff>34290</xdr:rowOff>
    </xdr:to>
    <xdr:cxnSp macro="">
      <xdr:nvCxnSpPr>
        <xdr:cNvPr id="545" name="直線コネクタ 544">
          <a:extLst>
            <a:ext uri="{FF2B5EF4-FFF2-40B4-BE49-F238E27FC236}">
              <a16:creationId xmlns:a16="http://schemas.microsoft.com/office/drawing/2014/main" id="{8E257187-FA27-45AE-97E8-BF3B30FAC8ED}"/>
            </a:ext>
          </a:extLst>
        </xdr:cNvPr>
        <xdr:cNvCxnSpPr/>
      </xdr:nvCxnSpPr>
      <xdr:spPr>
        <a:xfrm>
          <a:off x="11537950" y="5775960"/>
          <a:ext cx="80645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12104C64-C666-4E1C-993C-61DAE1072A70}"/>
            </a:ext>
          </a:extLst>
        </xdr:cNvPr>
        <xdr:cNvSpPr txBox="1"/>
      </xdr:nvSpPr>
      <xdr:spPr>
        <a:xfrm>
          <a:off x="13742044" y="6308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4F787430-F4EF-4CB9-9D8D-C1661BCB5150}"/>
            </a:ext>
          </a:extLst>
        </xdr:cNvPr>
        <xdr:cNvSpPr txBox="1"/>
      </xdr:nvSpPr>
      <xdr:spPr>
        <a:xfrm>
          <a:off x="1296099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5B7BB463-CFB1-45D1-8EFE-2BAF120D963F}"/>
            </a:ext>
          </a:extLst>
        </xdr:cNvPr>
        <xdr:cNvSpPr txBox="1"/>
      </xdr:nvSpPr>
      <xdr:spPr>
        <a:xfrm>
          <a:off x="12167244" y="636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5595A791-4B6B-4E28-937A-55517FE37ABD}"/>
            </a:ext>
          </a:extLst>
        </xdr:cNvPr>
        <xdr:cNvSpPr txBox="1"/>
      </xdr:nvSpPr>
      <xdr:spPr>
        <a:xfrm>
          <a:off x="11354444" y="6384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33037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FF683075-4A7F-4F7A-AE71-61D6674FD834}"/>
            </a:ext>
          </a:extLst>
        </xdr:cNvPr>
        <xdr:cNvSpPr txBox="1"/>
      </xdr:nvSpPr>
      <xdr:spPr>
        <a:xfrm>
          <a:off x="13742044" y="565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153052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49BE25E2-7DD6-48E9-9028-6C8DCB930466}"/>
            </a:ext>
          </a:extLst>
        </xdr:cNvPr>
        <xdr:cNvSpPr txBox="1"/>
      </xdr:nvSpPr>
      <xdr:spPr>
        <a:xfrm>
          <a:off x="12960994" y="560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101617</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D534F6B6-4580-4A8F-B3E3-03BDE17B8F0E}"/>
            </a:ext>
          </a:extLst>
        </xdr:cNvPr>
        <xdr:cNvSpPr txBox="1"/>
      </xdr:nvSpPr>
      <xdr:spPr>
        <a:xfrm>
          <a:off x="12167244" y="5556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52087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4AE364FF-A73F-4FE4-A04F-FD5F1F12CD74}"/>
            </a:ext>
          </a:extLst>
        </xdr:cNvPr>
        <xdr:cNvSpPr txBox="1"/>
      </xdr:nvSpPr>
      <xdr:spPr>
        <a:xfrm>
          <a:off x="11354444" y="5506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7C5460D-B0F6-438B-A4F0-70E8F8D5D5E7}"/>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55DBAFD9-AA71-4948-A4EA-382288329266}"/>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9F9D804D-84D5-4FE7-B5D1-5B3B9464E509}"/>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FB9279AD-19BC-4EFB-A383-AA832F467BD6}"/>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3D64D576-1151-46A2-A2C6-13C3D6C29C92}"/>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D3EE362A-F977-4A19-A355-7853EE00386D}"/>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FF1216F5-2663-40C0-847D-96CFFFD456F5}"/>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4039D994-9B38-41F2-BFF6-70626CDEA53B}"/>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8AC86328-830D-4D99-9B6B-08895991BA80}"/>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7376D523-F8DC-450E-A6AE-8FBB4108E379}"/>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55086CA9-9F50-471A-821D-50E8D9C81E85}"/>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E7990859-82CE-4D71-8024-2DFA698D4A33}"/>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6ED8A31A-5A90-42C6-BF2D-2C1B4C86A92E}"/>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BA411CB4-9339-4FD2-9993-8EFEACE0FC79}"/>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30D86B94-84AB-487D-A7B0-69F22BF60228}"/>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EC65457C-9534-4885-A678-A51121547F44}"/>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476FD0A9-8BC5-4E6C-BF3D-1F32425CAEC9}"/>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247E6845-C427-4DC5-B089-A74E0FBC0FF0}"/>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B6C8E8E0-9817-4746-A2AD-02EFF110E0FC}"/>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F0F2C65C-C502-408E-9F3E-2DABFAAD4E4A}"/>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DD6445BC-3268-492A-BC71-453311877B07}"/>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C3365E5E-2D21-4698-A5D2-FBD894842B1E}"/>
            </a:ext>
          </a:extLst>
        </xdr:cNvPr>
        <xdr:cNvSpPr txBox="1"/>
      </xdr:nvSpPr>
      <xdr:spPr>
        <a:xfrm>
          <a:off x="1584982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7677DD36-8B5B-4D34-A9FA-1688F20B9374}"/>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0528E47E-7C2D-4A2B-ADF2-09C9E5E07F34}"/>
            </a:ext>
          </a:extLst>
        </xdr:cNvPr>
        <xdr:cNvCxnSpPr/>
      </xdr:nvCxnSpPr>
      <xdr:spPr>
        <a:xfrm flipV="1">
          <a:off x="19951064" y="5716297"/>
          <a:ext cx="0" cy="1259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DE2171D3-6E98-4509-8154-84EC3E49FC2C}"/>
            </a:ext>
          </a:extLst>
        </xdr:cNvPr>
        <xdr:cNvSpPr txBox="1"/>
      </xdr:nvSpPr>
      <xdr:spPr>
        <a:xfrm>
          <a:off x="19989800" y="697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9BC7F6D8-CE75-444F-9D08-9CB53E814B87}"/>
            </a:ext>
          </a:extLst>
        </xdr:cNvPr>
        <xdr:cNvCxnSpPr/>
      </xdr:nvCxnSpPr>
      <xdr:spPr>
        <a:xfrm>
          <a:off x="19881850" y="69753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30DC4CDE-524E-4821-BDC8-567F792D2136}"/>
            </a:ext>
          </a:extLst>
        </xdr:cNvPr>
        <xdr:cNvSpPr txBox="1"/>
      </xdr:nvSpPr>
      <xdr:spPr>
        <a:xfrm>
          <a:off x="19989800" y="549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BC7A7A19-C15F-404D-AD4B-613B599511C0}"/>
            </a:ext>
          </a:extLst>
        </xdr:cNvPr>
        <xdr:cNvCxnSpPr/>
      </xdr:nvCxnSpPr>
      <xdr:spPr>
        <a:xfrm>
          <a:off x="19881850" y="57162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47B6FB0D-0BF0-40FE-AC40-D2BE15BCB312}"/>
            </a:ext>
          </a:extLst>
        </xdr:cNvPr>
        <xdr:cNvSpPr txBox="1"/>
      </xdr:nvSpPr>
      <xdr:spPr>
        <a:xfrm>
          <a:off x="19989800" y="6560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CE0B0F69-E5F7-46FC-88AD-1DB69A546023}"/>
            </a:ext>
          </a:extLst>
        </xdr:cNvPr>
        <xdr:cNvSpPr/>
      </xdr:nvSpPr>
      <xdr:spPr>
        <a:xfrm>
          <a:off x="19900900" y="67031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E4409786-4C86-44A7-B9E2-3DC2A53D7A31}"/>
            </a:ext>
          </a:extLst>
        </xdr:cNvPr>
        <xdr:cNvSpPr/>
      </xdr:nvSpPr>
      <xdr:spPr>
        <a:xfrm>
          <a:off x="19157950" y="6712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CBFDF409-8342-4136-99F5-62EB468B49BD}"/>
            </a:ext>
          </a:extLst>
        </xdr:cNvPr>
        <xdr:cNvSpPr/>
      </xdr:nvSpPr>
      <xdr:spPr>
        <a:xfrm>
          <a:off x="18345150" y="66977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322531A3-88C2-42C2-83C4-E3D298CFCD20}"/>
            </a:ext>
          </a:extLst>
        </xdr:cNvPr>
        <xdr:cNvSpPr/>
      </xdr:nvSpPr>
      <xdr:spPr>
        <a:xfrm>
          <a:off x="17551400" y="67152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7" name="フローチャート: 判断 586">
          <a:extLst>
            <a:ext uri="{FF2B5EF4-FFF2-40B4-BE49-F238E27FC236}">
              <a16:creationId xmlns:a16="http://schemas.microsoft.com/office/drawing/2014/main" id="{A7A0976E-F55B-4E5C-9E27-B3C9B34D55AF}"/>
            </a:ext>
          </a:extLst>
        </xdr:cNvPr>
        <xdr:cNvSpPr/>
      </xdr:nvSpPr>
      <xdr:spPr>
        <a:xfrm>
          <a:off x="16757650" y="67163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D629264-24A0-42A5-9A5B-901AD5683D28}"/>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5D06638-ED36-4CBB-90E5-612ADD01489A}"/>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C4264584-AF86-4AA2-882C-770690652153}"/>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1FAEFCCC-2947-49D7-8D12-157FAA879D07}"/>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127DCF1-F9AE-4027-B71F-9202FC212D25}"/>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81455</xdr:rowOff>
    </xdr:from>
    <xdr:to>
      <xdr:col>116</xdr:col>
      <xdr:colOff>114300</xdr:colOff>
      <xdr:row>42</xdr:row>
      <xdr:rowOff>11605</xdr:rowOff>
    </xdr:to>
    <xdr:sp macro="" textlink="">
      <xdr:nvSpPr>
        <xdr:cNvPr id="593" name="楕円 592">
          <a:extLst>
            <a:ext uri="{FF2B5EF4-FFF2-40B4-BE49-F238E27FC236}">
              <a16:creationId xmlns:a16="http://schemas.microsoft.com/office/drawing/2014/main" id="{2967262E-97E2-4AA5-B0A5-FCC2BAA800B9}"/>
            </a:ext>
          </a:extLst>
        </xdr:cNvPr>
        <xdr:cNvSpPr/>
      </xdr:nvSpPr>
      <xdr:spPr>
        <a:xfrm>
          <a:off x="19900900" y="68569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167832</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F50007EC-4837-49CA-92F6-2DE8ED304A79}"/>
            </a:ext>
          </a:extLst>
        </xdr:cNvPr>
        <xdr:cNvSpPr txBox="1"/>
      </xdr:nvSpPr>
      <xdr:spPr>
        <a:xfrm>
          <a:off x="19989800" y="6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81895</xdr:rowOff>
    </xdr:from>
    <xdr:to>
      <xdr:col>112</xdr:col>
      <xdr:colOff>38100</xdr:colOff>
      <xdr:row>42</xdr:row>
      <xdr:rowOff>12045</xdr:rowOff>
    </xdr:to>
    <xdr:sp macro="" textlink="">
      <xdr:nvSpPr>
        <xdr:cNvPr id="595" name="楕円 594">
          <a:extLst>
            <a:ext uri="{FF2B5EF4-FFF2-40B4-BE49-F238E27FC236}">
              <a16:creationId xmlns:a16="http://schemas.microsoft.com/office/drawing/2014/main" id="{639F5D98-815E-45D8-9EE9-CC3D13853A99}"/>
            </a:ext>
          </a:extLst>
        </xdr:cNvPr>
        <xdr:cNvSpPr/>
      </xdr:nvSpPr>
      <xdr:spPr>
        <a:xfrm>
          <a:off x="19157950" y="68573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132255</xdr:rowOff>
    </xdr:from>
    <xdr:to>
      <xdr:col>116</xdr:col>
      <xdr:colOff>63500</xdr:colOff>
      <xdr:row>41</xdr:row>
      <xdr:rowOff>132695</xdr:rowOff>
    </xdr:to>
    <xdr:cxnSp macro="">
      <xdr:nvCxnSpPr>
        <xdr:cNvPr id="596" name="直線コネクタ 595">
          <a:extLst>
            <a:ext uri="{FF2B5EF4-FFF2-40B4-BE49-F238E27FC236}">
              <a16:creationId xmlns:a16="http://schemas.microsoft.com/office/drawing/2014/main" id="{A1F98B1B-6B69-40FF-91FE-0472BB57C742}"/>
            </a:ext>
          </a:extLst>
        </xdr:cNvPr>
        <xdr:cNvCxnSpPr/>
      </xdr:nvCxnSpPr>
      <xdr:spPr>
        <a:xfrm flipV="1">
          <a:off x="19202400" y="6907705"/>
          <a:ext cx="749300" cy="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81660</xdr:rowOff>
    </xdr:from>
    <xdr:to>
      <xdr:col>107</xdr:col>
      <xdr:colOff>101600</xdr:colOff>
      <xdr:row>42</xdr:row>
      <xdr:rowOff>11810</xdr:rowOff>
    </xdr:to>
    <xdr:sp macro="" textlink="">
      <xdr:nvSpPr>
        <xdr:cNvPr id="597" name="楕円 596">
          <a:extLst>
            <a:ext uri="{FF2B5EF4-FFF2-40B4-BE49-F238E27FC236}">
              <a16:creationId xmlns:a16="http://schemas.microsoft.com/office/drawing/2014/main" id="{52D1525D-AF73-49B7-9B60-B29B430362ED}"/>
            </a:ext>
          </a:extLst>
        </xdr:cNvPr>
        <xdr:cNvSpPr/>
      </xdr:nvSpPr>
      <xdr:spPr>
        <a:xfrm>
          <a:off x="18345150" y="68571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132460</xdr:rowOff>
    </xdr:from>
    <xdr:to>
      <xdr:col>111</xdr:col>
      <xdr:colOff>177800</xdr:colOff>
      <xdr:row>41</xdr:row>
      <xdr:rowOff>132695</xdr:rowOff>
    </xdr:to>
    <xdr:cxnSp macro="">
      <xdr:nvCxnSpPr>
        <xdr:cNvPr id="598" name="直線コネクタ 597">
          <a:extLst>
            <a:ext uri="{FF2B5EF4-FFF2-40B4-BE49-F238E27FC236}">
              <a16:creationId xmlns:a16="http://schemas.microsoft.com/office/drawing/2014/main" id="{847ADECB-9FD7-4CC1-BD02-AA3136935E45}"/>
            </a:ext>
          </a:extLst>
        </xdr:cNvPr>
        <xdr:cNvCxnSpPr/>
      </xdr:nvCxnSpPr>
      <xdr:spPr>
        <a:xfrm>
          <a:off x="18395950" y="6907910"/>
          <a:ext cx="806450" cy="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81052</xdr:rowOff>
    </xdr:from>
    <xdr:to>
      <xdr:col>102</xdr:col>
      <xdr:colOff>165100</xdr:colOff>
      <xdr:row>42</xdr:row>
      <xdr:rowOff>11202</xdr:rowOff>
    </xdr:to>
    <xdr:sp macro="" textlink="">
      <xdr:nvSpPr>
        <xdr:cNvPr id="599" name="楕円 598">
          <a:extLst>
            <a:ext uri="{FF2B5EF4-FFF2-40B4-BE49-F238E27FC236}">
              <a16:creationId xmlns:a16="http://schemas.microsoft.com/office/drawing/2014/main" id="{3260365E-1853-49A1-8800-A1B208A6DC73}"/>
            </a:ext>
          </a:extLst>
        </xdr:cNvPr>
        <xdr:cNvSpPr/>
      </xdr:nvSpPr>
      <xdr:spPr>
        <a:xfrm>
          <a:off x="17551400" y="68565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131852</xdr:rowOff>
    </xdr:from>
    <xdr:to>
      <xdr:col>107</xdr:col>
      <xdr:colOff>50800</xdr:colOff>
      <xdr:row>41</xdr:row>
      <xdr:rowOff>132460</xdr:rowOff>
    </xdr:to>
    <xdr:cxnSp macro="">
      <xdr:nvCxnSpPr>
        <xdr:cNvPr id="600" name="直線コネクタ 599">
          <a:extLst>
            <a:ext uri="{FF2B5EF4-FFF2-40B4-BE49-F238E27FC236}">
              <a16:creationId xmlns:a16="http://schemas.microsoft.com/office/drawing/2014/main" id="{DCF0B4AA-396E-4C5E-990D-71E74BE439F9}"/>
            </a:ext>
          </a:extLst>
        </xdr:cNvPr>
        <xdr:cNvCxnSpPr/>
      </xdr:nvCxnSpPr>
      <xdr:spPr>
        <a:xfrm>
          <a:off x="17602200" y="6907302"/>
          <a:ext cx="79375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81028</xdr:rowOff>
    </xdr:from>
    <xdr:to>
      <xdr:col>98</xdr:col>
      <xdr:colOff>38100</xdr:colOff>
      <xdr:row>42</xdr:row>
      <xdr:rowOff>11178</xdr:rowOff>
    </xdr:to>
    <xdr:sp macro="" textlink="">
      <xdr:nvSpPr>
        <xdr:cNvPr id="601" name="楕円 600">
          <a:extLst>
            <a:ext uri="{FF2B5EF4-FFF2-40B4-BE49-F238E27FC236}">
              <a16:creationId xmlns:a16="http://schemas.microsoft.com/office/drawing/2014/main" id="{2DB02987-C904-4522-8968-A36B03CF8DD9}"/>
            </a:ext>
          </a:extLst>
        </xdr:cNvPr>
        <xdr:cNvSpPr/>
      </xdr:nvSpPr>
      <xdr:spPr>
        <a:xfrm>
          <a:off x="16757650" y="68564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131828</xdr:rowOff>
    </xdr:from>
    <xdr:to>
      <xdr:col>102</xdr:col>
      <xdr:colOff>114300</xdr:colOff>
      <xdr:row>41</xdr:row>
      <xdr:rowOff>131852</xdr:rowOff>
    </xdr:to>
    <xdr:cxnSp macro="">
      <xdr:nvCxnSpPr>
        <xdr:cNvPr id="602" name="直線コネクタ 601">
          <a:extLst>
            <a:ext uri="{FF2B5EF4-FFF2-40B4-BE49-F238E27FC236}">
              <a16:creationId xmlns:a16="http://schemas.microsoft.com/office/drawing/2014/main" id="{15DFC26C-C697-4D70-BF4F-74F1D989853E}"/>
            </a:ext>
          </a:extLst>
        </xdr:cNvPr>
        <xdr:cNvCxnSpPr/>
      </xdr:nvCxnSpPr>
      <xdr:spPr>
        <a:xfrm>
          <a:off x="16802100" y="6907278"/>
          <a:ext cx="8001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BB63B64B-4DE7-4E83-95EF-BFC181CC5F59}"/>
            </a:ext>
          </a:extLst>
        </xdr:cNvPr>
        <xdr:cNvSpPr txBox="1"/>
      </xdr:nvSpPr>
      <xdr:spPr>
        <a:xfrm>
          <a:off x="18915595" y="649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C0CD7E4C-F04D-4AAF-9B43-2015A6BB50F4}"/>
            </a:ext>
          </a:extLst>
        </xdr:cNvPr>
        <xdr:cNvSpPr txBox="1"/>
      </xdr:nvSpPr>
      <xdr:spPr>
        <a:xfrm>
          <a:off x="18134545" y="6479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9DDEDAFD-4EE6-4A7B-976D-CC3B4BC8C573}"/>
            </a:ext>
          </a:extLst>
        </xdr:cNvPr>
        <xdr:cNvSpPr txBox="1"/>
      </xdr:nvSpPr>
      <xdr:spPr>
        <a:xfrm>
          <a:off x="17321745" y="649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52657</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0298C69A-F97E-4F05-ABC6-B2DA2C7AD0E2}"/>
            </a:ext>
          </a:extLst>
        </xdr:cNvPr>
        <xdr:cNvSpPr txBox="1"/>
      </xdr:nvSpPr>
      <xdr:spPr>
        <a:xfrm>
          <a:off x="16527995" y="649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3172</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D943AA45-5B29-49AF-A9D8-428B90CCACA0}"/>
            </a:ext>
          </a:extLst>
        </xdr:cNvPr>
        <xdr:cNvSpPr txBox="1"/>
      </xdr:nvSpPr>
      <xdr:spPr>
        <a:xfrm>
          <a:off x="18947911" y="6943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2937</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90D697E5-2ECC-43F1-9C13-AA4BC89E8B65}"/>
            </a:ext>
          </a:extLst>
        </xdr:cNvPr>
        <xdr:cNvSpPr txBox="1"/>
      </xdr:nvSpPr>
      <xdr:spPr>
        <a:xfrm>
          <a:off x="18166861" y="694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2329</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885BD3FB-291E-4008-B41F-7D711D5CB84E}"/>
            </a:ext>
          </a:extLst>
        </xdr:cNvPr>
        <xdr:cNvSpPr txBox="1"/>
      </xdr:nvSpPr>
      <xdr:spPr>
        <a:xfrm>
          <a:off x="17354061" y="694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2305</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C40CA07B-EF30-4771-849C-117B776A63E1}"/>
            </a:ext>
          </a:extLst>
        </xdr:cNvPr>
        <xdr:cNvSpPr txBox="1"/>
      </xdr:nvSpPr>
      <xdr:spPr>
        <a:xfrm>
          <a:off x="16560311" y="694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D0F2F05D-889F-41B6-8B37-240CFE941BBD}"/>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6E859D83-8E3A-4ECB-BBFB-07CAEDA895D8}"/>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2CA62270-8AB6-417C-8654-AB5E39496E7A}"/>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2B5B99C0-FCB9-4F64-920D-DEC145182B2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132115BB-545D-4DDA-965E-DDFC36672ED7}"/>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A43D8F8C-D66B-4E98-87A6-0B0B2C7A459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65C7BC41-CE33-4431-86A4-D0A5264FDE40}"/>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23A64B44-31A5-4408-AB1A-779B0D40A83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91DCE11B-60F2-4178-838D-10080386E293}"/>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5191C7EC-90A3-42CB-A86B-FDED54CB24F4}"/>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C019B3DF-DCD4-45ED-BA38-82B6F6365C21}"/>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C012757D-4B95-402B-BA62-669392BAE790}"/>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797A30CC-8777-43E5-A4ED-97D345E87166}"/>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454A2463-61BC-45F6-A29D-ABEC977D1BBE}"/>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B75443BC-EDB6-401F-A809-7C0E6C5B374A}"/>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E341B707-C409-4491-BA79-F55E9C6FF857}"/>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15EF29EC-A66F-4A89-84D5-0D0366A0728A}"/>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189DE8F1-94DD-49B6-A43A-319CEC443C55}"/>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A48BB1DC-1A43-4288-9859-644FBDCB3536}"/>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39B172C8-57D2-48AC-BA54-0D6D58786A3C}"/>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C017FC4C-8B81-4C97-A6F9-0276AD74EDED}"/>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2AEACBA6-8AA7-485F-98BF-2BA4FAD8A6FF}"/>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79FAA99E-4089-461F-B1F5-47C8D9707A29}"/>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2BC31E12-752E-4A96-B567-C5543527A1D0}"/>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54754440-6F31-4D3E-9AC5-B89BA3CC3F60}"/>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12849F82-B3B0-4A8F-A747-A40A4F223224}"/>
            </a:ext>
          </a:extLst>
        </xdr:cNvPr>
        <xdr:cNvCxnSpPr/>
      </xdr:nvCxnSpPr>
      <xdr:spPr>
        <a:xfrm flipV="1">
          <a:off x="14699614" y="9284607"/>
          <a:ext cx="0" cy="141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005DF59F-41BD-4CAF-86E9-7E5C35712342}"/>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3E025CA8-9BEB-41A0-A818-06A26A237178}"/>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8BCCB24F-F2BD-4650-A68F-DC7BF57EB564}"/>
            </a:ext>
          </a:extLst>
        </xdr:cNvPr>
        <xdr:cNvSpPr txBox="1"/>
      </xdr:nvSpPr>
      <xdr:spPr>
        <a:xfrm>
          <a:off x="14738350" y="907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18EE1691-3600-48B0-B246-7051B808AB24}"/>
            </a:ext>
          </a:extLst>
        </xdr:cNvPr>
        <xdr:cNvCxnSpPr/>
      </xdr:nvCxnSpPr>
      <xdr:spPr>
        <a:xfrm>
          <a:off x="14611350" y="92846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B1DC25C7-8929-47D0-A1AD-47D0F0DB2D97}"/>
            </a:ext>
          </a:extLst>
        </xdr:cNvPr>
        <xdr:cNvSpPr txBox="1"/>
      </xdr:nvSpPr>
      <xdr:spPr>
        <a:xfrm>
          <a:off x="14738350" y="9946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B0D60088-C22D-4B39-A9EF-DB15A4D638C5}"/>
            </a:ext>
          </a:extLst>
        </xdr:cNvPr>
        <xdr:cNvSpPr/>
      </xdr:nvSpPr>
      <xdr:spPr>
        <a:xfrm>
          <a:off x="14649450" y="99676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336B24E1-846B-4A25-A662-E7CC6053C304}"/>
            </a:ext>
          </a:extLst>
        </xdr:cNvPr>
        <xdr:cNvSpPr/>
      </xdr:nvSpPr>
      <xdr:spPr>
        <a:xfrm>
          <a:off x="1388745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78BFDE0A-B2EA-4479-AD86-6D4C82B80FCF}"/>
            </a:ext>
          </a:extLst>
        </xdr:cNvPr>
        <xdr:cNvSpPr/>
      </xdr:nvSpPr>
      <xdr:spPr>
        <a:xfrm>
          <a:off x="13093700" y="9900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1906007A-D1D7-4562-BF9A-EDC264967DA0}"/>
            </a:ext>
          </a:extLst>
        </xdr:cNvPr>
        <xdr:cNvSpPr/>
      </xdr:nvSpPr>
      <xdr:spPr>
        <a:xfrm>
          <a:off x="12299950" y="98760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646" name="フローチャート: 判断 645">
          <a:extLst>
            <a:ext uri="{FF2B5EF4-FFF2-40B4-BE49-F238E27FC236}">
              <a16:creationId xmlns:a16="http://schemas.microsoft.com/office/drawing/2014/main" id="{70289C77-57BB-4B46-9095-85B767A181F4}"/>
            </a:ext>
          </a:extLst>
        </xdr:cNvPr>
        <xdr:cNvSpPr/>
      </xdr:nvSpPr>
      <xdr:spPr>
        <a:xfrm>
          <a:off x="11487150" y="98874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A076D4B7-E36B-459B-BF0A-889D5DF313F4}"/>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3D299DDA-4F41-40AB-A6A1-69961D479C83}"/>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E6EDDC80-1245-434D-B178-DAC7D6591C69}"/>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857F0B12-898C-41BF-9BD2-71356ACB2382}"/>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706AB45F-E2B7-404A-ABD1-AA7B97247015}"/>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652" name="楕円 651">
          <a:extLst>
            <a:ext uri="{FF2B5EF4-FFF2-40B4-BE49-F238E27FC236}">
              <a16:creationId xmlns:a16="http://schemas.microsoft.com/office/drawing/2014/main" id="{D6DA48BE-4C1B-4B57-9E35-F2260A314F7C}"/>
            </a:ext>
          </a:extLst>
        </xdr:cNvPr>
        <xdr:cNvSpPr/>
      </xdr:nvSpPr>
      <xdr:spPr>
        <a:xfrm>
          <a:off x="14649450" y="98923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168020</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F3F836FD-C358-4280-9419-96522A4E8FBC}"/>
            </a:ext>
          </a:extLst>
        </xdr:cNvPr>
        <xdr:cNvSpPr txBox="1"/>
      </xdr:nvSpPr>
      <xdr:spPr>
        <a:xfrm>
          <a:off x="14738350" y="975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96157</xdr:rowOff>
    </xdr:from>
    <xdr:to>
      <xdr:col>81</xdr:col>
      <xdr:colOff>101600</xdr:colOff>
      <xdr:row>63</xdr:row>
      <xdr:rowOff>26307</xdr:rowOff>
    </xdr:to>
    <xdr:sp macro="" textlink="">
      <xdr:nvSpPr>
        <xdr:cNvPr id="654" name="楕円 653">
          <a:extLst>
            <a:ext uri="{FF2B5EF4-FFF2-40B4-BE49-F238E27FC236}">
              <a16:creationId xmlns:a16="http://schemas.microsoft.com/office/drawing/2014/main" id="{1C8439BC-2569-481F-919B-599879199AE8}"/>
            </a:ext>
          </a:extLst>
        </xdr:cNvPr>
        <xdr:cNvSpPr/>
      </xdr:nvSpPr>
      <xdr:spPr>
        <a:xfrm>
          <a:off x="13887450" y="103387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24493</xdr:rowOff>
    </xdr:from>
    <xdr:to>
      <xdr:col>85</xdr:col>
      <xdr:colOff>127000</xdr:colOff>
      <xdr:row>62</xdr:row>
      <xdr:rowOff>146957</xdr:rowOff>
    </xdr:to>
    <xdr:cxnSp macro="">
      <xdr:nvCxnSpPr>
        <xdr:cNvPr id="655" name="直線コネクタ 654">
          <a:extLst>
            <a:ext uri="{FF2B5EF4-FFF2-40B4-BE49-F238E27FC236}">
              <a16:creationId xmlns:a16="http://schemas.microsoft.com/office/drawing/2014/main" id="{8591416F-D38D-43EE-8C6E-E9935CF5E9F2}"/>
            </a:ext>
          </a:extLst>
        </xdr:cNvPr>
        <xdr:cNvCxnSpPr/>
      </xdr:nvCxnSpPr>
      <xdr:spPr>
        <a:xfrm flipV="1">
          <a:off x="13938250" y="9936843"/>
          <a:ext cx="762000" cy="45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66766</xdr:rowOff>
    </xdr:from>
    <xdr:to>
      <xdr:col>76</xdr:col>
      <xdr:colOff>165100</xdr:colOff>
      <xdr:row>62</xdr:row>
      <xdr:rowOff>168366</xdr:rowOff>
    </xdr:to>
    <xdr:sp macro="" textlink="">
      <xdr:nvSpPr>
        <xdr:cNvPr id="656" name="楕円 655">
          <a:extLst>
            <a:ext uri="{FF2B5EF4-FFF2-40B4-BE49-F238E27FC236}">
              <a16:creationId xmlns:a16="http://schemas.microsoft.com/office/drawing/2014/main" id="{6AB09EC0-8B22-440F-96F7-153FD66346E5}"/>
            </a:ext>
          </a:extLst>
        </xdr:cNvPr>
        <xdr:cNvSpPr/>
      </xdr:nvSpPr>
      <xdr:spPr>
        <a:xfrm>
          <a:off x="13093700" y="103093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117566</xdr:rowOff>
    </xdr:from>
    <xdr:to>
      <xdr:col>81</xdr:col>
      <xdr:colOff>50800</xdr:colOff>
      <xdr:row>62</xdr:row>
      <xdr:rowOff>146957</xdr:rowOff>
    </xdr:to>
    <xdr:cxnSp macro="">
      <xdr:nvCxnSpPr>
        <xdr:cNvPr id="657" name="直線コネクタ 656">
          <a:extLst>
            <a:ext uri="{FF2B5EF4-FFF2-40B4-BE49-F238E27FC236}">
              <a16:creationId xmlns:a16="http://schemas.microsoft.com/office/drawing/2014/main" id="{6B3C2529-BD4B-4B04-9315-0492030817E5}"/>
            </a:ext>
          </a:extLst>
        </xdr:cNvPr>
        <xdr:cNvCxnSpPr/>
      </xdr:nvCxnSpPr>
      <xdr:spPr>
        <a:xfrm>
          <a:off x="13144500" y="10360116"/>
          <a:ext cx="7937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34109</xdr:rowOff>
    </xdr:from>
    <xdr:to>
      <xdr:col>72</xdr:col>
      <xdr:colOff>38100</xdr:colOff>
      <xdr:row>62</xdr:row>
      <xdr:rowOff>135709</xdr:rowOff>
    </xdr:to>
    <xdr:sp macro="" textlink="">
      <xdr:nvSpPr>
        <xdr:cNvPr id="658" name="楕円 657">
          <a:extLst>
            <a:ext uri="{FF2B5EF4-FFF2-40B4-BE49-F238E27FC236}">
              <a16:creationId xmlns:a16="http://schemas.microsoft.com/office/drawing/2014/main" id="{977B7CA5-87CE-4DEB-A6B0-410A020380F3}"/>
            </a:ext>
          </a:extLst>
        </xdr:cNvPr>
        <xdr:cNvSpPr/>
      </xdr:nvSpPr>
      <xdr:spPr>
        <a:xfrm>
          <a:off x="12299950" y="1027665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84909</xdr:rowOff>
    </xdr:from>
    <xdr:to>
      <xdr:col>76</xdr:col>
      <xdr:colOff>114300</xdr:colOff>
      <xdr:row>62</xdr:row>
      <xdr:rowOff>117566</xdr:rowOff>
    </xdr:to>
    <xdr:cxnSp macro="">
      <xdr:nvCxnSpPr>
        <xdr:cNvPr id="659" name="直線コネクタ 658">
          <a:extLst>
            <a:ext uri="{FF2B5EF4-FFF2-40B4-BE49-F238E27FC236}">
              <a16:creationId xmlns:a16="http://schemas.microsoft.com/office/drawing/2014/main" id="{BF8A9D4F-C991-49EC-A956-BB1EA19F7014}"/>
            </a:ext>
          </a:extLst>
        </xdr:cNvPr>
        <xdr:cNvCxnSpPr/>
      </xdr:nvCxnSpPr>
      <xdr:spPr>
        <a:xfrm>
          <a:off x="12344400" y="10327459"/>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1451</xdr:rowOff>
    </xdr:from>
    <xdr:to>
      <xdr:col>67</xdr:col>
      <xdr:colOff>101600</xdr:colOff>
      <xdr:row>62</xdr:row>
      <xdr:rowOff>103051</xdr:rowOff>
    </xdr:to>
    <xdr:sp macro="" textlink="">
      <xdr:nvSpPr>
        <xdr:cNvPr id="660" name="楕円 659">
          <a:extLst>
            <a:ext uri="{FF2B5EF4-FFF2-40B4-BE49-F238E27FC236}">
              <a16:creationId xmlns:a16="http://schemas.microsoft.com/office/drawing/2014/main" id="{AFA01943-C1E7-4C3D-81AC-69355B7B9A66}"/>
            </a:ext>
          </a:extLst>
        </xdr:cNvPr>
        <xdr:cNvSpPr/>
      </xdr:nvSpPr>
      <xdr:spPr>
        <a:xfrm>
          <a:off x="11487150" y="1024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52251</xdr:rowOff>
    </xdr:from>
    <xdr:to>
      <xdr:col>71</xdr:col>
      <xdr:colOff>177800</xdr:colOff>
      <xdr:row>62</xdr:row>
      <xdr:rowOff>84909</xdr:rowOff>
    </xdr:to>
    <xdr:cxnSp macro="">
      <xdr:nvCxnSpPr>
        <xdr:cNvPr id="661" name="直線コネクタ 660">
          <a:extLst>
            <a:ext uri="{FF2B5EF4-FFF2-40B4-BE49-F238E27FC236}">
              <a16:creationId xmlns:a16="http://schemas.microsoft.com/office/drawing/2014/main" id="{F0F5FABA-2255-4686-AAA3-1CCBB37932A6}"/>
            </a:ext>
          </a:extLst>
        </xdr:cNvPr>
        <xdr:cNvCxnSpPr/>
      </xdr:nvCxnSpPr>
      <xdr:spPr>
        <a:xfrm>
          <a:off x="11537950" y="10294801"/>
          <a:ext cx="8064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0389AE50-5474-4066-A327-DDB49DBAA02B}"/>
            </a:ext>
          </a:extLst>
        </xdr:cNvPr>
        <xdr:cNvSpPr txBox="1"/>
      </xdr:nvSpPr>
      <xdr:spPr>
        <a:xfrm>
          <a:off x="137420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060A704E-10F1-4415-B209-4C4B9D62E1AA}"/>
            </a:ext>
          </a:extLst>
        </xdr:cNvPr>
        <xdr:cNvSpPr txBox="1"/>
      </xdr:nvSpPr>
      <xdr:spPr>
        <a:xfrm>
          <a:off x="12960994" y="968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57A77295-28F2-45DD-AD80-913490C2DE2C}"/>
            </a:ext>
          </a:extLst>
        </xdr:cNvPr>
        <xdr:cNvSpPr txBox="1"/>
      </xdr:nvSpPr>
      <xdr:spPr>
        <a:xfrm>
          <a:off x="12167244" y="965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A80F4E13-469E-4130-A2BF-0619EAFA2776}"/>
            </a:ext>
          </a:extLst>
        </xdr:cNvPr>
        <xdr:cNvSpPr txBox="1"/>
      </xdr:nvSpPr>
      <xdr:spPr>
        <a:xfrm>
          <a:off x="11354444" y="966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17434</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B1B269BE-3F1E-4F89-9091-05B9659201E7}"/>
            </a:ext>
          </a:extLst>
        </xdr:cNvPr>
        <xdr:cNvSpPr txBox="1"/>
      </xdr:nvSpPr>
      <xdr:spPr>
        <a:xfrm>
          <a:off x="13742044" y="10425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159493</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C243597B-7C12-4152-B5EA-4228C613F5B7}"/>
            </a:ext>
          </a:extLst>
        </xdr:cNvPr>
        <xdr:cNvSpPr txBox="1"/>
      </xdr:nvSpPr>
      <xdr:spPr>
        <a:xfrm>
          <a:off x="12960994" y="10402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126836</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719A8521-5C26-46C3-951E-561278AE186C}"/>
            </a:ext>
          </a:extLst>
        </xdr:cNvPr>
        <xdr:cNvSpPr txBox="1"/>
      </xdr:nvSpPr>
      <xdr:spPr>
        <a:xfrm>
          <a:off x="12167244" y="10369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94178</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BD708A36-FBB4-4DE7-BECA-4C34771F249D}"/>
            </a:ext>
          </a:extLst>
        </xdr:cNvPr>
        <xdr:cNvSpPr txBox="1"/>
      </xdr:nvSpPr>
      <xdr:spPr>
        <a:xfrm>
          <a:off x="11354444" y="10336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1B37E94D-C752-48F9-9F6C-3A9B0F68CDAF}"/>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DE4D569-95C3-4739-B7D4-6C6A5EB25872}"/>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EA870C12-EE44-4119-8484-6097A0F9DA2B}"/>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F629B4D6-E358-4DD4-9F98-AAEE1A9712C1}"/>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D2E4FB15-7E89-47CB-9E95-32059E2F7C91}"/>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0BDD60C3-BDB2-4E2A-B884-6DBEEDB02BFA}"/>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2DB0CEA4-8309-4FD7-9A6D-462AC590076F}"/>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6EF42DC4-2970-4B36-806E-63A5EDF11DD7}"/>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AB482C51-BCC4-4D1B-AC98-81A63D045BE8}"/>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D6BA6613-0EE6-45DB-88E6-227CE12D3706}"/>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5F8A9602-52B6-484A-8629-45D9A05B89B1}"/>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4602F701-7218-4C85-A345-5A08EBEBEF03}"/>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0BCF9697-0315-4EC5-A6B0-05C453C3D9B2}"/>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537D0B54-B19E-4E1F-92F6-093C68F9AF30}"/>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BECE08A6-98CA-4776-86FE-DF6922CDD568}"/>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1DD2F280-A64E-4B63-8B0B-A14E4BF71E47}"/>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62150AF7-181E-46E9-82F5-F6A6C3AAB83D}"/>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84E9F209-E240-4025-9AED-E8BCA5CD6881}"/>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173A8CD9-0F9F-492C-89BB-B91E589FAFC3}"/>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6DC711E5-5E8C-4C67-837D-ECCD9D7EF725}"/>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58FB7A1D-2E34-4985-A991-9629707EA79C}"/>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64B028AF-7A35-4D12-A29F-A998B15BF56C}"/>
            </a:ext>
          </a:extLst>
        </xdr:cNvPr>
        <xdr:cNvCxnSpPr/>
      </xdr:nvCxnSpPr>
      <xdr:spPr>
        <a:xfrm flipV="1">
          <a:off x="19951064" y="9212580"/>
          <a:ext cx="0" cy="1316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EA8D6C60-828A-4980-BB84-90C3594D2BAD}"/>
            </a:ext>
          </a:extLst>
        </xdr:cNvPr>
        <xdr:cNvSpPr txBox="1"/>
      </xdr:nvSpPr>
      <xdr:spPr>
        <a:xfrm>
          <a:off x="19989800"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2CA2BA72-1D17-4A97-AFB4-5F2B1A8DF0AE}"/>
            </a:ext>
          </a:extLst>
        </xdr:cNvPr>
        <xdr:cNvCxnSpPr/>
      </xdr:nvCxnSpPr>
      <xdr:spPr>
        <a:xfrm>
          <a:off x="19881850" y="105288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C2DE34B6-3D39-4516-BC85-F15ECC5DCC11}"/>
            </a:ext>
          </a:extLst>
        </xdr:cNvPr>
        <xdr:cNvSpPr txBox="1"/>
      </xdr:nvSpPr>
      <xdr:spPr>
        <a:xfrm>
          <a:off x="19989800" y="899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5EF251DE-2582-408B-B4BE-D685F69BD04A}"/>
            </a:ext>
          </a:extLst>
        </xdr:cNvPr>
        <xdr:cNvCxnSpPr/>
      </xdr:nvCxnSpPr>
      <xdr:spPr>
        <a:xfrm>
          <a:off x="19881850" y="921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7A043E95-9C37-41E2-A75B-806616E91B91}"/>
            </a:ext>
          </a:extLst>
        </xdr:cNvPr>
        <xdr:cNvSpPr txBox="1"/>
      </xdr:nvSpPr>
      <xdr:spPr>
        <a:xfrm>
          <a:off x="19989800" y="10065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E98C486F-FF62-40FC-BE99-9C8BF840A605}"/>
            </a:ext>
          </a:extLst>
        </xdr:cNvPr>
        <xdr:cNvSpPr/>
      </xdr:nvSpPr>
      <xdr:spPr>
        <a:xfrm>
          <a:off x="19900900" y="102072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970ACAD1-7903-4FFA-8DC7-6E9F1D5A1150}"/>
            </a:ext>
          </a:extLst>
        </xdr:cNvPr>
        <xdr:cNvSpPr/>
      </xdr:nvSpPr>
      <xdr:spPr>
        <a:xfrm>
          <a:off x="19157950" y="102163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88B73868-FC24-4390-89BF-C0F55FFB47E3}"/>
            </a:ext>
          </a:extLst>
        </xdr:cNvPr>
        <xdr:cNvSpPr/>
      </xdr:nvSpPr>
      <xdr:spPr>
        <a:xfrm>
          <a:off x="18345150" y="102163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490FE8DD-801D-416A-9A34-CECAAD6FCC72}"/>
            </a:ext>
          </a:extLst>
        </xdr:cNvPr>
        <xdr:cNvSpPr/>
      </xdr:nvSpPr>
      <xdr:spPr>
        <a:xfrm>
          <a:off x="17551400" y="10220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1" name="フローチャート: 判断 700">
          <a:extLst>
            <a:ext uri="{FF2B5EF4-FFF2-40B4-BE49-F238E27FC236}">
              <a16:creationId xmlns:a16="http://schemas.microsoft.com/office/drawing/2014/main" id="{3AD1D908-72A6-4C2C-93A0-6A80B2103CB7}"/>
            </a:ext>
          </a:extLst>
        </xdr:cNvPr>
        <xdr:cNvSpPr/>
      </xdr:nvSpPr>
      <xdr:spPr>
        <a:xfrm>
          <a:off x="16757650" y="101889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06ED1FE-6548-46C0-A772-D72C7A28C99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89354D7-D093-4CCB-9EBA-836936961CC9}"/>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B7B5094B-5B2E-4333-B401-720424A8CB60}"/>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4202D29-D4F6-4F16-83B4-020DCB8C3DDC}"/>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1612A94-6E4F-432F-BB14-DF66FF51170F}"/>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15494</xdr:rowOff>
    </xdr:from>
    <xdr:to>
      <xdr:col>116</xdr:col>
      <xdr:colOff>114300</xdr:colOff>
      <xdr:row>63</xdr:row>
      <xdr:rowOff>117094</xdr:rowOff>
    </xdr:to>
    <xdr:sp macro="" textlink="">
      <xdr:nvSpPr>
        <xdr:cNvPr id="707" name="楕円 706">
          <a:extLst>
            <a:ext uri="{FF2B5EF4-FFF2-40B4-BE49-F238E27FC236}">
              <a16:creationId xmlns:a16="http://schemas.microsoft.com/office/drawing/2014/main" id="{C2213BA3-CBA0-40A5-BC12-AA3D2EB3A416}"/>
            </a:ext>
          </a:extLst>
        </xdr:cNvPr>
        <xdr:cNvSpPr/>
      </xdr:nvSpPr>
      <xdr:spPr>
        <a:xfrm>
          <a:off x="19900900" y="1042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101871</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58C3195C-806B-4D4A-B311-43912EE53E08}"/>
            </a:ext>
          </a:extLst>
        </xdr:cNvPr>
        <xdr:cNvSpPr txBox="1"/>
      </xdr:nvSpPr>
      <xdr:spPr>
        <a:xfrm>
          <a:off x="19989800" y="1034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15494</xdr:rowOff>
    </xdr:from>
    <xdr:to>
      <xdr:col>112</xdr:col>
      <xdr:colOff>38100</xdr:colOff>
      <xdr:row>63</xdr:row>
      <xdr:rowOff>117094</xdr:rowOff>
    </xdr:to>
    <xdr:sp macro="" textlink="">
      <xdr:nvSpPr>
        <xdr:cNvPr id="709" name="楕円 708">
          <a:extLst>
            <a:ext uri="{FF2B5EF4-FFF2-40B4-BE49-F238E27FC236}">
              <a16:creationId xmlns:a16="http://schemas.microsoft.com/office/drawing/2014/main" id="{D2EE4AF1-A323-4C0C-861D-267799268CD6}"/>
            </a:ext>
          </a:extLst>
        </xdr:cNvPr>
        <xdr:cNvSpPr/>
      </xdr:nvSpPr>
      <xdr:spPr>
        <a:xfrm>
          <a:off x="19157950" y="104231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66294</xdr:rowOff>
    </xdr:from>
    <xdr:to>
      <xdr:col>116</xdr:col>
      <xdr:colOff>63500</xdr:colOff>
      <xdr:row>63</xdr:row>
      <xdr:rowOff>66294</xdr:rowOff>
    </xdr:to>
    <xdr:cxnSp macro="">
      <xdr:nvCxnSpPr>
        <xdr:cNvPr id="710" name="直線コネクタ 709">
          <a:extLst>
            <a:ext uri="{FF2B5EF4-FFF2-40B4-BE49-F238E27FC236}">
              <a16:creationId xmlns:a16="http://schemas.microsoft.com/office/drawing/2014/main" id="{C48E2E8C-D36B-4322-8A4E-9E244810CA32}"/>
            </a:ext>
          </a:extLst>
        </xdr:cNvPr>
        <xdr:cNvCxnSpPr/>
      </xdr:nvCxnSpPr>
      <xdr:spPr>
        <a:xfrm>
          <a:off x="19202400" y="1047394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10922</xdr:rowOff>
    </xdr:from>
    <xdr:to>
      <xdr:col>107</xdr:col>
      <xdr:colOff>101600</xdr:colOff>
      <xdr:row>63</xdr:row>
      <xdr:rowOff>112522</xdr:rowOff>
    </xdr:to>
    <xdr:sp macro="" textlink="">
      <xdr:nvSpPr>
        <xdr:cNvPr id="711" name="楕円 710">
          <a:extLst>
            <a:ext uri="{FF2B5EF4-FFF2-40B4-BE49-F238E27FC236}">
              <a16:creationId xmlns:a16="http://schemas.microsoft.com/office/drawing/2014/main" id="{8C021D8B-86A9-4250-A382-7919280A5C29}"/>
            </a:ext>
          </a:extLst>
        </xdr:cNvPr>
        <xdr:cNvSpPr/>
      </xdr:nvSpPr>
      <xdr:spPr>
        <a:xfrm>
          <a:off x="18345150" y="1041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61722</xdr:rowOff>
    </xdr:from>
    <xdr:to>
      <xdr:col>111</xdr:col>
      <xdr:colOff>177800</xdr:colOff>
      <xdr:row>63</xdr:row>
      <xdr:rowOff>66294</xdr:rowOff>
    </xdr:to>
    <xdr:cxnSp macro="">
      <xdr:nvCxnSpPr>
        <xdr:cNvPr id="712" name="直線コネクタ 711">
          <a:extLst>
            <a:ext uri="{FF2B5EF4-FFF2-40B4-BE49-F238E27FC236}">
              <a16:creationId xmlns:a16="http://schemas.microsoft.com/office/drawing/2014/main" id="{D731DA97-7E03-4A38-B2C6-C48EAD83464B}"/>
            </a:ext>
          </a:extLst>
        </xdr:cNvPr>
        <xdr:cNvCxnSpPr/>
      </xdr:nvCxnSpPr>
      <xdr:spPr>
        <a:xfrm>
          <a:off x="18395950" y="10469372"/>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15494</xdr:rowOff>
    </xdr:from>
    <xdr:to>
      <xdr:col>102</xdr:col>
      <xdr:colOff>165100</xdr:colOff>
      <xdr:row>63</xdr:row>
      <xdr:rowOff>117094</xdr:rowOff>
    </xdr:to>
    <xdr:sp macro="" textlink="">
      <xdr:nvSpPr>
        <xdr:cNvPr id="713" name="楕円 712">
          <a:extLst>
            <a:ext uri="{FF2B5EF4-FFF2-40B4-BE49-F238E27FC236}">
              <a16:creationId xmlns:a16="http://schemas.microsoft.com/office/drawing/2014/main" id="{33CA05C4-2491-48BE-BBE1-FC2F3B6238EF}"/>
            </a:ext>
          </a:extLst>
        </xdr:cNvPr>
        <xdr:cNvSpPr/>
      </xdr:nvSpPr>
      <xdr:spPr>
        <a:xfrm>
          <a:off x="17551400" y="1042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61722</xdr:rowOff>
    </xdr:from>
    <xdr:to>
      <xdr:col>107</xdr:col>
      <xdr:colOff>50800</xdr:colOff>
      <xdr:row>63</xdr:row>
      <xdr:rowOff>66294</xdr:rowOff>
    </xdr:to>
    <xdr:cxnSp macro="">
      <xdr:nvCxnSpPr>
        <xdr:cNvPr id="714" name="直線コネクタ 713">
          <a:extLst>
            <a:ext uri="{FF2B5EF4-FFF2-40B4-BE49-F238E27FC236}">
              <a16:creationId xmlns:a16="http://schemas.microsoft.com/office/drawing/2014/main" id="{9C0379C1-BAFA-4357-80A8-902399E04DBF}"/>
            </a:ext>
          </a:extLst>
        </xdr:cNvPr>
        <xdr:cNvCxnSpPr/>
      </xdr:nvCxnSpPr>
      <xdr:spPr>
        <a:xfrm flipV="1">
          <a:off x="17602200" y="10469372"/>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15494</xdr:rowOff>
    </xdr:from>
    <xdr:to>
      <xdr:col>98</xdr:col>
      <xdr:colOff>38100</xdr:colOff>
      <xdr:row>63</xdr:row>
      <xdr:rowOff>117094</xdr:rowOff>
    </xdr:to>
    <xdr:sp macro="" textlink="">
      <xdr:nvSpPr>
        <xdr:cNvPr id="715" name="楕円 714">
          <a:extLst>
            <a:ext uri="{FF2B5EF4-FFF2-40B4-BE49-F238E27FC236}">
              <a16:creationId xmlns:a16="http://schemas.microsoft.com/office/drawing/2014/main" id="{1FBA50DB-F3C8-47BA-B77C-5DD97C9ED542}"/>
            </a:ext>
          </a:extLst>
        </xdr:cNvPr>
        <xdr:cNvSpPr/>
      </xdr:nvSpPr>
      <xdr:spPr>
        <a:xfrm>
          <a:off x="16757650" y="104231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66294</xdr:rowOff>
    </xdr:from>
    <xdr:to>
      <xdr:col>102</xdr:col>
      <xdr:colOff>114300</xdr:colOff>
      <xdr:row>63</xdr:row>
      <xdr:rowOff>66294</xdr:rowOff>
    </xdr:to>
    <xdr:cxnSp macro="">
      <xdr:nvCxnSpPr>
        <xdr:cNvPr id="716" name="直線コネクタ 715">
          <a:extLst>
            <a:ext uri="{FF2B5EF4-FFF2-40B4-BE49-F238E27FC236}">
              <a16:creationId xmlns:a16="http://schemas.microsoft.com/office/drawing/2014/main" id="{DE4F3F5F-378A-43BE-BC55-0707BF3DD6A3}"/>
            </a:ext>
          </a:extLst>
        </xdr:cNvPr>
        <xdr:cNvCxnSpPr/>
      </xdr:nvCxnSpPr>
      <xdr:spPr>
        <a:xfrm>
          <a:off x="16802100" y="1047394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065505D5-7CC9-4C2F-87D4-A7906E2CC482}"/>
            </a:ext>
          </a:extLst>
        </xdr:cNvPr>
        <xdr:cNvSpPr txBox="1"/>
      </xdr:nvSpPr>
      <xdr:spPr>
        <a:xfrm>
          <a:off x="18980227" y="999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27980074-D0BA-432D-B74C-78C92DD227CB}"/>
            </a:ext>
          </a:extLst>
        </xdr:cNvPr>
        <xdr:cNvSpPr txBox="1"/>
      </xdr:nvSpPr>
      <xdr:spPr>
        <a:xfrm>
          <a:off x="18180127" y="999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AD8C2965-FAA9-46CC-9196-F362DEDD7CAB}"/>
            </a:ext>
          </a:extLst>
        </xdr:cNvPr>
        <xdr:cNvSpPr txBox="1"/>
      </xdr:nvSpPr>
      <xdr:spPr>
        <a:xfrm>
          <a:off x="17386377" y="100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0" name="n_4aveValue【保健センター・保健所】&#10;一人当たり面積">
          <a:extLst>
            <a:ext uri="{FF2B5EF4-FFF2-40B4-BE49-F238E27FC236}">
              <a16:creationId xmlns:a16="http://schemas.microsoft.com/office/drawing/2014/main" id="{6296F6D2-2522-469A-8E0C-B8DBC80473B1}"/>
            </a:ext>
          </a:extLst>
        </xdr:cNvPr>
        <xdr:cNvSpPr txBox="1"/>
      </xdr:nvSpPr>
      <xdr:spPr>
        <a:xfrm>
          <a:off x="16592627" y="997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108221</xdr:rowOff>
    </xdr:from>
    <xdr:ext cx="469744" cy="259045"/>
    <xdr:sp macro="" textlink="">
      <xdr:nvSpPr>
        <xdr:cNvPr id="721" name="n_1mainValue【保健センター・保健所】&#10;一人当たり面積">
          <a:extLst>
            <a:ext uri="{FF2B5EF4-FFF2-40B4-BE49-F238E27FC236}">
              <a16:creationId xmlns:a16="http://schemas.microsoft.com/office/drawing/2014/main" id="{055A83E6-B5A1-4C65-BA25-BE6B9760D22E}"/>
            </a:ext>
          </a:extLst>
        </xdr:cNvPr>
        <xdr:cNvSpPr txBox="1"/>
      </xdr:nvSpPr>
      <xdr:spPr>
        <a:xfrm>
          <a:off x="18980227" y="1051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103649</xdr:rowOff>
    </xdr:from>
    <xdr:ext cx="469744" cy="259045"/>
    <xdr:sp macro="" textlink="">
      <xdr:nvSpPr>
        <xdr:cNvPr id="722" name="n_2mainValue【保健センター・保健所】&#10;一人当たり面積">
          <a:extLst>
            <a:ext uri="{FF2B5EF4-FFF2-40B4-BE49-F238E27FC236}">
              <a16:creationId xmlns:a16="http://schemas.microsoft.com/office/drawing/2014/main" id="{D0166BE9-6DBC-46E2-8218-FBB195C0B2FD}"/>
            </a:ext>
          </a:extLst>
        </xdr:cNvPr>
        <xdr:cNvSpPr txBox="1"/>
      </xdr:nvSpPr>
      <xdr:spPr>
        <a:xfrm>
          <a:off x="18180127" y="1051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108221</xdr:rowOff>
    </xdr:from>
    <xdr:ext cx="469744" cy="259045"/>
    <xdr:sp macro="" textlink="">
      <xdr:nvSpPr>
        <xdr:cNvPr id="723" name="n_3mainValue【保健センター・保健所】&#10;一人当たり面積">
          <a:extLst>
            <a:ext uri="{FF2B5EF4-FFF2-40B4-BE49-F238E27FC236}">
              <a16:creationId xmlns:a16="http://schemas.microsoft.com/office/drawing/2014/main" id="{C2BF9C68-292D-4FE7-8147-3BB3853DAF17}"/>
            </a:ext>
          </a:extLst>
        </xdr:cNvPr>
        <xdr:cNvSpPr txBox="1"/>
      </xdr:nvSpPr>
      <xdr:spPr>
        <a:xfrm>
          <a:off x="17386377" y="1051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108221</xdr:rowOff>
    </xdr:from>
    <xdr:ext cx="469744" cy="259045"/>
    <xdr:sp macro="" textlink="">
      <xdr:nvSpPr>
        <xdr:cNvPr id="724" name="n_4mainValue【保健センター・保健所】&#10;一人当たり面積">
          <a:extLst>
            <a:ext uri="{FF2B5EF4-FFF2-40B4-BE49-F238E27FC236}">
              <a16:creationId xmlns:a16="http://schemas.microsoft.com/office/drawing/2014/main" id="{C0F8F6BA-C2CD-4E34-B89C-771828C462B1}"/>
            </a:ext>
          </a:extLst>
        </xdr:cNvPr>
        <xdr:cNvSpPr txBox="1"/>
      </xdr:nvSpPr>
      <xdr:spPr>
        <a:xfrm>
          <a:off x="16592627" y="1051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11A989D9-B7F0-4CA6-9B4F-6BFFC866D5B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6976E446-38AC-4465-AB90-CE5EE329E901}"/>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12FDBDC3-1AC8-4647-ABBF-BEFDEDF674B8}"/>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1AB6742D-A595-495C-BDD8-70BCAFAF89FE}"/>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5266CEA1-0802-430C-99DD-0A09CCCFAAEB}"/>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E4E21C01-A583-4929-B782-85D944AA0FE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722AAE75-1BEE-4492-94FC-4B9CF3BEEED4}"/>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2C70DA61-9D8C-4DB3-8206-F070E3B51758}"/>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4E0FBCBE-BCE5-47FD-BF33-B1A577E9A768}"/>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7EC368F-620B-4497-A07F-D668891596AD}"/>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B4E3AAA9-447B-4852-AC48-AC93DCF2B87B}"/>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F3EFD397-0D8D-4776-8E8E-484DEA07A67A}"/>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AAC71D18-07BC-4EFC-93BD-1A7D48818EA6}"/>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A7CE9AA7-3BC8-421F-8650-F3D2A02A9989}"/>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AD14B849-5478-4A27-B9F6-C6D58CD4D4E7}"/>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D60C9C6E-5776-41E3-A2D2-AE7F4991E0C3}"/>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C9E13141-5607-40E4-B1B5-923AB7D2645B}"/>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8833F0F1-D3A6-46EC-9673-55B9390D84DF}"/>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653726D2-813E-4B48-98DE-4324E327DEED}"/>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98015AE1-2C1B-4EB7-B59E-242773275A58}"/>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AED840EE-B84A-4103-A404-2E5F28EECB5B}"/>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A5EB54C8-5C19-4E40-A125-FB9F23AB869A}"/>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0B379F22-92A5-4FF3-BACB-A91BC0DA50FA}"/>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D1E6E417-6568-43A2-BBE2-C77F03340BC1}"/>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F4C79D34-4A7B-4918-853E-E361ADEC057C}"/>
            </a:ext>
          </a:extLst>
        </xdr:cNvPr>
        <xdr:cNvCxnSpPr/>
      </xdr:nvCxnSpPr>
      <xdr:spPr>
        <a:xfrm flipV="1">
          <a:off x="14699614" y="128143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7CA45F4B-84CD-4284-9D25-66CE7FA7F975}"/>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23B66E1F-F53F-482E-9B2F-52FD7A368E77}"/>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B096CDBE-C20F-4FB6-AC3F-E4CA6C7D2E05}"/>
            </a:ext>
          </a:extLst>
        </xdr:cNvPr>
        <xdr:cNvSpPr txBox="1"/>
      </xdr:nvSpPr>
      <xdr:spPr>
        <a:xfrm>
          <a:off x="14738350" y="1259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8BC4312A-51BA-458F-AE0B-7B3C021F1D37}"/>
            </a:ext>
          </a:extLst>
        </xdr:cNvPr>
        <xdr:cNvCxnSpPr/>
      </xdr:nvCxnSpPr>
      <xdr:spPr>
        <a:xfrm>
          <a:off x="14611350" y="12814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9F3FD94A-F7AD-4BA8-9767-0B88716C9017}"/>
            </a:ext>
          </a:extLst>
        </xdr:cNvPr>
        <xdr:cNvSpPr txBox="1"/>
      </xdr:nvSpPr>
      <xdr:spPr>
        <a:xfrm>
          <a:off x="14738350" y="13325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FA94E2C3-63AF-41BC-A97D-B97FFA0C4067}"/>
            </a:ext>
          </a:extLst>
        </xdr:cNvPr>
        <xdr:cNvSpPr/>
      </xdr:nvSpPr>
      <xdr:spPr>
        <a:xfrm>
          <a:off x="14649450" y="134677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FF4C93E9-23DB-4F39-863E-B510F0A70DA1}"/>
            </a:ext>
          </a:extLst>
        </xdr:cNvPr>
        <xdr:cNvSpPr/>
      </xdr:nvSpPr>
      <xdr:spPr>
        <a:xfrm>
          <a:off x="13887450" y="13502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B8552C09-88AB-4381-A016-B01A62630E0A}"/>
            </a:ext>
          </a:extLst>
        </xdr:cNvPr>
        <xdr:cNvSpPr/>
      </xdr:nvSpPr>
      <xdr:spPr>
        <a:xfrm>
          <a:off x="13093700" y="13517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9685462D-23C8-4D37-87D3-0F65BCE594D8}"/>
            </a:ext>
          </a:extLst>
        </xdr:cNvPr>
        <xdr:cNvSpPr/>
      </xdr:nvSpPr>
      <xdr:spPr>
        <a:xfrm>
          <a:off x="12299950" y="134772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759" name="フローチャート: 判断 758">
          <a:extLst>
            <a:ext uri="{FF2B5EF4-FFF2-40B4-BE49-F238E27FC236}">
              <a16:creationId xmlns:a16="http://schemas.microsoft.com/office/drawing/2014/main" id="{58CD5F95-8B82-4C13-ADF8-74A39D2437EE}"/>
            </a:ext>
          </a:extLst>
        </xdr:cNvPr>
        <xdr:cNvSpPr/>
      </xdr:nvSpPr>
      <xdr:spPr>
        <a:xfrm>
          <a:off x="11487150" y="13492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D9F7A46-99D8-42D1-BB32-147526CB5C3C}"/>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F8D1483-7F8D-4A8D-8AFA-FDB1166AB481}"/>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00ED2D5-B033-4C92-92B2-E81C6C37FDBE}"/>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B70196EF-F851-4C89-AE4A-AE7321227A37}"/>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B1CDA0B-DA62-4E9C-ABD1-36D9AAF30F6F}"/>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765" name="楕円 764">
          <a:extLst>
            <a:ext uri="{FF2B5EF4-FFF2-40B4-BE49-F238E27FC236}">
              <a16:creationId xmlns:a16="http://schemas.microsoft.com/office/drawing/2014/main" id="{94A9769F-9CED-499C-A079-D93C33A44C36}"/>
            </a:ext>
          </a:extLst>
        </xdr:cNvPr>
        <xdr:cNvSpPr/>
      </xdr:nvSpPr>
      <xdr:spPr>
        <a:xfrm>
          <a:off x="14649450" y="136004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34307</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5B55FD7A-02DA-4416-A18C-1E09E5D38B53}"/>
            </a:ext>
          </a:extLst>
        </xdr:cNvPr>
        <xdr:cNvSpPr txBox="1"/>
      </xdr:nvSpPr>
      <xdr:spPr>
        <a:xfrm>
          <a:off x="14738350" y="1357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160655</xdr:rowOff>
    </xdr:from>
    <xdr:to>
      <xdr:col>81</xdr:col>
      <xdr:colOff>101600</xdr:colOff>
      <xdr:row>82</xdr:row>
      <xdr:rowOff>90805</xdr:rowOff>
    </xdr:to>
    <xdr:sp macro="" textlink="">
      <xdr:nvSpPr>
        <xdr:cNvPr id="767" name="楕円 766">
          <a:extLst>
            <a:ext uri="{FF2B5EF4-FFF2-40B4-BE49-F238E27FC236}">
              <a16:creationId xmlns:a16="http://schemas.microsoft.com/office/drawing/2014/main" id="{77BB2944-CC84-4E2E-8FA8-F2E77314054B}"/>
            </a:ext>
          </a:extLst>
        </xdr:cNvPr>
        <xdr:cNvSpPr/>
      </xdr:nvSpPr>
      <xdr:spPr>
        <a:xfrm>
          <a:off x="13887450" y="135401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40005</xdr:rowOff>
    </xdr:from>
    <xdr:to>
      <xdr:col>85</xdr:col>
      <xdr:colOff>127000</xdr:colOff>
      <xdr:row>82</xdr:row>
      <xdr:rowOff>106680</xdr:rowOff>
    </xdr:to>
    <xdr:cxnSp macro="">
      <xdr:nvCxnSpPr>
        <xdr:cNvPr id="768" name="直線コネクタ 767">
          <a:extLst>
            <a:ext uri="{FF2B5EF4-FFF2-40B4-BE49-F238E27FC236}">
              <a16:creationId xmlns:a16="http://schemas.microsoft.com/office/drawing/2014/main" id="{19691358-F890-4D57-B878-FD949BF9E509}"/>
            </a:ext>
          </a:extLst>
        </xdr:cNvPr>
        <xdr:cNvCxnSpPr/>
      </xdr:nvCxnSpPr>
      <xdr:spPr>
        <a:xfrm>
          <a:off x="13938250" y="13584555"/>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120650</xdr:rowOff>
    </xdr:from>
    <xdr:to>
      <xdr:col>76</xdr:col>
      <xdr:colOff>165100</xdr:colOff>
      <xdr:row>82</xdr:row>
      <xdr:rowOff>50800</xdr:rowOff>
    </xdr:to>
    <xdr:sp macro="" textlink="">
      <xdr:nvSpPr>
        <xdr:cNvPr id="769" name="楕円 768">
          <a:extLst>
            <a:ext uri="{FF2B5EF4-FFF2-40B4-BE49-F238E27FC236}">
              <a16:creationId xmlns:a16="http://schemas.microsoft.com/office/drawing/2014/main" id="{A33EA794-A7EF-47D9-8B4F-D403F2B8EF16}"/>
            </a:ext>
          </a:extLst>
        </xdr:cNvPr>
        <xdr:cNvSpPr/>
      </xdr:nvSpPr>
      <xdr:spPr>
        <a:xfrm>
          <a:off x="13093700" y="13500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0</xdr:rowOff>
    </xdr:from>
    <xdr:to>
      <xdr:col>81</xdr:col>
      <xdr:colOff>50800</xdr:colOff>
      <xdr:row>82</xdr:row>
      <xdr:rowOff>40005</xdr:rowOff>
    </xdr:to>
    <xdr:cxnSp macro="">
      <xdr:nvCxnSpPr>
        <xdr:cNvPr id="770" name="直線コネクタ 769">
          <a:extLst>
            <a:ext uri="{FF2B5EF4-FFF2-40B4-BE49-F238E27FC236}">
              <a16:creationId xmlns:a16="http://schemas.microsoft.com/office/drawing/2014/main" id="{54157AAF-9780-477F-AA49-751C17367749}"/>
            </a:ext>
          </a:extLst>
        </xdr:cNvPr>
        <xdr:cNvCxnSpPr/>
      </xdr:nvCxnSpPr>
      <xdr:spPr>
        <a:xfrm>
          <a:off x="13144500" y="13544550"/>
          <a:ext cx="7937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52070</xdr:rowOff>
    </xdr:from>
    <xdr:to>
      <xdr:col>72</xdr:col>
      <xdr:colOff>38100</xdr:colOff>
      <xdr:row>81</xdr:row>
      <xdr:rowOff>153670</xdr:rowOff>
    </xdr:to>
    <xdr:sp macro="" textlink="">
      <xdr:nvSpPr>
        <xdr:cNvPr id="771" name="楕円 770">
          <a:extLst>
            <a:ext uri="{FF2B5EF4-FFF2-40B4-BE49-F238E27FC236}">
              <a16:creationId xmlns:a16="http://schemas.microsoft.com/office/drawing/2014/main" id="{86FFF848-AD61-4261-BA75-94D65179CEC5}"/>
            </a:ext>
          </a:extLst>
        </xdr:cNvPr>
        <xdr:cNvSpPr/>
      </xdr:nvSpPr>
      <xdr:spPr>
        <a:xfrm>
          <a:off x="12299950" y="134315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102870</xdr:rowOff>
    </xdr:from>
    <xdr:to>
      <xdr:col>76</xdr:col>
      <xdr:colOff>114300</xdr:colOff>
      <xdr:row>82</xdr:row>
      <xdr:rowOff>0</xdr:rowOff>
    </xdr:to>
    <xdr:cxnSp macro="">
      <xdr:nvCxnSpPr>
        <xdr:cNvPr id="772" name="直線コネクタ 771">
          <a:extLst>
            <a:ext uri="{FF2B5EF4-FFF2-40B4-BE49-F238E27FC236}">
              <a16:creationId xmlns:a16="http://schemas.microsoft.com/office/drawing/2014/main" id="{DDE9B027-26FA-4E78-82CD-DB05EC4DEFFB}"/>
            </a:ext>
          </a:extLst>
        </xdr:cNvPr>
        <xdr:cNvCxnSpPr/>
      </xdr:nvCxnSpPr>
      <xdr:spPr>
        <a:xfrm>
          <a:off x="12344400" y="13482320"/>
          <a:ext cx="8001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99695</xdr:rowOff>
    </xdr:from>
    <xdr:to>
      <xdr:col>67</xdr:col>
      <xdr:colOff>101600</xdr:colOff>
      <xdr:row>83</xdr:row>
      <xdr:rowOff>29845</xdr:rowOff>
    </xdr:to>
    <xdr:sp macro="" textlink="">
      <xdr:nvSpPr>
        <xdr:cNvPr id="773" name="楕円 772">
          <a:extLst>
            <a:ext uri="{FF2B5EF4-FFF2-40B4-BE49-F238E27FC236}">
              <a16:creationId xmlns:a16="http://schemas.microsoft.com/office/drawing/2014/main" id="{1DE65E3A-C023-4811-B979-15170E526B50}"/>
            </a:ext>
          </a:extLst>
        </xdr:cNvPr>
        <xdr:cNvSpPr/>
      </xdr:nvSpPr>
      <xdr:spPr>
        <a:xfrm>
          <a:off x="11487150" y="136442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102870</xdr:rowOff>
    </xdr:from>
    <xdr:to>
      <xdr:col>71</xdr:col>
      <xdr:colOff>177800</xdr:colOff>
      <xdr:row>82</xdr:row>
      <xdr:rowOff>150495</xdr:rowOff>
    </xdr:to>
    <xdr:cxnSp macro="">
      <xdr:nvCxnSpPr>
        <xdr:cNvPr id="774" name="直線コネクタ 773">
          <a:extLst>
            <a:ext uri="{FF2B5EF4-FFF2-40B4-BE49-F238E27FC236}">
              <a16:creationId xmlns:a16="http://schemas.microsoft.com/office/drawing/2014/main" id="{3655CC4F-C8EE-4A1B-AF5B-130D1991AFC8}"/>
            </a:ext>
          </a:extLst>
        </xdr:cNvPr>
        <xdr:cNvCxnSpPr/>
      </xdr:nvCxnSpPr>
      <xdr:spPr>
        <a:xfrm flipV="1">
          <a:off x="11537950" y="13482320"/>
          <a:ext cx="806450" cy="2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775" name="n_1aveValue【消防施設】&#10;有形固定資産減価償却率">
          <a:extLst>
            <a:ext uri="{FF2B5EF4-FFF2-40B4-BE49-F238E27FC236}">
              <a16:creationId xmlns:a16="http://schemas.microsoft.com/office/drawing/2014/main" id="{5AECD4A7-F16C-4942-98FB-CE05B2DD639A}"/>
            </a:ext>
          </a:extLst>
        </xdr:cNvPr>
        <xdr:cNvSpPr txBox="1"/>
      </xdr:nvSpPr>
      <xdr:spPr>
        <a:xfrm>
          <a:off x="13742044" y="1328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776" name="n_2aveValue【消防施設】&#10;有形固定資産減価償却率">
          <a:extLst>
            <a:ext uri="{FF2B5EF4-FFF2-40B4-BE49-F238E27FC236}">
              <a16:creationId xmlns:a16="http://schemas.microsoft.com/office/drawing/2014/main" id="{73355399-0DBA-44E1-8AED-FE38E2935CDD}"/>
            </a:ext>
          </a:extLst>
        </xdr:cNvPr>
        <xdr:cNvSpPr txBox="1"/>
      </xdr:nvSpPr>
      <xdr:spPr>
        <a:xfrm>
          <a:off x="12960994" y="1360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777" name="n_3aveValue【消防施設】&#10;有形固定資産減価償却率">
          <a:extLst>
            <a:ext uri="{FF2B5EF4-FFF2-40B4-BE49-F238E27FC236}">
              <a16:creationId xmlns:a16="http://schemas.microsoft.com/office/drawing/2014/main" id="{22666AC5-3025-461C-AA3C-C68AF04B9B3D}"/>
            </a:ext>
          </a:extLst>
        </xdr:cNvPr>
        <xdr:cNvSpPr txBox="1"/>
      </xdr:nvSpPr>
      <xdr:spPr>
        <a:xfrm>
          <a:off x="12167244"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778" name="n_4aveValue【消防施設】&#10;有形固定資産減価償却率">
          <a:extLst>
            <a:ext uri="{FF2B5EF4-FFF2-40B4-BE49-F238E27FC236}">
              <a16:creationId xmlns:a16="http://schemas.microsoft.com/office/drawing/2014/main" id="{0151630B-FB35-45B3-99F0-FABA90445C00}"/>
            </a:ext>
          </a:extLst>
        </xdr:cNvPr>
        <xdr:cNvSpPr txBox="1"/>
      </xdr:nvSpPr>
      <xdr:spPr>
        <a:xfrm>
          <a:off x="11354444" y="13274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81932</xdr:rowOff>
    </xdr:from>
    <xdr:ext cx="405111" cy="259045"/>
    <xdr:sp macro="" textlink="">
      <xdr:nvSpPr>
        <xdr:cNvPr id="779" name="n_1mainValue【消防施設】&#10;有形固定資産減価償却率">
          <a:extLst>
            <a:ext uri="{FF2B5EF4-FFF2-40B4-BE49-F238E27FC236}">
              <a16:creationId xmlns:a16="http://schemas.microsoft.com/office/drawing/2014/main" id="{F32ECAC4-4468-4BFF-A2C1-1DF20499DBE1}"/>
            </a:ext>
          </a:extLst>
        </xdr:cNvPr>
        <xdr:cNvSpPr txBox="1"/>
      </xdr:nvSpPr>
      <xdr:spPr>
        <a:xfrm>
          <a:off x="13742044" y="13626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67327</xdr:rowOff>
    </xdr:from>
    <xdr:ext cx="405111" cy="259045"/>
    <xdr:sp macro="" textlink="">
      <xdr:nvSpPr>
        <xdr:cNvPr id="780" name="n_2mainValue【消防施設】&#10;有形固定資産減価償却率">
          <a:extLst>
            <a:ext uri="{FF2B5EF4-FFF2-40B4-BE49-F238E27FC236}">
              <a16:creationId xmlns:a16="http://schemas.microsoft.com/office/drawing/2014/main" id="{1E1A1CA7-6A88-42A1-92EA-2995894FE9B4}"/>
            </a:ext>
          </a:extLst>
        </xdr:cNvPr>
        <xdr:cNvSpPr txBox="1"/>
      </xdr:nvSpPr>
      <xdr:spPr>
        <a:xfrm>
          <a:off x="12960994" y="1328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170197</xdr:rowOff>
    </xdr:from>
    <xdr:ext cx="405111" cy="259045"/>
    <xdr:sp macro="" textlink="">
      <xdr:nvSpPr>
        <xdr:cNvPr id="781" name="n_3mainValue【消防施設】&#10;有形固定資産減価償却率">
          <a:extLst>
            <a:ext uri="{FF2B5EF4-FFF2-40B4-BE49-F238E27FC236}">
              <a16:creationId xmlns:a16="http://schemas.microsoft.com/office/drawing/2014/main" id="{734BF102-8034-410D-B1EF-E08D87826D5B}"/>
            </a:ext>
          </a:extLst>
        </xdr:cNvPr>
        <xdr:cNvSpPr txBox="1"/>
      </xdr:nvSpPr>
      <xdr:spPr>
        <a:xfrm>
          <a:off x="12167244" y="1321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20972</xdr:rowOff>
    </xdr:from>
    <xdr:ext cx="405111" cy="259045"/>
    <xdr:sp macro="" textlink="">
      <xdr:nvSpPr>
        <xdr:cNvPr id="782" name="n_4mainValue【消防施設】&#10;有形固定資産減価償却率">
          <a:extLst>
            <a:ext uri="{FF2B5EF4-FFF2-40B4-BE49-F238E27FC236}">
              <a16:creationId xmlns:a16="http://schemas.microsoft.com/office/drawing/2014/main" id="{44DDE0DA-F599-4FFB-AC58-9CD0757B2958}"/>
            </a:ext>
          </a:extLst>
        </xdr:cNvPr>
        <xdr:cNvSpPr txBox="1"/>
      </xdr:nvSpPr>
      <xdr:spPr>
        <a:xfrm>
          <a:off x="11354444" y="13730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6AC3FDC-5A7E-433F-8317-3DD8D9F1028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35BB21C6-5C9E-46A0-A868-3B6FBD3E330D}"/>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AEFFF9CA-680C-42D6-9EBA-E60DA30121A3}"/>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286FA948-8938-4F1B-8EDD-0742F2E0B752}"/>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910985CB-84CA-4CCD-9259-48406D0D5729}"/>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23B338EA-32C8-4AF3-B2F1-5D55F13B6FD5}"/>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8053A149-2C67-4A09-BB46-A509C8BC4BB1}"/>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CA76EDE0-85F7-47D4-8682-9503D8BF40BE}"/>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F4A354FA-313B-464B-B7EF-AE033AADD0AB}"/>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EAA39492-DCAA-46C3-BD5D-A6D9E69D749B}"/>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6DD6656D-E6C3-48A2-BA62-0D55EDAD7C44}"/>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7A89E43C-2D1A-4E96-9731-982A7EFA68C4}"/>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AC4DAC77-CB7C-4357-BB65-66D69B4AB4E0}"/>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DD497B77-D5F5-44A1-9B7E-F080C0DDE055}"/>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A3958826-D41E-4140-AF4C-A3E7EAB5F1DD}"/>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154144D2-9F50-4141-B0D5-7FD1C504DE19}"/>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6D14D926-85A6-45D6-9822-F65F205FD52B}"/>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32647F54-0357-4CF8-B7B8-DA6FE82E66EC}"/>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3AE55059-19D2-4E28-B212-D37D73717D4F}"/>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6A5AB596-CF0D-4C15-843A-C56349565D13}"/>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59D191DD-A826-4004-A176-E7C726AFA96D}"/>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22E438AE-1582-428E-B22D-7F566F7DF9A3}"/>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AC3CB772-BEB6-4988-B23B-95F526A66BD6}"/>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E0A7A42B-25B6-4C45-A8D8-55340F5EFC83}"/>
            </a:ext>
          </a:extLst>
        </xdr:cNvPr>
        <xdr:cNvCxnSpPr/>
      </xdr:nvCxnSpPr>
      <xdr:spPr>
        <a:xfrm flipV="1">
          <a:off x="19951064" y="12882245"/>
          <a:ext cx="0" cy="1427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FF90E539-2868-4DE8-AB2B-2FFD1093C7C6}"/>
            </a:ext>
          </a:extLst>
        </xdr:cNvPr>
        <xdr:cNvSpPr txBox="1"/>
      </xdr:nvSpPr>
      <xdr:spPr>
        <a:xfrm>
          <a:off x="19989800" y="1431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BB803037-E7FB-49D0-A1FA-5005406695CE}"/>
            </a:ext>
          </a:extLst>
        </xdr:cNvPr>
        <xdr:cNvCxnSpPr/>
      </xdr:nvCxnSpPr>
      <xdr:spPr>
        <a:xfrm>
          <a:off x="19881850" y="143097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4D58C8E2-FC33-49A0-9CFC-581E390B8F22}"/>
            </a:ext>
          </a:extLst>
        </xdr:cNvPr>
        <xdr:cNvSpPr txBox="1"/>
      </xdr:nvSpPr>
      <xdr:spPr>
        <a:xfrm>
          <a:off x="19989800" y="1267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39269F73-8A35-47C7-96E4-C0A105C62238}"/>
            </a:ext>
          </a:extLst>
        </xdr:cNvPr>
        <xdr:cNvCxnSpPr/>
      </xdr:nvCxnSpPr>
      <xdr:spPr>
        <a:xfrm>
          <a:off x="19881850" y="12882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811" name="【消防施設】&#10;一人当たり面積平均値テキスト">
          <a:extLst>
            <a:ext uri="{FF2B5EF4-FFF2-40B4-BE49-F238E27FC236}">
              <a16:creationId xmlns:a16="http://schemas.microsoft.com/office/drawing/2014/main" id="{7B45A527-BE96-4917-8990-FC64AFF3058A}"/>
            </a:ext>
          </a:extLst>
        </xdr:cNvPr>
        <xdr:cNvSpPr txBox="1"/>
      </xdr:nvSpPr>
      <xdr:spPr>
        <a:xfrm>
          <a:off x="19989800" y="13945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E7595596-F428-46F2-9D78-B9426F6415BC}"/>
            </a:ext>
          </a:extLst>
        </xdr:cNvPr>
        <xdr:cNvSpPr/>
      </xdr:nvSpPr>
      <xdr:spPr>
        <a:xfrm>
          <a:off x="199009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F6AEDE74-4E82-4764-9382-0CE0D69E1530}"/>
            </a:ext>
          </a:extLst>
        </xdr:cNvPr>
        <xdr:cNvSpPr/>
      </xdr:nvSpPr>
      <xdr:spPr>
        <a:xfrm>
          <a:off x="19157950" y="14086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2F0712A0-0230-43E2-90F9-8C782B659AB5}"/>
            </a:ext>
          </a:extLst>
        </xdr:cNvPr>
        <xdr:cNvSpPr/>
      </xdr:nvSpPr>
      <xdr:spPr>
        <a:xfrm>
          <a:off x="1834515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64E82CC7-F40D-4535-A421-BEB68B56E016}"/>
            </a:ext>
          </a:extLst>
        </xdr:cNvPr>
        <xdr:cNvSpPr/>
      </xdr:nvSpPr>
      <xdr:spPr>
        <a:xfrm>
          <a:off x="175514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16" name="フローチャート: 判断 815">
          <a:extLst>
            <a:ext uri="{FF2B5EF4-FFF2-40B4-BE49-F238E27FC236}">
              <a16:creationId xmlns:a16="http://schemas.microsoft.com/office/drawing/2014/main" id="{1C824192-A452-4A49-8931-EA7A0369B75E}"/>
            </a:ext>
          </a:extLst>
        </xdr:cNvPr>
        <xdr:cNvSpPr/>
      </xdr:nvSpPr>
      <xdr:spPr>
        <a:xfrm>
          <a:off x="16757650" y="14067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DE10D4A-FD83-4D45-99C7-B89E64E8BFD9}"/>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F4695CF-0BAE-4132-B807-877C278183A3}"/>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318923E-522D-4F8C-8459-A701EB26B789}"/>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CEDECB9F-DCBC-4942-BFD0-6D6F280714FF}"/>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40BA425-383D-4D69-9624-BB09B8968DDA}"/>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44450</xdr:rowOff>
    </xdr:from>
    <xdr:to>
      <xdr:col>116</xdr:col>
      <xdr:colOff>114300</xdr:colOff>
      <xdr:row>86</xdr:row>
      <xdr:rowOff>146050</xdr:rowOff>
    </xdr:to>
    <xdr:sp macro="" textlink="">
      <xdr:nvSpPr>
        <xdr:cNvPr id="822" name="楕円 821">
          <a:extLst>
            <a:ext uri="{FF2B5EF4-FFF2-40B4-BE49-F238E27FC236}">
              <a16:creationId xmlns:a16="http://schemas.microsoft.com/office/drawing/2014/main" id="{4765F59E-5B9B-4483-B5A5-E7F0DD9531C9}"/>
            </a:ext>
          </a:extLst>
        </xdr:cNvPr>
        <xdr:cNvSpPr/>
      </xdr:nvSpPr>
      <xdr:spPr>
        <a:xfrm>
          <a:off x="199009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130827</xdr:rowOff>
    </xdr:from>
    <xdr:ext cx="469744" cy="259045"/>
    <xdr:sp macro="" textlink="">
      <xdr:nvSpPr>
        <xdr:cNvPr id="823" name="【消防施設】&#10;一人当たり面積該当値テキスト">
          <a:extLst>
            <a:ext uri="{FF2B5EF4-FFF2-40B4-BE49-F238E27FC236}">
              <a16:creationId xmlns:a16="http://schemas.microsoft.com/office/drawing/2014/main" id="{729D2E03-8912-4CE3-AECE-1E416D2BCE5C}"/>
            </a:ext>
          </a:extLst>
        </xdr:cNvPr>
        <xdr:cNvSpPr txBox="1"/>
      </xdr:nvSpPr>
      <xdr:spPr>
        <a:xfrm>
          <a:off x="19989800" y="1417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44450</xdr:rowOff>
    </xdr:from>
    <xdr:to>
      <xdr:col>112</xdr:col>
      <xdr:colOff>38100</xdr:colOff>
      <xdr:row>86</xdr:row>
      <xdr:rowOff>146050</xdr:rowOff>
    </xdr:to>
    <xdr:sp macro="" textlink="">
      <xdr:nvSpPr>
        <xdr:cNvPr id="824" name="楕円 823">
          <a:extLst>
            <a:ext uri="{FF2B5EF4-FFF2-40B4-BE49-F238E27FC236}">
              <a16:creationId xmlns:a16="http://schemas.microsoft.com/office/drawing/2014/main" id="{C036EC6E-517D-4767-9D0C-AFF6A995DFB0}"/>
            </a:ext>
          </a:extLst>
        </xdr:cNvPr>
        <xdr:cNvSpPr/>
      </xdr:nvSpPr>
      <xdr:spPr>
        <a:xfrm>
          <a:off x="19157950" y="14249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95250</xdr:rowOff>
    </xdr:from>
    <xdr:to>
      <xdr:col>116</xdr:col>
      <xdr:colOff>63500</xdr:colOff>
      <xdr:row>86</xdr:row>
      <xdr:rowOff>95250</xdr:rowOff>
    </xdr:to>
    <xdr:cxnSp macro="">
      <xdr:nvCxnSpPr>
        <xdr:cNvPr id="825" name="直線コネクタ 824">
          <a:extLst>
            <a:ext uri="{FF2B5EF4-FFF2-40B4-BE49-F238E27FC236}">
              <a16:creationId xmlns:a16="http://schemas.microsoft.com/office/drawing/2014/main" id="{BF4ACDF4-2346-4053-A127-718FADDA2D8A}"/>
            </a:ext>
          </a:extLst>
        </xdr:cNvPr>
        <xdr:cNvCxnSpPr/>
      </xdr:nvCxnSpPr>
      <xdr:spPr>
        <a:xfrm>
          <a:off x="19202400" y="143002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44450</xdr:rowOff>
    </xdr:from>
    <xdr:to>
      <xdr:col>107</xdr:col>
      <xdr:colOff>101600</xdr:colOff>
      <xdr:row>86</xdr:row>
      <xdr:rowOff>146050</xdr:rowOff>
    </xdr:to>
    <xdr:sp macro="" textlink="">
      <xdr:nvSpPr>
        <xdr:cNvPr id="826" name="楕円 825">
          <a:extLst>
            <a:ext uri="{FF2B5EF4-FFF2-40B4-BE49-F238E27FC236}">
              <a16:creationId xmlns:a16="http://schemas.microsoft.com/office/drawing/2014/main" id="{64EBD469-B8DF-499A-B8CF-8A24301467EB}"/>
            </a:ext>
          </a:extLst>
        </xdr:cNvPr>
        <xdr:cNvSpPr/>
      </xdr:nvSpPr>
      <xdr:spPr>
        <a:xfrm>
          <a:off x="1834515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95250</xdr:rowOff>
    </xdr:from>
    <xdr:to>
      <xdr:col>111</xdr:col>
      <xdr:colOff>177800</xdr:colOff>
      <xdr:row>86</xdr:row>
      <xdr:rowOff>95250</xdr:rowOff>
    </xdr:to>
    <xdr:cxnSp macro="">
      <xdr:nvCxnSpPr>
        <xdr:cNvPr id="827" name="直線コネクタ 826">
          <a:extLst>
            <a:ext uri="{FF2B5EF4-FFF2-40B4-BE49-F238E27FC236}">
              <a16:creationId xmlns:a16="http://schemas.microsoft.com/office/drawing/2014/main" id="{235ADD2B-8AA4-4941-B5D3-6FA0D9653DE8}"/>
            </a:ext>
          </a:extLst>
        </xdr:cNvPr>
        <xdr:cNvCxnSpPr/>
      </xdr:nvCxnSpPr>
      <xdr:spPr>
        <a:xfrm>
          <a:off x="18395950" y="143002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44450</xdr:rowOff>
    </xdr:from>
    <xdr:to>
      <xdr:col>102</xdr:col>
      <xdr:colOff>165100</xdr:colOff>
      <xdr:row>86</xdr:row>
      <xdr:rowOff>146050</xdr:rowOff>
    </xdr:to>
    <xdr:sp macro="" textlink="">
      <xdr:nvSpPr>
        <xdr:cNvPr id="828" name="楕円 827">
          <a:extLst>
            <a:ext uri="{FF2B5EF4-FFF2-40B4-BE49-F238E27FC236}">
              <a16:creationId xmlns:a16="http://schemas.microsoft.com/office/drawing/2014/main" id="{88C1EDF8-90D1-404E-B85C-175055E8981A}"/>
            </a:ext>
          </a:extLst>
        </xdr:cNvPr>
        <xdr:cNvSpPr/>
      </xdr:nvSpPr>
      <xdr:spPr>
        <a:xfrm>
          <a:off x="175514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95250</xdr:rowOff>
    </xdr:from>
    <xdr:to>
      <xdr:col>107</xdr:col>
      <xdr:colOff>50800</xdr:colOff>
      <xdr:row>86</xdr:row>
      <xdr:rowOff>95250</xdr:rowOff>
    </xdr:to>
    <xdr:cxnSp macro="">
      <xdr:nvCxnSpPr>
        <xdr:cNvPr id="829" name="直線コネクタ 828">
          <a:extLst>
            <a:ext uri="{FF2B5EF4-FFF2-40B4-BE49-F238E27FC236}">
              <a16:creationId xmlns:a16="http://schemas.microsoft.com/office/drawing/2014/main" id="{8640AC7C-678A-4A19-BBCE-C05A658C6C94}"/>
            </a:ext>
          </a:extLst>
        </xdr:cNvPr>
        <xdr:cNvCxnSpPr/>
      </xdr:nvCxnSpPr>
      <xdr:spPr>
        <a:xfrm>
          <a:off x="17602200" y="143002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46355</xdr:rowOff>
    </xdr:from>
    <xdr:to>
      <xdr:col>98</xdr:col>
      <xdr:colOff>38100</xdr:colOff>
      <xdr:row>86</xdr:row>
      <xdr:rowOff>147955</xdr:rowOff>
    </xdr:to>
    <xdr:sp macro="" textlink="">
      <xdr:nvSpPr>
        <xdr:cNvPr id="830" name="楕円 829">
          <a:extLst>
            <a:ext uri="{FF2B5EF4-FFF2-40B4-BE49-F238E27FC236}">
              <a16:creationId xmlns:a16="http://schemas.microsoft.com/office/drawing/2014/main" id="{138A1460-F190-4533-B831-5B2793E0B14D}"/>
            </a:ext>
          </a:extLst>
        </xdr:cNvPr>
        <xdr:cNvSpPr/>
      </xdr:nvSpPr>
      <xdr:spPr>
        <a:xfrm>
          <a:off x="16757650" y="142513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95250</xdr:rowOff>
    </xdr:from>
    <xdr:to>
      <xdr:col>102</xdr:col>
      <xdr:colOff>114300</xdr:colOff>
      <xdr:row>86</xdr:row>
      <xdr:rowOff>97155</xdr:rowOff>
    </xdr:to>
    <xdr:cxnSp macro="">
      <xdr:nvCxnSpPr>
        <xdr:cNvPr id="831" name="直線コネクタ 830">
          <a:extLst>
            <a:ext uri="{FF2B5EF4-FFF2-40B4-BE49-F238E27FC236}">
              <a16:creationId xmlns:a16="http://schemas.microsoft.com/office/drawing/2014/main" id="{BC14CEA1-B85D-4B22-8B7D-C0892ACDD36B}"/>
            </a:ext>
          </a:extLst>
        </xdr:cNvPr>
        <xdr:cNvCxnSpPr/>
      </xdr:nvCxnSpPr>
      <xdr:spPr>
        <a:xfrm flipV="1">
          <a:off x="16802100" y="1430020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832" name="n_1aveValue【消防施設】&#10;一人当たり面積">
          <a:extLst>
            <a:ext uri="{FF2B5EF4-FFF2-40B4-BE49-F238E27FC236}">
              <a16:creationId xmlns:a16="http://schemas.microsoft.com/office/drawing/2014/main" id="{B18C22C4-55C4-4B92-B48B-89D13EDB238C}"/>
            </a:ext>
          </a:extLst>
        </xdr:cNvPr>
        <xdr:cNvSpPr txBox="1"/>
      </xdr:nvSpPr>
      <xdr:spPr>
        <a:xfrm>
          <a:off x="18980227" y="13874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833" name="n_2aveValue【消防施設】&#10;一人当たり面積">
          <a:extLst>
            <a:ext uri="{FF2B5EF4-FFF2-40B4-BE49-F238E27FC236}">
              <a16:creationId xmlns:a16="http://schemas.microsoft.com/office/drawing/2014/main" id="{FDB56DE6-7D05-4305-9150-165789045AC0}"/>
            </a:ext>
          </a:extLst>
        </xdr:cNvPr>
        <xdr:cNvSpPr txBox="1"/>
      </xdr:nvSpPr>
      <xdr:spPr>
        <a:xfrm>
          <a:off x="18180127" y="13871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834" name="n_3aveValue【消防施設】&#10;一人当たり面積">
          <a:extLst>
            <a:ext uri="{FF2B5EF4-FFF2-40B4-BE49-F238E27FC236}">
              <a16:creationId xmlns:a16="http://schemas.microsoft.com/office/drawing/2014/main" id="{DA9B2B48-A801-446A-899B-9CC49837C60E}"/>
            </a:ext>
          </a:extLst>
        </xdr:cNvPr>
        <xdr:cNvSpPr txBox="1"/>
      </xdr:nvSpPr>
      <xdr:spPr>
        <a:xfrm>
          <a:off x="17386377" y="1387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35" name="n_4aveValue【消防施設】&#10;一人当たり面積">
          <a:extLst>
            <a:ext uri="{FF2B5EF4-FFF2-40B4-BE49-F238E27FC236}">
              <a16:creationId xmlns:a16="http://schemas.microsoft.com/office/drawing/2014/main" id="{0178802C-387F-4598-91F1-2470B1DEE038}"/>
            </a:ext>
          </a:extLst>
        </xdr:cNvPr>
        <xdr:cNvSpPr txBox="1"/>
      </xdr:nvSpPr>
      <xdr:spPr>
        <a:xfrm>
          <a:off x="16592627" y="1385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137177</xdr:rowOff>
    </xdr:from>
    <xdr:ext cx="469744" cy="259045"/>
    <xdr:sp macro="" textlink="">
      <xdr:nvSpPr>
        <xdr:cNvPr id="836" name="n_1mainValue【消防施設】&#10;一人当たり面積">
          <a:extLst>
            <a:ext uri="{FF2B5EF4-FFF2-40B4-BE49-F238E27FC236}">
              <a16:creationId xmlns:a16="http://schemas.microsoft.com/office/drawing/2014/main" id="{423789D1-F236-4E93-89C9-FA797679FEE9}"/>
            </a:ext>
          </a:extLst>
        </xdr:cNvPr>
        <xdr:cNvSpPr txBox="1"/>
      </xdr:nvSpPr>
      <xdr:spPr>
        <a:xfrm>
          <a:off x="189802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137177</xdr:rowOff>
    </xdr:from>
    <xdr:ext cx="469744" cy="259045"/>
    <xdr:sp macro="" textlink="">
      <xdr:nvSpPr>
        <xdr:cNvPr id="837" name="n_2mainValue【消防施設】&#10;一人当たり面積">
          <a:extLst>
            <a:ext uri="{FF2B5EF4-FFF2-40B4-BE49-F238E27FC236}">
              <a16:creationId xmlns:a16="http://schemas.microsoft.com/office/drawing/2014/main" id="{8A85689A-738D-4E45-826D-11FF90B6E4F8}"/>
            </a:ext>
          </a:extLst>
        </xdr:cNvPr>
        <xdr:cNvSpPr txBox="1"/>
      </xdr:nvSpPr>
      <xdr:spPr>
        <a:xfrm>
          <a:off x="181801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137177</xdr:rowOff>
    </xdr:from>
    <xdr:ext cx="469744" cy="259045"/>
    <xdr:sp macro="" textlink="">
      <xdr:nvSpPr>
        <xdr:cNvPr id="838" name="n_3mainValue【消防施設】&#10;一人当たり面積">
          <a:extLst>
            <a:ext uri="{FF2B5EF4-FFF2-40B4-BE49-F238E27FC236}">
              <a16:creationId xmlns:a16="http://schemas.microsoft.com/office/drawing/2014/main" id="{F022377B-2856-4699-9BBA-0B9A768F8191}"/>
            </a:ext>
          </a:extLst>
        </xdr:cNvPr>
        <xdr:cNvSpPr txBox="1"/>
      </xdr:nvSpPr>
      <xdr:spPr>
        <a:xfrm>
          <a:off x="1738637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139082</xdr:rowOff>
    </xdr:from>
    <xdr:ext cx="469744" cy="259045"/>
    <xdr:sp macro="" textlink="">
      <xdr:nvSpPr>
        <xdr:cNvPr id="839" name="n_4mainValue【消防施設】&#10;一人当たり面積">
          <a:extLst>
            <a:ext uri="{FF2B5EF4-FFF2-40B4-BE49-F238E27FC236}">
              <a16:creationId xmlns:a16="http://schemas.microsoft.com/office/drawing/2014/main" id="{5004BA0E-6111-49E1-820A-1444622044EE}"/>
            </a:ext>
          </a:extLst>
        </xdr:cNvPr>
        <xdr:cNvSpPr txBox="1"/>
      </xdr:nvSpPr>
      <xdr:spPr>
        <a:xfrm>
          <a:off x="16592627" y="1434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85B0C526-65A6-4C85-963D-3164151C7D31}"/>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71F84DB0-D70F-4AF8-9500-3B5D7FD731ED}"/>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1CE67FE3-640A-426A-BF76-07CDF6A4C1A3}"/>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8F56E77E-6523-42C9-A4EC-9E4B686EF34D}"/>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1C0D9CB9-657A-43F4-A2F3-F2ADB34DEC6C}"/>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630DE11D-0F54-4B0A-8CF3-58FD89FFE87E}"/>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1C4022F2-65EE-4E8D-B346-A68612F7B2D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A8A0E252-0B64-4B32-924A-9147F9C93896}"/>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6EAFB806-EAF3-446A-9486-CA3240DE6216}"/>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C0FAAE29-A4B5-4B6D-8B25-20C663FC4CCC}"/>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3576EE79-1EA7-4D49-B5D3-53CB8667F5D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B47818ED-8E49-4D4E-8422-CB89DD6FF294}"/>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556D1A17-A216-41B9-ACC9-5003244FB4BB}"/>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6F5A65C6-252D-4DE8-AD1C-5F434E1F6252}"/>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8295D15F-6674-42C6-A297-F8612F9021D2}"/>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04B44139-C01F-4293-B7CB-B4C9C3DC438F}"/>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D358DDD0-A26C-4FA4-B837-06B4F8B72C07}"/>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EDA5C3F9-0402-49A6-A388-FAB46035AAE6}"/>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12DCB511-DBAB-4D79-AD2E-7FF27AE4E6B4}"/>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92662F1A-A0AA-4223-A98A-8F15703E40E2}"/>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C1EC08DD-D77C-4638-BB1D-5D15989E5594}"/>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ABF5EDC0-C441-4579-A5DC-9057BE4F8DB6}"/>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AC155991-AC34-448A-9A91-11ECE47F10CE}"/>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5D9FE4B1-D957-43BE-8B58-2E5CEB732480}"/>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D58F5759-D1C6-4D79-A40C-E7DAC86AB32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A752D44A-ED70-4941-A08D-16463C1EE3FD}"/>
            </a:ext>
          </a:extLst>
        </xdr:cNvPr>
        <xdr:cNvCxnSpPr/>
      </xdr:nvCxnSpPr>
      <xdr:spPr>
        <a:xfrm flipV="1">
          <a:off x="14699614" y="166284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BEA35129-8F9E-4FCE-B50A-BD048DB9F7A3}"/>
            </a:ext>
          </a:extLst>
        </xdr:cNvPr>
        <xdr:cNvSpPr txBox="1"/>
      </xdr:nvSpPr>
      <xdr:spPr>
        <a:xfrm>
          <a:off x="14738350" y="181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3F8801DE-9A94-4CEF-9FDF-1E4693F7DFAE}"/>
            </a:ext>
          </a:extLst>
        </xdr:cNvPr>
        <xdr:cNvCxnSpPr/>
      </xdr:nvCxnSpPr>
      <xdr:spPr>
        <a:xfrm>
          <a:off x="14611350" y="18147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2AF3CB45-9D23-44B1-B768-47FFF32F71D4}"/>
            </a:ext>
          </a:extLst>
        </xdr:cNvPr>
        <xdr:cNvSpPr txBox="1"/>
      </xdr:nvSpPr>
      <xdr:spPr>
        <a:xfrm>
          <a:off x="14738350" y="164037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C9D9195D-1BB9-4CB5-8EC6-57187104D147}"/>
            </a:ext>
          </a:extLst>
        </xdr:cNvPr>
        <xdr:cNvCxnSpPr/>
      </xdr:nvCxnSpPr>
      <xdr:spPr>
        <a:xfrm>
          <a:off x="14611350" y="166284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870" name="【庁舎】&#10;有形固定資産減価償却率平均値テキスト">
          <a:extLst>
            <a:ext uri="{FF2B5EF4-FFF2-40B4-BE49-F238E27FC236}">
              <a16:creationId xmlns:a16="http://schemas.microsoft.com/office/drawing/2014/main" id="{44DC43B6-1E40-47C9-9169-AFFDF7BEA47A}"/>
            </a:ext>
          </a:extLst>
        </xdr:cNvPr>
        <xdr:cNvSpPr txBox="1"/>
      </xdr:nvSpPr>
      <xdr:spPr>
        <a:xfrm>
          <a:off x="14738350" y="17061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1DAE785A-BB9C-42D0-8983-CF3841219F67}"/>
            </a:ext>
          </a:extLst>
        </xdr:cNvPr>
        <xdr:cNvSpPr/>
      </xdr:nvSpPr>
      <xdr:spPr>
        <a:xfrm>
          <a:off x="14649450" y="1720958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142EDC77-9062-4961-8312-953704E2F2F4}"/>
            </a:ext>
          </a:extLst>
        </xdr:cNvPr>
        <xdr:cNvSpPr/>
      </xdr:nvSpPr>
      <xdr:spPr>
        <a:xfrm>
          <a:off x="13887450" y="1721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65B85667-CCF2-4569-95A1-344C3B6BFB1E}"/>
            </a:ext>
          </a:extLst>
        </xdr:cNvPr>
        <xdr:cNvSpPr/>
      </xdr:nvSpPr>
      <xdr:spPr>
        <a:xfrm>
          <a:off x="13093700" y="17194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232EBBAC-106E-4973-9D91-1B6C5B725431}"/>
            </a:ext>
          </a:extLst>
        </xdr:cNvPr>
        <xdr:cNvSpPr/>
      </xdr:nvSpPr>
      <xdr:spPr>
        <a:xfrm>
          <a:off x="12299950" y="171720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5" name="フローチャート: 判断 874">
          <a:extLst>
            <a:ext uri="{FF2B5EF4-FFF2-40B4-BE49-F238E27FC236}">
              <a16:creationId xmlns:a16="http://schemas.microsoft.com/office/drawing/2014/main" id="{6B37ABF9-5B14-486E-A111-13E921CA4042}"/>
            </a:ext>
          </a:extLst>
        </xdr:cNvPr>
        <xdr:cNvSpPr/>
      </xdr:nvSpPr>
      <xdr:spPr>
        <a:xfrm>
          <a:off x="11487150"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9F643576-5FDA-4F59-8E2D-C2746FCE9D50}"/>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F5F7B5D-1C7B-4B8B-B796-9ADFA68811B3}"/>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A6264C5-77C3-4FE3-ABA5-EF2768FE3C49}"/>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1287003-C6BF-47B2-A3BA-95D531EF039B}"/>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C2B972E7-41EE-49E9-8759-549ED507F59F}"/>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129902</xdr:rowOff>
    </xdr:from>
    <xdr:to>
      <xdr:col>85</xdr:col>
      <xdr:colOff>177800</xdr:colOff>
      <xdr:row>109</xdr:row>
      <xdr:rowOff>60052</xdr:rowOff>
    </xdr:to>
    <xdr:sp macro="" textlink="">
      <xdr:nvSpPr>
        <xdr:cNvPr id="881" name="楕円 880">
          <a:extLst>
            <a:ext uri="{FF2B5EF4-FFF2-40B4-BE49-F238E27FC236}">
              <a16:creationId xmlns:a16="http://schemas.microsoft.com/office/drawing/2014/main" id="{38C94F7A-5E01-46CE-B3CA-10C4CF1E0870}"/>
            </a:ext>
          </a:extLst>
        </xdr:cNvPr>
        <xdr:cNvSpPr/>
      </xdr:nvSpPr>
      <xdr:spPr>
        <a:xfrm>
          <a:off x="14649450" y="1807500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44829</xdr:rowOff>
    </xdr:from>
    <xdr:ext cx="405111" cy="259045"/>
    <xdr:sp macro="" textlink="">
      <xdr:nvSpPr>
        <xdr:cNvPr id="882" name="【庁舎】&#10;有形固定資産減価償却率該当値テキスト">
          <a:extLst>
            <a:ext uri="{FF2B5EF4-FFF2-40B4-BE49-F238E27FC236}">
              <a16:creationId xmlns:a16="http://schemas.microsoft.com/office/drawing/2014/main" id="{D91AE196-CA35-4889-B97B-5539FE68C6E7}"/>
            </a:ext>
          </a:extLst>
        </xdr:cNvPr>
        <xdr:cNvSpPr txBox="1"/>
      </xdr:nvSpPr>
      <xdr:spPr>
        <a:xfrm>
          <a:off x="14738350" y="17989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100512</xdr:rowOff>
    </xdr:from>
    <xdr:to>
      <xdr:col>81</xdr:col>
      <xdr:colOff>101600</xdr:colOff>
      <xdr:row>109</xdr:row>
      <xdr:rowOff>30662</xdr:rowOff>
    </xdr:to>
    <xdr:sp macro="" textlink="">
      <xdr:nvSpPr>
        <xdr:cNvPr id="883" name="楕円 882">
          <a:extLst>
            <a:ext uri="{FF2B5EF4-FFF2-40B4-BE49-F238E27FC236}">
              <a16:creationId xmlns:a16="http://schemas.microsoft.com/office/drawing/2014/main" id="{5245CACF-9353-42A7-95E1-7E5DBEDE7C35}"/>
            </a:ext>
          </a:extLst>
        </xdr:cNvPr>
        <xdr:cNvSpPr/>
      </xdr:nvSpPr>
      <xdr:spPr>
        <a:xfrm>
          <a:off x="1388745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151312</xdr:rowOff>
    </xdr:from>
    <xdr:to>
      <xdr:col>85</xdr:col>
      <xdr:colOff>127000</xdr:colOff>
      <xdr:row>109</xdr:row>
      <xdr:rowOff>9252</xdr:rowOff>
    </xdr:to>
    <xdr:cxnSp macro="">
      <xdr:nvCxnSpPr>
        <xdr:cNvPr id="884" name="直線コネクタ 883">
          <a:extLst>
            <a:ext uri="{FF2B5EF4-FFF2-40B4-BE49-F238E27FC236}">
              <a16:creationId xmlns:a16="http://schemas.microsoft.com/office/drawing/2014/main" id="{014FEE79-30B3-4952-A187-B292D0D53577}"/>
            </a:ext>
          </a:extLst>
        </xdr:cNvPr>
        <xdr:cNvCxnSpPr/>
      </xdr:nvCxnSpPr>
      <xdr:spPr>
        <a:xfrm>
          <a:off x="13938250" y="18096412"/>
          <a:ext cx="762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74386</xdr:rowOff>
    </xdr:from>
    <xdr:to>
      <xdr:col>76</xdr:col>
      <xdr:colOff>165100</xdr:colOff>
      <xdr:row>109</xdr:row>
      <xdr:rowOff>4536</xdr:rowOff>
    </xdr:to>
    <xdr:sp macro="" textlink="">
      <xdr:nvSpPr>
        <xdr:cNvPr id="885" name="楕円 884">
          <a:extLst>
            <a:ext uri="{FF2B5EF4-FFF2-40B4-BE49-F238E27FC236}">
              <a16:creationId xmlns:a16="http://schemas.microsoft.com/office/drawing/2014/main" id="{C59E2385-11D3-4736-9539-F08C0CBEBDD3}"/>
            </a:ext>
          </a:extLst>
        </xdr:cNvPr>
        <xdr:cNvSpPr/>
      </xdr:nvSpPr>
      <xdr:spPr>
        <a:xfrm>
          <a:off x="130937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125186</xdr:rowOff>
    </xdr:from>
    <xdr:to>
      <xdr:col>81</xdr:col>
      <xdr:colOff>50800</xdr:colOff>
      <xdr:row>108</xdr:row>
      <xdr:rowOff>151312</xdr:rowOff>
    </xdr:to>
    <xdr:cxnSp macro="">
      <xdr:nvCxnSpPr>
        <xdr:cNvPr id="886" name="直線コネクタ 885">
          <a:extLst>
            <a:ext uri="{FF2B5EF4-FFF2-40B4-BE49-F238E27FC236}">
              <a16:creationId xmlns:a16="http://schemas.microsoft.com/office/drawing/2014/main" id="{BFEDC657-AC4F-4776-821F-8B9052ECA891}"/>
            </a:ext>
          </a:extLst>
        </xdr:cNvPr>
        <xdr:cNvCxnSpPr/>
      </xdr:nvCxnSpPr>
      <xdr:spPr>
        <a:xfrm>
          <a:off x="13144500" y="18070286"/>
          <a:ext cx="7937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46627</xdr:rowOff>
    </xdr:from>
    <xdr:to>
      <xdr:col>72</xdr:col>
      <xdr:colOff>38100</xdr:colOff>
      <xdr:row>108</xdr:row>
      <xdr:rowOff>148227</xdr:rowOff>
    </xdr:to>
    <xdr:sp macro="" textlink="">
      <xdr:nvSpPr>
        <xdr:cNvPr id="887" name="楕円 886">
          <a:extLst>
            <a:ext uri="{FF2B5EF4-FFF2-40B4-BE49-F238E27FC236}">
              <a16:creationId xmlns:a16="http://schemas.microsoft.com/office/drawing/2014/main" id="{A6DB44C9-679B-4E8D-A57B-C27372BECE34}"/>
            </a:ext>
          </a:extLst>
        </xdr:cNvPr>
        <xdr:cNvSpPr/>
      </xdr:nvSpPr>
      <xdr:spPr>
        <a:xfrm>
          <a:off x="12299950" y="179917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97427</xdr:rowOff>
    </xdr:from>
    <xdr:to>
      <xdr:col>76</xdr:col>
      <xdr:colOff>114300</xdr:colOff>
      <xdr:row>108</xdr:row>
      <xdr:rowOff>125186</xdr:rowOff>
    </xdr:to>
    <xdr:cxnSp macro="">
      <xdr:nvCxnSpPr>
        <xdr:cNvPr id="888" name="直線コネクタ 887">
          <a:extLst>
            <a:ext uri="{FF2B5EF4-FFF2-40B4-BE49-F238E27FC236}">
              <a16:creationId xmlns:a16="http://schemas.microsoft.com/office/drawing/2014/main" id="{EE43E8F8-50C9-464E-BEBC-F68842221AAB}"/>
            </a:ext>
          </a:extLst>
        </xdr:cNvPr>
        <xdr:cNvCxnSpPr/>
      </xdr:nvCxnSpPr>
      <xdr:spPr>
        <a:xfrm>
          <a:off x="12344400" y="18042527"/>
          <a:ext cx="8001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17236</xdr:rowOff>
    </xdr:from>
    <xdr:to>
      <xdr:col>67</xdr:col>
      <xdr:colOff>101600</xdr:colOff>
      <xdr:row>108</xdr:row>
      <xdr:rowOff>118836</xdr:rowOff>
    </xdr:to>
    <xdr:sp macro="" textlink="">
      <xdr:nvSpPr>
        <xdr:cNvPr id="889" name="楕円 888">
          <a:extLst>
            <a:ext uri="{FF2B5EF4-FFF2-40B4-BE49-F238E27FC236}">
              <a16:creationId xmlns:a16="http://schemas.microsoft.com/office/drawing/2014/main" id="{421146F0-4427-4BD3-A426-8DCA41D66C45}"/>
            </a:ext>
          </a:extLst>
        </xdr:cNvPr>
        <xdr:cNvSpPr/>
      </xdr:nvSpPr>
      <xdr:spPr>
        <a:xfrm>
          <a:off x="11487150" y="179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68036</xdr:rowOff>
    </xdr:from>
    <xdr:to>
      <xdr:col>71</xdr:col>
      <xdr:colOff>177800</xdr:colOff>
      <xdr:row>108</xdr:row>
      <xdr:rowOff>97427</xdr:rowOff>
    </xdr:to>
    <xdr:cxnSp macro="">
      <xdr:nvCxnSpPr>
        <xdr:cNvPr id="890" name="直線コネクタ 889">
          <a:extLst>
            <a:ext uri="{FF2B5EF4-FFF2-40B4-BE49-F238E27FC236}">
              <a16:creationId xmlns:a16="http://schemas.microsoft.com/office/drawing/2014/main" id="{5A8504D7-7588-4007-B416-30AD719E4831}"/>
            </a:ext>
          </a:extLst>
        </xdr:cNvPr>
        <xdr:cNvCxnSpPr/>
      </xdr:nvCxnSpPr>
      <xdr:spPr>
        <a:xfrm>
          <a:off x="11537950" y="18013136"/>
          <a:ext cx="8064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891" name="n_1aveValue【庁舎】&#10;有形固定資産減価償却率">
          <a:extLst>
            <a:ext uri="{FF2B5EF4-FFF2-40B4-BE49-F238E27FC236}">
              <a16:creationId xmlns:a16="http://schemas.microsoft.com/office/drawing/2014/main" id="{7AC8282E-121E-4EB6-AFB4-F0A17E4DAA76}"/>
            </a:ext>
          </a:extLst>
        </xdr:cNvPr>
        <xdr:cNvSpPr txBox="1"/>
      </xdr:nvSpPr>
      <xdr:spPr>
        <a:xfrm>
          <a:off x="13742044" y="1698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892" name="n_2aveValue【庁舎】&#10;有形固定資産減価償却率">
          <a:extLst>
            <a:ext uri="{FF2B5EF4-FFF2-40B4-BE49-F238E27FC236}">
              <a16:creationId xmlns:a16="http://schemas.microsoft.com/office/drawing/2014/main" id="{CBCB3AB4-E328-4064-A4CC-BA7658E6E973}"/>
            </a:ext>
          </a:extLst>
        </xdr:cNvPr>
        <xdr:cNvSpPr txBox="1"/>
      </xdr:nvSpPr>
      <xdr:spPr>
        <a:xfrm>
          <a:off x="12960994" y="16970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893" name="n_3aveValue【庁舎】&#10;有形固定資産減価償却率">
          <a:extLst>
            <a:ext uri="{FF2B5EF4-FFF2-40B4-BE49-F238E27FC236}">
              <a16:creationId xmlns:a16="http://schemas.microsoft.com/office/drawing/2014/main" id="{54AB2E22-290B-45CC-A849-DE3BA71E1436}"/>
            </a:ext>
          </a:extLst>
        </xdr:cNvPr>
        <xdr:cNvSpPr txBox="1"/>
      </xdr:nvSpPr>
      <xdr:spPr>
        <a:xfrm>
          <a:off x="12167244" y="16947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4" name="n_4aveValue【庁舎】&#10;有形固定資産減価償却率">
          <a:extLst>
            <a:ext uri="{FF2B5EF4-FFF2-40B4-BE49-F238E27FC236}">
              <a16:creationId xmlns:a16="http://schemas.microsoft.com/office/drawing/2014/main" id="{A9BFE7FD-913A-46D4-9E31-E9DC8A726C2E}"/>
            </a:ext>
          </a:extLst>
        </xdr:cNvPr>
        <xdr:cNvSpPr txBox="1"/>
      </xdr:nvSpPr>
      <xdr:spPr>
        <a:xfrm>
          <a:off x="11354444" y="1708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21789</xdr:rowOff>
    </xdr:from>
    <xdr:ext cx="405111" cy="259045"/>
    <xdr:sp macro="" textlink="">
      <xdr:nvSpPr>
        <xdr:cNvPr id="895" name="n_1mainValue【庁舎】&#10;有形固定資産減価償却率">
          <a:extLst>
            <a:ext uri="{FF2B5EF4-FFF2-40B4-BE49-F238E27FC236}">
              <a16:creationId xmlns:a16="http://schemas.microsoft.com/office/drawing/2014/main" id="{1714A32D-3066-424A-B268-8846E21AAD87}"/>
            </a:ext>
          </a:extLst>
        </xdr:cNvPr>
        <xdr:cNvSpPr txBox="1"/>
      </xdr:nvSpPr>
      <xdr:spPr>
        <a:xfrm>
          <a:off x="13742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167113</xdr:rowOff>
    </xdr:from>
    <xdr:ext cx="405111" cy="259045"/>
    <xdr:sp macro="" textlink="">
      <xdr:nvSpPr>
        <xdr:cNvPr id="896" name="n_2mainValue【庁舎】&#10;有形固定資産減価償却率">
          <a:extLst>
            <a:ext uri="{FF2B5EF4-FFF2-40B4-BE49-F238E27FC236}">
              <a16:creationId xmlns:a16="http://schemas.microsoft.com/office/drawing/2014/main" id="{29DFC7E7-8D98-4190-95DF-56D4C4932618}"/>
            </a:ext>
          </a:extLst>
        </xdr:cNvPr>
        <xdr:cNvSpPr txBox="1"/>
      </xdr:nvSpPr>
      <xdr:spPr>
        <a:xfrm>
          <a:off x="1296099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139354</xdr:rowOff>
    </xdr:from>
    <xdr:ext cx="405111" cy="259045"/>
    <xdr:sp macro="" textlink="">
      <xdr:nvSpPr>
        <xdr:cNvPr id="897" name="n_3mainValue【庁舎】&#10;有形固定資産減価償却率">
          <a:extLst>
            <a:ext uri="{FF2B5EF4-FFF2-40B4-BE49-F238E27FC236}">
              <a16:creationId xmlns:a16="http://schemas.microsoft.com/office/drawing/2014/main" id="{93DCBCE6-D919-47AA-B82F-6827C4C16A4C}"/>
            </a:ext>
          </a:extLst>
        </xdr:cNvPr>
        <xdr:cNvSpPr txBox="1"/>
      </xdr:nvSpPr>
      <xdr:spPr>
        <a:xfrm>
          <a:off x="12167244" y="1808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109963</xdr:rowOff>
    </xdr:from>
    <xdr:ext cx="405111" cy="259045"/>
    <xdr:sp macro="" textlink="">
      <xdr:nvSpPr>
        <xdr:cNvPr id="898" name="n_4mainValue【庁舎】&#10;有形固定資産減価償却率">
          <a:extLst>
            <a:ext uri="{FF2B5EF4-FFF2-40B4-BE49-F238E27FC236}">
              <a16:creationId xmlns:a16="http://schemas.microsoft.com/office/drawing/2014/main" id="{DDF79919-6374-4673-A3B9-97619BEF8AD9}"/>
            </a:ext>
          </a:extLst>
        </xdr:cNvPr>
        <xdr:cNvSpPr txBox="1"/>
      </xdr:nvSpPr>
      <xdr:spPr>
        <a:xfrm>
          <a:off x="11354444" y="1805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1673613B-D72F-4BB4-844B-E2367BDE44C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76E2F325-B553-4359-AF3A-29DF553D072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584550DB-32B4-43F7-AC89-F2D235CE5FCB}"/>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B65AE095-502D-4C8E-97D3-BF63975252C9}"/>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40931A6D-7F77-4A74-BF1D-678D921C7B78}"/>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0EBBA106-25A2-46B1-B3F7-7A4EDA13C36B}"/>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06BC9431-F991-4551-9D9C-EEDAFD42CCAB}"/>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58EE4FC2-FFE6-4463-9A82-5B0524058658}"/>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27F0AA15-9251-4946-BE82-EC09C6855312}"/>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F75C3116-5C7F-4601-8F57-D9447B1507F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1CD43651-7BD7-4BF2-A76C-88D96B4C1666}"/>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B874437D-CFF9-453F-949B-8F79D94B758C}"/>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C42276D4-09C8-4FCE-8E3B-645D3F82B295}"/>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E07E85E7-27F8-4B97-A51A-B5ECB83D7E2E}"/>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C69E2D08-0953-45AF-9550-323B7DEB99DE}"/>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2451D4D7-3B82-48F9-9DE3-438CBAA7B8FE}"/>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02FD16D4-DFD6-4E2D-B1A1-29300A2C49C6}"/>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C257C4C7-E932-48AF-8092-1760189F121E}"/>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2E91917A-EC67-4582-B5ED-48B40759E304}"/>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9CC64E93-FC7C-4354-B6CD-87D9BEAEA1DB}"/>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CA033C92-5E3B-4547-90F6-6A23003E9CFD}"/>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850C67B7-32DE-4EC1-BF78-2020E85BC4B0}"/>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CCB4FA3-5C4B-42DE-898C-D60E867B0DBF}"/>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1F862D09-1B03-400D-91D5-5190CD862263}"/>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A8BDE756-CA90-4B68-950B-62B1C23B84C2}"/>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1E695476-8A02-4720-8B11-3C17366CFA87}"/>
            </a:ext>
          </a:extLst>
        </xdr:cNvPr>
        <xdr:cNvCxnSpPr/>
      </xdr:nvCxnSpPr>
      <xdr:spPr>
        <a:xfrm flipV="1">
          <a:off x="19951064" y="166774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29736526-1280-4B0F-9072-6A09FBBE9699}"/>
            </a:ext>
          </a:extLst>
        </xdr:cNvPr>
        <xdr:cNvSpPr txBox="1"/>
      </xdr:nvSpPr>
      <xdr:spPr>
        <a:xfrm>
          <a:off x="19989800" y="1802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BA54DF96-F21A-4CD0-8C7B-5F329AA6C53E}"/>
            </a:ext>
          </a:extLst>
        </xdr:cNvPr>
        <xdr:cNvCxnSpPr/>
      </xdr:nvCxnSpPr>
      <xdr:spPr>
        <a:xfrm>
          <a:off x="19881850" y="180180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8B2EE6FB-9CAB-4739-A7A6-17063132DC3D}"/>
            </a:ext>
          </a:extLst>
        </xdr:cNvPr>
        <xdr:cNvSpPr txBox="1"/>
      </xdr:nvSpPr>
      <xdr:spPr>
        <a:xfrm>
          <a:off x="19989800" y="1645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56AA1679-3A2E-4BCB-8178-3F52506C32B7}"/>
            </a:ext>
          </a:extLst>
        </xdr:cNvPr>
        <xdr:cNvCxnSpPr/>
      </xdr:nvCxnSpPr>
      <xdr:spPr>
        <a:xfrm>
          <a:off x="19881850" y="166774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929" name="【庁舎】&#10;一人当たり面積平均値テキスト">
          <a:extLst>
            <a:ext uri="{FF2B5EF4-FFF2-40B4-BE49-F238E27FC236}">
              <a16:creationId xmlns:a16="http://schemas.microsoft.com/office/drawing/2014/main" id="{7D1A990F-CB3E-492B-8F17-3ECAC52296DF}"/>
            </a:ext>
          </a:extLst>
        </xdr:cNvPr>
        <xdr:cNvSpPr txBox="1"/>
      </xdr:nvSpPr>
      <xdr:spPr>
        <a:xfrm>
          <a:off x="19989800" y="17441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808FB28A-C0F8-4F15-9E75-2DCDB884FF55}"/>
            </a:ext>
          </a:extLst>
        </xdr:cNvPr>
        <xdr:cNvSpPr/>
      </xdr:nvSpPr>
      <xdr:spPr>
        <a:xfrm>
          <a:off x="19900900" y="1759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14939B6D-ACCA-4AA3-B8F2-E2028BA1C160}"/>
            </a:ext>
          </a:extLst>
        </xdr:cNvPr>
        <xdr:cNvSpPr/>
      </xdr:nvSpPr>
      <xdr:spPr>
        <a:xfrm>
          <a:off x="19157950" y="176047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A202DAB2-DA76-4A24-A927-8E234AB59BCB}"/>
            </a:ext>
          </a:extLst>
        </xdr:cNvPr>
        <xdr:cNvSpPr/>
      </xdr:nvSpPr>
      <xdr:spPr>
        <a:xfrm>
          <a:off x="18345150" y="1761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2434B40A-DF44-4820-9400-CA455077B2A3}"/>
            </a:ext>
          </a:extLst>
        </xdr:cNvPr>
        <xdr:cNvSpPr/>
      </xdr:nvSpPr>
      <xdr:spPr>
        <a:xfrm>
          <a:off x="175514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934" name="フローチャート: 判断 933">
          <a:extLst>
            <a:ext uri="{FF2B5EF4-FFF2-40B4-BE49-F238E27FC236}">
              <a16:creationId xmlns:a16="http://schemas.microsoft.com/office/drawing/2014/main" id="{67DD3FC1-9741-4442-8CE2-946CFDDA21A0}"/>
            </a:ext>
          </a:extLst>
        </xdr:cNvPr>
        <xdr:cNvSpPr/>
      </xdr:nvSpPr>
      <xdr:spPr>
        <a:xfrm>
          <a:off x="16757650" y="176553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BEA1CC52-60FE-42F0-B9D1-C810B4E78F53}"/>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D54CFCDC-FA70-4EB1-95C8-A8E1E81C4B36}"/>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F50937A7-2469-40A4-BF17-FB9119750AA0}"/>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65AABB64-12F5-48FF-AF0A-80AEF85297B6}"/>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86D4C278-626C-4415-8501-624054C98A94}"/>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30299</xdr:rowOff>
    </xdr:from>
    <xdr:to>
      <xdr:col>116</xdr:col>
      <xdr:colOff>114300</xdr:colOff>
      <xdr:row>107</xdr:row>
      <xdr:rowOff>131899</xdr:rowOff>
    </xdr:to>
    <xdr:sp macro="" textlink="">
      <xdr:nvSpPr>
        <xdr:cNvPr id="940" name="楕円 939">
          <a:extLst>
            <a:ext uri="{FF2B5EF4-FFF2-40B4-BE49-F238E27FC236}">
              <a16:creationId xmlns:a16="http://schemas.microsoft.com/office/drawing/2014/main" id="{C92D7A3A-73D7-48F5-8492-AD35962CC74D}"/>
            </a:ext>
          </a:extLst>
        </xdr:cNvPr>
        <xdr:cNvSpPr/>
      </xdr:nvSpPr>
      <xdr:spPr>
        <a:xfrm>
          <a:off x="199009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8726</xdr:rowOff>
    </xdr:from>
    <xdr:ext cx="469744" cy="259045"/>
    <xdr:sp macro="" textlink="">
      <xdr:nvSpPr>
        <xdr:cNvPr id="941" name="【庁舎】&#10;一人当たり面積該当値テキスト">
          <a:extLst>
            <a:ext uri="{FF2B5EF4-FFF2-40B4-BE49-F238E27FC236}">
              <a16:creationId xmlns:a16="http://schemas.microsoft.com/office/drawing/2014/main" id="{D72DAD3D-EA2A-48D2-8E65-28507C58204D}"/>
            </a:ext>
          </a:extLst>
        </xdr:cNvPr>
        <xdr:cNvSpPr txBox="1"/>
      </xdr:nvSpPr>
      <xdr:spPr>
        <a:xfrm>
          <a:off x="19989800" y="1778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31931</xdr:rowOff>
    </xdr:from>
    <xdr:to>
      <xdr:col>112</xdr:col>
      <xdr:colOff>38100</xdr:colOff>
      <xdr:row>107</xdr:row>
      <xdr:rowOff>133531</xdr:rowOff>
    </xdr:to>
    <xdr:sp macro="" textlink="">
      <xdr:nvSpPr>
        <xdr:cNvPr id="942" name="楕円 941">
          <a:extLst>
            <a:ext uri="{FF2B5EF4-FFF2-40B4-BE49-F238E27FC236}">
              <a16:creationId xmlns:a16="http://schemas.microsoft.com/office/drawing/2014/main" id="{22B84CAC-D6C5-4DE0-A843-74E3198AF2AB}"/>
            </a:ext>
          </a:extLst>
        </xdr:cNvPr>
        <xdr:cNvSpPr/>
      </xdr:nvSpPr>
      <xdr:spPr>
        <a:xfrm>
          <a:off x="19157950" y="1780558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81099</xdr:rowOff>
    </xdr:from>
    <xdr:to>
      <xdr:col>116</xdr:col>
      <xdr:colOff>63500</xdr:colOff>
      <xdr:row>107</xdr:row>
      <xdr:rowOff>82731</xdr:rowOff>
    </xdr:to>
    <xdr:cxnSp macro="">
      <xdr:nvCxnSpPr>
        <xdr:cNvPr id="943" name="直線コネクタ 942">
          <a:extLst>
            <a:ext uri="{FF2B5EF4-FFF2-40B4-BE49-F238E27FC236}">
              <a16:creationId xmlns:a16="http://schemas.microsoft.com/office/drawing/2014/main" id="{F40698E5-C918-47F9-8B27-37702B40E0C5}"/>
            </a:ext>
          </a:extLst>
        </xdr:cNvPr>
        <xdr:cNvCxnSpPr/>
      </xdr:nvCxnSpPr>
      <xdr:spPr>
        <a:xfrm flipV="1">
          <a:off x="19202400" y="17854749"/>
          <a:ext cx="7493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33564</xdr:rowOff>
    </xdr:from>
    <xdr:to>
      <xdr:col>107</xdr:col>
      <xdr:colOff>101600</xdr:colOff>
      <xdr:row>107</xdr:row>
      <xdr:rowOff>135164</xdr:rowOff>
    </xdr:to>
    <xdr:sp macro="" textlink="">
      <xdr:nvSpPr>
        <xdr:cNvPr id="944" name="楕円 943">
          <a:extLst>
            <a:ext uri="{FF2B5EF4-FFF2-40B4-BE49-F238E27FC236}">
              <a16:creationId xmlns:a16="http://schemas.microsoft.com/office/drawing/2014/main" id="{796A3DAA-8CA6-47D4-A9BB-76F393EFA64D}"/>
            </a:ext>
          </a:extLst>
        </xdr:cNvPr>
        <xdr:cNvSpPr/>
      </xdr:nvSpPr>
      <xdr:spPr>
        <a:xfrm>
          <a:off x="1834515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82731</xdr:rowOff>
    </xdr:from>
    <xdr:to>
      <xdr:col>111</xdr:col>
      <xdr:colOff>177800</xdr:colOff>
      <xdr:row>107</xdr:row>
      <xdr:rowOff>84364</xdr:rowOff>
    </xdr:to>
    <xdr:cxnSp macro="">
      <xdr:nvCxnSpPr>
        <xdr:cNvPr id="945" name="直線コネクタ 944">
          <a:extLst>
            <a:ext uri="{FF2B5EF4-FFF2-40B4-BE49-F238E27FC236}">
              <a16:creationId xmlns:a16="http://schemas.microsoft.com/office/drawing/2014/main" id="{8CCD894F-6872-4C05-9784-021BC713EE19}"/>
            </a:ext>
          </a:extLst>
        </xdr:cNvPr>
        <xdr:cNvCxnSpPr/>
      </xdr:nvCxnSpPr>
      <xdr:spPr>
        <a:xfrm flipV="1">
          <a:off x="18395950" y="17856381"/>
          <a:ext cx="8064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35198</xdr:rowOff>
    </xdr:from>
    <xdr:to>
      <xdr:col>102</xdr:col>
      <xdr:colOff>165100</xdr:colOff>
      <xdr:row>107</xdr:row>
      <xdr:rowOff>136798</xdr:rowOff>
    </xdr:to>
    <xdr:sp macro="" textlink="">
      <xdr:nvSpPr>
        <xdr:cNvPr id="946" name="楕円 945">
          <a:extLst>
            <a:ext uri="{FF2B5EF4-FFF2-40B4-BE49-F238E27FC236}">
              <a16:creationId xmlns:a16="http://schemas.microsoft.com/office/drawing/2014/main" id="{6EE03274-833F-4194-B2FA-3B814DAD9A18}"/>
            </a:ext>
          </a:extLst>
        </xdr:cNvPr>
        <xdr:cNvSpPr/>
      </xdr:nvSpPr>
      <xdr:spPr>
        <a:xfrm>
          <a:off x="175514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84364</xdr:rowOff>
    </xdr:from>
    <xdr:to>
      <xdr:col>107</xdr:col>
      <xdr:colOff>50800</xdr:colOff>
      <xdr:row>107</xdr:row>
      <xdr:rowOff>85998</xdr:rowOff>
    </xdr:to>
    <xdr:cxnSp macro="">
      <xdr:nvCxnSpPr>
        <xdr:cNvPr id="947" name="直線コネクタ 946">
          <a:extLst>
            <a:ext uri="{FF2B5EF4-FFF2-40B4-BE49-F238E27FC236}">
              <a16:creationId xmlns:a16="http://schemas.microsoft.com/office/drawing/2014/main" id="{EADB0155-1FB8-4003-8F89-96DBCC0C2948}"/>
            </a:ext>
          </a:extLst>
        </xdr:cNvPr>
        <xdr:cNvCxnSpPr/>
      </xdr:nvCxnSpPr>
      <xdr:spPr>
        <a:xfrm flipV="1">
          <a:off x="17602200" y="17858014"/>
          <a:ext cx="79375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35198</xdr:rowOff>
    </xdr:from>
    <xdr:to>
      <xdr:col>98</xdr:col>
      <xdr:colOff>38100</xdr:colOff>
      <xdr:row>107</xdr:row>
      <xdr:rowOff>136798</xdr:rowOff>
    </xdr:to>
    <xdr:sp macro="" textlink="">
      <xdr:nvSpPr>
        <xdr:cNvPr id="948" name="楕円 947">
          <a:extLst>
            <a:ext uri="{FF2B5EF4-FFF2-40B4-BE49-F238E27FC236}">
              <a16:creationId xmlns:a16="http://schemas.microsoft.com/office/drawing/2014/main" id="{DEDF2AD9-4940-4987-9594-CA9A99B5AD7A}"/>
            </a:ext>
          </a:extLst>
        </xdr:cNvPr>
        <xdr:cNvSpPr/>
      </xdr:nvSpPr>
      <xdr:spPr>
        <a:xfrm>
          <a:off x="16757650" y="178088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85998</xdr:rowOff>
    </xdr:from>
    <xdr:to>
      <xdr:col>102</xdr:col>
      <xdr:colOff>114300</xdr:colOff>
      <xdr:row>107</xdr:row>
      <xdr:rowOff>85998</xdr:rowOff>
    </xdr:to>
    <xdr:cxnSp macro="">
      <xdr:nvCxnSpPr>
        <xdr:cNvPr id="949" name="直線コネクタ 948">
          <a:extLst>
            <a:ext uri="{FF2B5EF4-FFF2-40B4-BE49-F238E27FC236}">
              <a16:creationId xmlns:a16="http://schemas.microsoft.com/office/drawing/2014/main" id="{38B389D4-8CC6-4B67-85A9-D77218C7BFB6}"/>
            </a:ext>
          </a:extLst>
        </xdr:cNvPr>
        <xdr:cNvCxnSpPr/>
      </xdr:nvCxnSpPr>
      <xdr:spPr>
        <a:xfrm>
          <a:off x="16802100" y="1785964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950" name="n_1aveValue【庁舎】&#10;一人当たり面積">
          <a:extLst>
            <a:ext uri="{FF2B5EF4-FFF2-40B4-BE49-F238E27FC236}">
              <a16:creationId xmlns:a16="http://schemas.microsoft.com/office/drawing/2014/main" id="{0274AA6D-C1FC-41D3-A27B-C40E174F4725}"/>
            </a:ext>
          </a:extLst>
        </xdr:cNvPr>
        <xdr:cNvSpPr txBox="1"/>
      </xdr:nvSpPr>
      <xdr:spPr>
        <a:xfrm>
          <a:off x="18980227" y="1737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951" name="n_2aveValue【庁舎】&#10;一人当たり面積">
          <a:extLst>
            <a:ext uri="{FF2B5EF4-FFF2-40B4-BE49-F238E27FC236}">
              <a16:creationId xmlns:a16="http://schemas.microsoft.com/office/drawing/2014/main" id="{22A3A3E1-5E55-4B73-8686-B176CDDACBB8}"/>
            </a:ext>
          </a:extLst>
        </xdr:cNvPr>
        <xdr:cNvSpPr txBox="1"/>
      </xdr:nvSpPr>
      <xdr:spPr>
        <a:xfrm>
          <a:off x="18180127" y="1738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952" name="n_3aveValue【庁舎】&#10;一人当たり面積">
          <a:extLst>
            <a:ext uri="{FF2B5EF4-FFF2-40B4-BE49-F238E27FC236}">
              <a16:creationId xmlns:a16="http://schemas.microsoft.com/office/drawing/2014/main" id="{69822C58-7AD1-475A-A24E-F95BC79B2596}"/>
            </a:ext>
          </a:extLst>
        </xdr:cNvPr>
        <xdr:cNvSpPr txBox="1"/>
      </xdr:nvSpPr>
      <xdr:spPr>
        <a:xfrm>
          <a:off x="17386377" y="1740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953" name="n_4aveValue【庁舎】&#10;一人当たり面積">
          <a:extLst>
            <a:ext uri="{FF2B5EF4-FFF2-40B4-BE49-F238E27FC236}">
              <a16:creationId xmlns:a16="http://schemas.microsoft.com/office/drawing/2014/main" id="{EFCBA0DD-61E3-4341-8786-136BFD3236A4}"/>
            </a:ext>
          </a:extLst>
        </xdr:cNvPr>
        <xdr:cNvSpPr txBox="1"/>
      </xdr:nvSpPr>
      <xdr:spPr>
        <a:xfrm>
          <a:off x="16592627" y="1743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124658</xdr:rowOff>
    </xdr:from>
    <xdr:ext cx="469744" cy="259045"/>
    <xdr:sp macro="" textlink="">
      <xdr:nvSpPr>
        <xdr:cNvPr id="954" name="n_1mainValue【庁舎】&#10;一人当たり面積">
          <a:extLst>
            <a:ext uri="{FF2B5EF4-FFF2-40B4-BE49-F238E27FC236}">
              <a16:creationId xmlns:a16="http://schemas.microsoft.com/office/drawing/2014/main" id="{86EC34AE-A253-4F36-A914-4D7FBB61DB8F}"/>
            </a:ext>
          </a:extLst>
        </xdr:cNvPr>
        <xdr:cNvSpPr txBox="1"/>
      </xdr:nvSpPr>
      <xdr:spPr>
        <a:xfrm>
          <a:off x="18980227" y="1789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126291</xdr:rowOff>
    </xdr:from>
    <xdr:ext cx="469744" cy="259045"/>
    <xdr:sp macro="" textlink="">
      <xdr:nvSpPr>
        <xdr:cNvPr id="955" name="n_2mainValue【庁舎】&#10;一人当たり面積">
          <a:extLst>
            <a:ext uri="{FF2B5EF4-FFF2-40B4-BE49-F238E27FC236}">
              <a16:creationId xmlns:a16="http://schemas.microsoft.com/office/drawing/2014/main" id="{16F3048E-EEC5-43F0-9D89-B739DAD05C88}"/>
            </a:ext>
          </a:extLst>
        </xdr:cNvPr>
        <xdr:cNvSpPr txBox="1"/>
      </xdr:nvSpPr>
      <xdr:spPr>
        <a:xfrm>
          <a:off x="18180127" y="1789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127925</xdr:rowOff>
    </xdr:from>
    <xdr:ext cx="469744" cy="259045"/>
    <xdr:sp macro="" textlink="">
      <xdr:nvSpPr>
        <xdr:cNvPr id="956" name="n_3mainValue【庁舎】&#10;一人当たり面積">
          <a:extLst>
            <a:ext uri="{FF2B5EF4-FFF2-40B4-BE49-F238E27FC236}">
              <a16:creationId xmlns:a16="http://schemas.microsoft.com/office/drawing/2014/main" id="{D8B3E020-2406-44B6-A9C3-CB6E131F16F8}"/>
            </a:ext>
          </a:extLst>
        </xdr:cNvPr>
        <xdr:cNvSpPr txBox="1"/>
      </xdr:nvSpPr>
      <xdr:spPr>
        <a:xfrm>
          <a:off x="17386377" y="1790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127925</xdr:rowOff>
    </xdr:from>
    <xdr:ext cx="469744" cy="259045"/>
    <xdr:sp macro="" textlink="">
      <xdr:nvSpPr>
        <xdr:cNvPr id="957" name="n_4mainValue【庁舎】&#10;一人当たり面積">
          <a:extLst>
            <a:ext uri="{FF2B5EF4-FFF2-40B4-BE49-F238E27FC236}">
              <a16:creationId xmlns:a16="http://schemas.microsoft.com/office/drawing/2014/main" id="{5175AEFC-FC56-46EC-8300-E7F70F464045}"/>
            </a:ext>
          </a:extLst>
        </xdr:cNvPr>
        <xdr:cNvSpPr txBox="1"/>
      </xdr:nvSpPr>
      <xdr:spPr>
        <a:xfrm>
          <a:off x="16592627" y="1790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5D1FF1A0-1D49-4800-B57F-A94707645424}"/>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893E8847-11ED-4948-9B5D-B936EF1A6B43}"/>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1FA83A0B-89DE-4AA6-82D0-435ECFC12E61}"/>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有形固定資産減価償却率が類似団体平均より上回っているのは、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である。これらについては、岩沼市公共施設等総合管理計画に基づき長寿命化を図ることにより、計画的に維持管理・修繕・更新等を実施し、老朽化対策に取り組む必要がある。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有形固定資産減価償却率が類似団体平均より下回っているのは、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である。これらはいずれも近年施設の更新を行ったため、平均を下回っているが、今後も引き続き適正な維持管理に取り組んでいく必要がある。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19" sqref="B19:K19"/>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21209321</v>
      </c>
      <c r="BO4" s="485"/>
      <c r="BP4" s="485"/>
      <c r="BQ4" s="485"/>
      <c r="BR4" s="485"/>
      <c r="BS4" s="485"/>
      <c r="BT4" s="485"/>
      <c r="BU4" s="486"/>
      <c r="BV4" s="484">
        <v>19809614</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10.8</v>
      </c>
      <c r="CU4" s="625"/>
      <c r="CV4" s="625"/>
      <c r="CW4" s="625"/>
      <c r="CX4" s="625"/>
      <c r="CY4" s="625"/>
      <c r="CZ4" s="625"/>
      <c r="DA4" s="626"/>
      <c r="DB4" s="624">
        <v>10.5</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19947234</v>
      </c>
      <c r="BO5" s="456"/>
      <c r="BP5" s="456"/>
      <c r="BQ5" s="456"/>
      <c r="BR5" s="456"/>
      <c r="BS5" s="456"/>
      <c r="BT5" s="456"/>
      <c r="BU5" s="457"/>
      <c r="BV5" s="455">
        <v>18596994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103.2</v>
      </c>
      <c r="CU5" s="453"/>
      <c r="CV5" s="453"/>
      <c r="CW5" s="453"/>
      <c r="CX5" s="453"/>
      <c r="CY5" s="453"/>
      <c r="CZ5" s="453"/>
      <c r="DA5" s="454"/>
      <c r="DB5" s="452">
        <v>102.4</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1262087</v>
      </c>
      <c r="BO6" s="456"/>
      <c r="BP6" s="456"/>
      <c r="BQ6" s="456"/>
      <c r="BR6" s="456"/>
      <c r="BS6" s="456"/>
      <c r="BT6" s="456"/>
      <c r="BU6" s="457"/>
      <c r="BV6" s="455">
        <v>1212620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103.2</v>
      </c>
      <c r="CU6" s="599"/>
      <c r="CV6" s="599"/>
      <c r="CW6" s="599"/>
      <c r="CX6" s="599"/>
      <c r="CY6" s="599"/>
      <c r="CZ6" s="599"/>
      <c r="DA6" s="600"/>
      <c r="DB6" s="598">
        <v>102.4</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136160</v>
      </c>
      <c r="BO7" s="456"/>
      <c r="BP7" s="456"/>
      <c r="BQ7" s="456"/>
      <c r="BR7" s="456"/>
      <c r="BS7" s="456"/>
      <c r="BT7" s="456"/>
      <c r="BU7" s="457"/>
      <c r="BV7" s="455">
        <v>143388</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10432539</v>
      </c>
      <c r="CU7" s="456"/>
      <c r="CV7" s="456"/>
      <c r="CW7" s="456"/>
      <c r="CX7" s="456"/>
      <c r="CY7" s="456"/>
      <c r="CZ7" s="456"/>
      <c r="DA7" s="457"/>
      <c r="DB7" s="455">
        <v>10142412</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1125927</v>
      </c>
      <c r="BO8" s="456"/>
      <c r="BP8" s="456"/>
      <c r="BQ8" s="456"/>
      <c r="BR8" s="456"/>
      <c r="BS8" s="456"/>
      <c r="BT8" s="456"/>
      <c r="BU8" s="457"/>
      <c r="BV8" s="455">
        <v>1069232</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0.8</v>
      </c>
      <c r="CU8" s="559"/>
      <c r="CV8" s="559"/>
      <c r="CW8" s="559"/>
      <c r="CX8" s="559"/>
      <c r="CY8" s="559"/>
      <c r="CZ8" s="559"/>
      <c r="DA8" s="560"/>
      <c r="DB8" s="558">
        <v>0.8</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44068</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56695</v>
      </c>
      <c r="BO9" s="456"/>
      <c r="BP9" s="456"/>
      <c r="BQ9" s="456"/>
      <c r="BR9" s="456"/>
      <c r="BS9" s="456"/>
      <c r="BT9" s="456"/>
      <c r="BU9" s="457"/>
      <c r="BV9" s="455">
        <v>-260211</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7.8</v>
      </c>
      <c r="CU9" s="453"/>
      <c r="CV9" s="453"/>
      <c r="CW9" s="453"/>
      <c r="CX9" s="453"/>
      <c r="CY9" s="453"/>
      <c r="CZ9" s="453"/>
      <c r="DA9" s="454"/>
      <c r="DB9" s="452">
        <v>7.7</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44678</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4567</v>
      </c>
      <c r="BO10" s="456"/>
      <c r="BP10" s="456"/>
      <c r="BQ10" s="456"/>
      <c r="BR10" s="456"/>
      <c r="BS10" s="456"/>
      <c r="BT10" s="456"/>
      <c r="BU10" s="457"/>
      <c r="BV10" s="455">
        <v>4296</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2">
      <c r="A12" s="169"/>
      <c r="B12" s="561" t="s">
        <v>122</v>
      </c>
      <c r="C12" s="562"/>
      <c r="D12" s="562"/>
      <c r="E12" s="562"/>
      <c r="F12" s="562"/>
      <c r="G12" s="562"/>
      <c r="H12" s="562"/>
      <c r="I12" s="562"/>
      <c r="J12" s="562"/>
      <c r="K12" s="563"/>
      <c r="L12" s="570" t="s">
        <v>123</v>
      </c>
      <c r="M12" s="571"/>
      <c r="N12" s="571"/>
      <c r="O12" s="571"/>
      <c r="P12" s="571"/>
      <c r="Q12" s="572"/>
      <c r="R12" s="573">
        <v>43137</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720723</v>
      </c>
      <c r="BO12" s="456"/>
      <c r="BP12" s="456"/>
      <c r="BQ12" s="456"/>
      <c r="BR12" s="456"/>
      <c r="BS12" s="456"/>
      <c r="BT12" s="456"/>
      <c r="BU12" s="457"/>
      <c r="BV12" s="455">
        <v>988680</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129</v>
      </c>
      <c r="N13" s="540"/>
      <c r="O13" s="540"/>
      <c r="P13" s="540"/>
      <c r="Q13" s="541"/>
      <c r="R13" s="542">
        <v>42415</v>
      </c>
      <c r="S13" s="543"/>
      <c r="T13" s="543"/>
      <c r="U13" s="543"/>
      <c r="V13" s="544"/>
      <c r="W13" s="545" t="s">
        <v>130</v>
      </c>
      <c r="X13" s="441"/>
      <c r="Y13" s="441"/>
      <c r="Z13" s="441"/>
      <c r="AA13" s="441"/>
      <c r="AB13" s="442"/>
      <c r="AC13" s="408">
        <v>442</v>
      </c>
      <c r="AD13" s="409"/>
      <c r="AE13" s="409"/>
      <c r="AF13" s="409"/>
      <c r="AG13" s="410"/>
      <c r="AH13" s="408">
        <v>494</v>
      </c>
      <c r="AI13" s="409"/>
      <c r="AJ13" s="409"/>
      <c r="AK13" s="409"/>
      <c r="AL13" s="468"/>
      <c r="AM13" s="512" t="s">
        <v>131</v>
      </c>
      <c r="AN13" s="412"/>
      <c r="AO13" s="412"/>
      <c r="AP13" s="412"/>
      <c r="AQ13" s="412"/>
      <c r="AR13" s="412"/>
      <c r="AS13" s="412"/>
      <c r="AT13" s="413"/>
      <c r="AU13" s="513" t="s">
        <v>90</v>
      </c>
      <c r="AV13" s="514"/>
      <c r="AW13" s="514"/>
      <c r="AX13" s="514"/>
      <c r="AY13" s="469" t="s">
        <v>132</v>
      </c>
      <c r="AZ13" s="470"/>
      <c r="BA13" s="470"/>
      <c r="BB13" s="470"/>
      <c r="BC13" s="470"/>
      <c r="BD13" s="470"/>
      <c r="BE13" s="470"/>
      <c r="BF13" s="470"/>
      <c r="BG13" s="470"/>
      <c r="BH13" s="470"/>
      <c r="BI13" s="470"/>
      <c r="BJ13" s="470"/>
      <c r="BK13" s="470"/>
      <c r="BL13" s="470"/>
      <c r="BM13" s="471"/>
      <c r="BN13" s="455">
        <v>-659461</v>
      </c>
      <c r="BO13" s="456"/>
      <c r="BP13" s="456"/>
      <c r="BQ13" s="456"/>
      <c r="BR13" s="456"/>
      <c r="BS13" s="456"/>
      <c r="BT13" s="456"/>
      <c r="BU13" s="457"/>
      <c r="BV13" s="455">
        <v>-1244595</v>
      </c>
      <c r="BW13" s="456"/>
      <c r="BX13" s="456"/>
      <c r="BY13" s="456"/>
      <c r="BZ13" s="456"/>
      <c r="CA13" s="456"/>
      <c r="CB13" s="456"/>
      <c r="CC13" s="457"/>
      <c r="CD13" s="495" t="s">
        <v>133</v>
      </c>
      <c r="CE13" s="415"/>
      <c r="CF13" s="415"/>
      <c r="CG13" s="415"/>
      <c r="CH13" s="415"/>
      <c r="CI13" s="415"/>
      <c r="CJ13" s="415"/>
      <c r="CK13" s="415"/>
      <c r="CL13" s="415"/>
      <c r="CM13" s="415"/>
      <c r="CN13" s="415"/>
      <c r="CO13" s="415"/>
      <c r="CP13" s="415"/>
      <c r="CQ13" s="415"/>
      <c r="CR13" s="415"/>
      <c r="CS13" s="496"/>
      <c r="CT13" s="452">
        <v>0.3</v>
      </c>
      <c r="CU13" s="453"/>
      <c r="CV13" s="453"/>
      <c r="CW13" s="453"/>
      <c r="CX13" s="453"/>
      <c r="CY13" s="453"/>
      <c r="CZ13" s="453"/>
      <c r="DA13" s="454"/>
      <c r="DB13" s="452">
        <v>-0.5</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134</v>
      </c>
      <c r="M14" s="582"/>
      <c r="N14" s="582"/>
      <c r="O14" s="582"/>
      <c r="P14" s="582"/>
      <c r="Q14" s="583"/>
      <c r="R14" s="542">
        <v>43448</v>
      </c>
      <c r="S14" s="543"/>
      <c r="T14" s="543"/>
      <c r="U14" s="543"/>
      <c r="V14" s="544"/>
      <c r="W14" s="546"/>
      <c r="X14" s="444"/>
      <c r="Y14" s="444"/>
      <c r="Z14" s="444"/>
      <c r="AA14" s="444"/>
      <c r="AB14" s="445"/>
      <c r="AC14" s="535">
        <v>2.2999999999999998</v>
      </c>
      <c r="AD14" s="536"/>
      <c r="AE14" s="536"/>
      <c r="AF14" s="536"/>
      <c r="AG14" s="537"/>
      <c r="AH14" s="535">
        <v>2.4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135</v>
      </c>
      <c r="CE14" s="493"/>
      <c r="CF14" s="493"/>
      <c r="CG14" s="493"/>
      <c r="CH14" s="493"/>
      <c r="CI14" s="493"/>
      <c r="CJ14" s="493"/>
      <c r="CK14" s="493"/>
      <c r="CL14" s="493"/>
      <c r="CM14" s="493"/>
      <c r="CN14" s="493"/>
      <c r="CO14" s="493"/>
      <c r="CP14" s="493"/>
      <c r="CQ14" s="493"/>
      <c r="CR14" s="493"/>
      <c r="CS14" s="494"/>
      <c r="CT14" s="552" t="s">
        <v>121</v>
      </c>
      <c r="CU14" s="553"/>
      <c r="CV14" s="553"/>
      <c r="CW14" s="553"/>
      <c r="CX14" s="553"/>
      <c r="CY14" s="553"/>
      <c r="CZ14" s="553"/>
      <c r="DA14" s="554"/>
      <c r="DB14" s="552" t="s">
        <v>121</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129</v>
      </c>
      <c r="N15" s="540"/>
      <c r="O15" s="540"/>
      <c r="P15" s="540"/>
      <c r="Q15" s="541"/>
      <c r="R15" s="542">
        <v>42818</v>
      </c>
      <c r="S15" s="543"/>
      <c r="T15" s="543"/>
      <c r="U15" s="543"/>
      <c r="V15" s="544"/>
      <c r="W15" s="545" t="s">
        <v>136</v>
      </c>
      <c r="X15" s="441"/>
      <c r="Y15" s="441"/>
      <c r="Z15" s="441"/>
      <c r="AA15" s="441"/>
      <c r="AB15" s="442"/>
      <c r="AC15" s="408">
        <v>5188</v>
      </c>
      <c r="AD15" s="409"/>
      <c r="AE15" s="409"/>
      <c r="AF15" s="409"/>
      <c r="AG15" s="410"/>
      <c r="AH15" s="408">
        <v>5782</v>
      </c>
      <c r="AI15" s="409"/>
      <c r="AJ15" s="409"/>
      <c r="AK15" s="409"/>
      <c r="AL15" s="468"/>
      <c r="AM15" s="512"/>
      <c r="AN15" s="412"/>
      <c r="AO15" s="412"/>
      <c r="AP15" s="412"/>
      <c r="AQ15" s="412"/>
      <c r="AR15" s="412"/>
      <c r="AS15" s="412"/>
      <c r="AT15" s="413"/>
      <c r="AU15" s="513"/>
      <c r="AV15" s="514"/>
      <c r="AW15" s="514"/>
      <c r="AX15" s="514"/>
      <c r="AY15" s="481" t="s">
        <v>137</v>
      </c>
      <c r="AZ15" s="482"/>
      <c r="BA15" s="482"/>
      <c r="BB15" s="482"/>
      <c r="BC15" s="482"/>
      <c r="BD15" s="482"/>
      <c r="BE15" s="482"/>
      <c r="BF15" s="482"/>
      <c r="BG15" s="482"/>
      <c r="BH15" s="482"/>
      <c r="BI15" s="482"/>
      <c r="BJ15" s="482"/>
      <c r="BK15" s="482"/>
      <c r="BL15" s="482"/>
      <c r="BM15" s="483"/>
      <c r="BN15" s="484">
        <v>6854871</v>
      </c>
      <c r="BO15" s="485"/>
      <c r="BP15" s="485"/>
      <c r="BQ15" s="485"/>
      <c r="BR15" s="485"/>
      <c r="BS15" s="485"/>
      <c r="BT15" s="485"/>
      <c r="BU15" s="486"/>
      <c r="BV15" s="484">
        <v>6729388</v>
      </c>
      <c r="BW15" s="485"/>
      <c r="BX15" s="485"/>
      <c r="BY15" s="485"/>
      <c r="BZ15" s="485"/>
      <c r="CA15" s="485"/>
      <c r="CB15" s="485"/>
      <c r="CC15" s="486"/>
      <c r="CD15" s="555" t="s">
        <v>138</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139</v>
      </c>
      <c r="M16" s="530"/>
      <c r="N16" s="530"/>
      <c r="O16" s="530"/>
      <c r="P16" s="530"/>
      <c r="Q16" s="531"/>
      <c r="R16" s="532" t="s">
        <v>140</v>
      </c>
      <c r="S16" s="533"/>
      <c r="T16" s="533"/>
      <c r="U16" s="533"/>
      <c r="V16" s="534"/>
      <c r="W16" s="546"/>
      <c r="X16" s="444"/>
      <c r="Y16" s="444"/>
      <c r="Z16" s="444"/>
      <c r="AA16" s="444"/>
      <c r="AB16" s="445"/>
      <c r="AC16" s="535">
        <v>26.8</v>
      </c>
      <c r="AD16" s="536"/>
      <c r="AE16" s="536"/>
      <c r="AF16" s="536"/>
      <c r="AG16" s="537"/>
      <c r="AH16" s="535">
        <v>28</v>
      </c>
      <c r="AI16" s="536"/>
      <c r="AJ16" s="536"/>
      <c r="AK16" s="536"/>
      <c r="AL16" s="538"/>
      <c r="AM16" s="512"/>
      <c r="AN16" s="412"/>
      <c r="AO16" s="412"/>
      <c r="AP16" s="412"/>
      <c r="AQ16" s="412"/>
      <c r="AR16" s="412"/>
      <c r="AS16" s="412"/>
      <c r="AT16" s="413"/>
      <c r="AU16" s="513"/>
      <c r="AV16" s="514"/>
      <c r="AW16" s="514"/>
      <c r="AX16" s="514"/>
      <c r="AY16" s="469" t="s">
        <v>141</v>
      </c>
      <c r="AZ16" s="470"/>
      <c r="BA16" s="470"/>
      <c r="BB16" s="470"/>
      <c r="BC16" s="470"/>
      <c r="BD16" s="470"/>
      <c r="BE16" s="470"/>
      <c r="BF16" s="470"/>
      <c r="BG16" s="470"/>
      <c r="BH16" s="470"/>
      <c r="BI16" s="470"/>
      <c r="BJ16" s="470"/>
      <c r="BK16" s="470"/>
      <c r="BL16" s="470"/>
      <c r="BM16" s="471"/>
      <c r="BN16" s="455">
        <v>8548658</v>
      </c>
      <c r="BO16" s="456"/>
      <c r="BP16" s="456"/>
      <c r="BQ16" s="456"/>
      <c r="BR16" s="456"/>
      <c r="BS16" s="456"/>
      <c r="BT16" s="456"/>
      <c r="BU16" s="457"/>
      <c r="BV16" s="455">
        <v>8255252</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142</v>
      </c>
      <c r="N17" s="549"/>
      <c r="O17" s="549"/>
      <c r="P17" s="549"/>
      <c r="Q17" s="550"/>
      <c r="R17" s="532" t="s">
        <v>143</v>
      </c>
      <c r="S17" s="533"/>
      <c r="T17" s="533"/>
      <c r="U17" s="533"/>
      <c r="V17" s="534"/>
      <c r="W17" s="545" t="s">
        <v>144</v>
      </c>
      <c r="X17" s="441"/>
      <c r="Y17" s="441"/>
      <c r="Z17" s="441"/>
      <c r="AA17" s="441"/>
      <c r="AB17" s="442"/>
      <c r="AC17" s="408">
        <v>13742</v>
      </c>
      <c r="AD17" s="409"/>
      <c r="AE17" s="409"/>
      <c r="AF17" s="409"/>
      <c r="AG17" s="410"/>
      <c r="AH17" s="408">
        <v>14401</v>
      </c>
      <c r="AI17" s="409"/>
      <c r="AJ17" s="409"/>
      <c r="AK17" s="409"/>
      <c r="AL17" s="468"/>
      <c r="AM17" s="512"/>
      <c r="AN17" s="412"/>
      <c r="AO17" s="412"/>
      <c r="AP17" s="412"/>
      <c r="AQ17" s="412"/>
      <c r="AR17" s="412"/>
      <c r="AS17" s="412"/>
      <c r="AT17" s="413"/>
      <c r="AU17" s="513"/>
      <c r="AV17" s="514"/>
      <c r="AW17" s="514"/>
      <c r="AX17" s="514"/>
      <c r="AY17" s="469" t="s">
        <v>145</v>
      </c>
      <c r="AZ17" s="470"/>
      <c r="BA17" s="470"/>
      <c r="BB17" s="470"/>
      <c r="BC17" s="470"/>
      <c r="BD17" s="470"/>
      <c r="BE17" s="470"/>
      <c r="BF17" s="470"/>
      <c r="BG17" s="470"/>
      <c r="BH17" s="470"/>
      <c r="BI17" s="470"/>
      <c r="BJ17" s="470"/>
      <c r="BK17" s="470"/>
      <c r="BL17" s="470"/>
      <c r="BM17" s="471"/>
      <c r="BN17" s="455">
        <v>8700629</v>
      </c>
      <c r="BO17" s="456"/>
      <c r="BP17" s="456"/>
      <c r="BQ17" s="456"/>
      <c r="BR17" s="456"/>
      <c r="BS17" s="456"/>
      <c r="BT17" s="456"/>
      <c r="BU17" s="457"/>
      <c r="BV17" s="455">
        <v>8530897</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146</v>
      </c>
      <c r="C18" s="506"/>
      <c r="D18" s="506"/>
      <c r="E18" s="507"/>
      <c r="F18" s="507"/>
      <c r="G18" s="507"/>
      <c r="H18" s="507"/>
      <c r="I18" s="507"/>
      <c r="J18" s="507"/>
      <c r="K18" s="507"/>
      <c r="L18" s="508">
        <v>60.45</v>
      </c>
      <c r="M18" s="508"/>
      <c r="N18" s="508"/>
      <c r="O18" s="508"/>
      <c r="P18" s="508"/>
      <c r="Q18" s="508"/>
      <c r="R18" s="509"/>
      <c r="S18" s="509"/>
      <c r="T18" s="509"/>
      <c r="U18" s="509"/>
      <c r="V18" s="510"/>
      <c r="W18" s="526"/>
      <c r="X18" s="527"/>
      <c r="Y18" s="527"/>
      <c r="Z18" s="527"/>
      <c r="AA18" s="527"/>
      <c r="AB18" s="551"/>
      <c r="AC18" s="425">
        <v>70.900000000000006</v>
      </c>
      <c r="AD18" s="426"/>
      <c r="AE18" s="426"/>
      <c r="AF18" s="426"/>
      <c r="AG18" s="511"/>
      <c r="AH18" s="425">
        <v>69.599999999999994</v>
      </c>
      <c r="AI18" s="426"/>
      <c r="AJ18" s="426"/>
      <c r="AK18" s="426"/>
      <c r="AL18" s="427"/>
      <c r="AM18" s="512"/>
      <c r="AN18" s="412"/>
      <c r="AO18" s="412"/>
      <c r="AP18" s="412"/>
      <c r="AQ18" s="412"/>
      <c r="AR18" s="412"/>
      <c r="AS18" s="412"/>
      <c r="AT18" s="413"/>
      <c r="AU18" s="513"/>
      <c r="AV18" s="514"/>
      <c r="AW18" s="514"/>
      <c r="AX18" s="514"/>
      <c r="AY18" s="469" t="s">
        <v>147</v>
      </c>
      <c r="AZ18" s="470"/>
      <c r="BA18" s="470"/>
      <c r="BB18" s="470"/>
      <c r="BC18" s="470"/>
      <c r="BD18" s="470"/>
      <c r="BE18" s="470"/>
      <c r="BF18" s="470"/>
      <c r="BG18" s="470"/>
      <c r="BH18" s="470"/>
      <c r="BI18" s="470"/>
      <c r="BJ18" s="470"/>
      <c r="BK18" s="470"/>
      <c r="BL18" s="470"/>
      <c r="BM18" s="471"/>
      <c r="BN18" s="455">
        <v>10770604</v>
      </c>
      <c r="BO18" s="456"/>
      <c r="BP18" s="456"/>
      <c r="BQ18" s="456"/>
      <c r="BR18" s="456"/>
      <c r="BS18" s="456"/>
      <c r="BT18" s="456"/>
      <c r="BU18" s="457"/>
      <c r="BV18" s="455">
        <v>10217278</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148</v>
      </c>
      <c r="C19" s="506"/>
      <c r="D19" s="506"/>
      <c r="E19" s="507"/>
      <c r="F19" s="507"/>
      <c r="G19" s="507"/>
      <c r="H19" s="507"/>
      <c r="I19" s="507"/>
      <c r="J19" s="507"/>
      <c r="K19" s="507"/>
      <c r="L19" s="515">
        <v>729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149</v>
      </c>
      <c r="AZ19" s="470"/>
      <c r="BA19" s="470"/>
      <c r="BB19" s="470"/>
      <c r="BC19" s="470"/>
      <c r="BD19" s="470"/>
      <c r="BE19" s="470"/>
      <c r="BF19" s="470"/>
      <c r="BG19" s="470"/>
      <c r="BH19" s="470"/>
      <c r="BI19" s="470"/>
      <c r="BJ19" s="470"/>
      <c r="BK19" s="470"/>
      <c r="BL19" s="470"/>
      <c r="BM19" s="471"/>
      <c r="BN19" s="455">
        <v>14811097</v>
      </c>
      <c r="BO19" s="456"/>
      <c r="BP19" s="456"/>
      <c r="BQ19" s="456"/>
      <c r="BR19" s="456"/>
      <c r="BS19" s="456"/>
      <c r="BT19" s="456"/>
      <c r="BU19" s="457"/>
      <c r="BV19" s="455">
        <v>14089373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150</v>
      </c>
      <c r="C20" s="506"/>
      <c r="D20" s="506"/>
      <c r="E20" s="507"/>
      <c r="F20" s="507"/>
      <c r="G20" s="507"/>
      <c r="H20" s="507"/>
      <c r="I20" s="507"/>
      <c r="J20" s="507"/>
      <c r="K20" s="507"/>
      <c r="L20" s="515">
        <v>17251</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151</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152</v>
      </c>
      <c r="C22" s="432"/>
      <c r="D22" s="433"/>
      <c r="E22" s="440" t="s">
        <v>1</v>
      </c>
      <c r="F22" s="441"/>
      <c r="G22" s="441"/>
      <c r="H22" s="441"/>
      <c r="I22" s="441"/>
      <c r="J22" s="441"/>
      <c r="K22" s="442"/>
      <c r="L22" s="440" t="s">
        <v>153</v>
      </c>
      <c r="M22" s="441"/>
      <c r="N22" s="441"/>
      <c r="O22" s="441"/>
      <c r="P22" s="442"/>
      <c r="Q22" s="446" t="s">
        <v>154</v>
      </c>
      <c r="R22" s="447"/>
      <c r="S22" s="447"/>
      <c r="T22" s="447"/>
      <c r="U22" s="447"/>
      <c r="V22" s="448"/>
      <c r="W22" s="497" t="s">
        <v>155</v>
      </c>
      <c r="X22" s="432"/>
      <c r="Y22" s="433"/>
      <c r="Z22" s="440" t="s">
        <v>1</v>
      </c>
      <c r="AA22" s="441"/>
      <c r="AB22" s="441"/>
      <c r="AC22" s="441"/>
      <c r="AD22" s="441"/>
      <c r="AE22" s="441"/>
      <c r="AF22" s="441"/>
      <c r="AG22" s="442"/>
      <c r="AH22" s="458" t="s">
        <v>156</v>
      </c>
      <c r="AI22" s="441"/>
      <c r="AJ22" s="441"/>
      <c r="AK22" s="441"/>
      <c r="AL22" s="442"/>
      <c r="AM22" s="458" t="s">
        <v>157</v>
      </c>
      <c r="AN22" s="459"/>
      <c r="AO22" s="459"/>
      <c r="AP22" s="459"/>
      <c r="AQ22" s="459"/>
      <c r="AR22" s="460"/>
      <c r="AS22" s="446" t="s">
        <v>154</v>
      </c>
      <c r="AT22" s="447"/>
      <c r="AU22" s="447"/>
      <c r="AV22" s="447"/>
      <c r="AW22" s="447"/>
      <c r="AX22" s="464"/>
      <c r="AY22" s="481" t="s">
        <v>158</v>
      </c>
      <c r="AZ22" s="482"/>
      <c r="BA22" s="482"/>
      <c r="BB22" s="482"/>
      <c r="BC22" s="482"/>
      <c r="BD22" s="482"/>
      <c r="BE22" s="482"/>
      <c r="BF22" s="482"/>
      <c r="BG22" s="482"/>
      <c r="BH22" s="482"/>
      <c r="BI22" s="482"/>
      <c r="BJ22" s="482"/>
      <c r="BK22" s="482"/>
      <c r="BL22" s="482"/>
      <c r="BM22" s="483"/>
      <c r="BN22" s="484">
        <v>10888431</v>
      </c>
      <c r="BO22" s="485"/>
      <c r="BP22" s="485"/>
      <c r="BQ22" s="485"/>
      <c r="BR22" s="485"/>
      <c r="BS22" s="485"/>
      <c r="BT22" s="485"/>
      <c r="BU22" s="486"/>
      <c r="BV22" s="484">
        <v>11367591</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159</v>
      </c>
      <c r="AZ23" s="470"/>
      <c r="BA23" s="470"/>
      <c r="BB23" s="470"/>
      <c r="BC23" s="470"/>
      <c r="BD23" s="470"/>
      <c r="BE23" s="470"/>
      <c r="BF23" s="470"/>
      <c r="BG23" s="470"/>
      <c r="BH23" s="470"/>
      <c r="BI23" s="470"/>
      <c r="BJ23" s="470"/>
      <c r="BK23" s="470"/>
      <c r="BL23" s="470"/>
      <c r="BM23" s="471"/>
      <c r="BN23" s="455">
        <v>8904693</v>
      </c>
      <c r="BO23" s="456"/>
      <c r="BP23" s="456"/>
      <c r="BQ23" s="456"/>
      <c r="BR23" s="456"/>
      <c r="BS23" s="456"/>
      <c r="BT23" s="456"/>
      <c r="BU23" s="457"/>
      <c r="BV23" s="455">
        <v>9105043</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160</v>
      </c>
      <c r="F24" s="412"/>
      <c r="G24" s="412"/>
      <c r="H24" s="412"/>
      <c r="I24" s="412"/>
      <c r="J24" s="412"/>
      <c r="K24" s="413"/>
      <c r="L24" s="408">
        <v>1</v>
      </c>
      <c r="M24" s="409"/>
      <c r="N24" s="409"/>
      <c r="O24" s="409"/>
      <c r="P24" s="410"/>
      <c r="Q24" s="408">
        <v>9500</v>
      </c>
      <c r="R24" s="409"/>
      <c r="S24" s="409"/>
      <c r="T24" s="409"/>
      <c r="U24" s="409"/>
      <c r="V24" s="410"/>
      <c r="W24" s="498"/>
      <c r="X24" s="435"/>
      <c r="Y24" s="436"/>
      <c r="Z24" s="411" t="s">
        <v>161</v>
      </c>
      <c r="AA24" s="412"/>
      <c r="AB24" s="412"/>
      <c r="AC24" s="412"/>
      <c r="AD24" s="412"/>
      <c r="AE24" s="412"/>
      <c r="AF24" s="412"/>
      <c r="AG24" s="413"/>
      <c r="AH24" s="408">
        <v>297</v>
      </c>
      <c r="AI24" s="409"/>
      <c r="AJ24" s="409"/>
      <c r="AK24" s="409"/>
      <c r="AL24" s="410"/>
      <c r="AM24" s="408">
        <v>847341</v>
      </c>
      <c r="AN24" s="409"/>
      <c r="AO24" s="409"/>
      <c r="AP24" s="409"/>
      <c r="AQ24" s="409"/>
      <c r="AR24" s="410"/>
      <c r="AS24" s="408">
        <v>2853</v>
      </c>
      <c r="AT24" s="409"/>
      <c r="AU24" s="409"/>
      <c r="AV24" s="409"/>
      <c r="AW24" s="409"/>
      <c r="AX24" s="468"/>
      <c r="AY24" s="428" t="s">
        <v>162</v>
      </c>
      <c r="AZ24" s="429"/>
      <c r="BA24" s="429"/>
      <c r="BB24" s="429"/>
      <c r="BC24" s="429"/>
      <c r="BD24" s="429"/>
      <c r="BE24" s="429"/>
      <c r="BF24" s="429"/>
      <c r="BG24" s="429"/>
      <c r="BH24" s="429"/>
      <c r="BI24" s="429"/>
      <c r="BJ24" s="429"/>
      <c r="BK24" s="429"/>
      <c r="BL24" s="429"/>
      <c r="BM24" s="430"/>
      <c r="BN24" s="455">
        <v>6201126</v>
      </c>
      <c r="BO24" s="456"/>
      <c r="BP24" s="456"/>
      <c r="BQ24" s="456"/>
      <c r="BR24" s="456"/>
      <c r="BS24" s="456"/>
      <c r="BT24" s="456"/>
      <c r="BU24" s="457"/>
      <c r="BV24" s="455">
        <v>6233395</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163</v>
      </c>
      <c r="F25" s="412"/>
      <c r="G25" s="412"/>
      <c r="H25" s="412"/>
      <c r="I25" s="412"/>
      <c r="J25" s="412"/>
      <c r="K25" s="413"/>
      <c r="L25" s="408">
        <v>1</v>
      </c>
      <c r="M25" s="409"/>
      <c r="N25" s="409"/>
      <c r="O25" s="409"/>
      <c r="P25" s="410"/>
      <c r="Q25" s="408">
        <v>7630</v>
      </c>
      <c r="R25" s="409"/>
      <c r="S25" s="409"/>
      <c r="T25" s="409"/>
      <c r="U25" s="409"/>
      <c r="V25" s="410"/>
      <c r="W25" s="498"/>
      <c r="X25" s="435"/>
      <c r="Y25" s="436"/>
      <c r="Z25" s="411" t="s">
        <v>164</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165</v>
      </c>
      <c r="AZ25" s="482"/>
      <c r="BA25" s="482"/>
      <c r="BB25" s="482"/>
      <c r="BC25" s="482"/>
      <c r="BD25" s="482"/>
      <c r="BE25" s="482"/>
      <c r="BF25" s="482"/>
      <c r="BG25" s="482"/>
      <c r="BH25" s="482"/>
      <c r="BI25" s="482"/>
      <c r="BJ25" s="482"/>
      <c r="BK25" s="482"/>
      <c r="BL25" s="482"/>
      <c r="BM25" s="483"/>
      <c r="BN25" s="484">
        <v>2461736</v>
      </c>
      <c r="BO25" s="485"/>
      <c r="BP25" s="485"/>
      <c r="BQ25" s="485"/>
      <c r="BR25" s="485"/>
      <c r="BS25" s="485"/>
      <c r="BT25" s="485"/>
      <c r="BU25" s="486"/>
      <c r="BV25" s="484">
        <v>2976331</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166</v>
      </c>
      <c r="F26" s="412"/>
      <c r="G26" s="412"/>
      <c r="H26" s="412"/>
      <c r="I26" s="412"/>
      <c r="J26" s="412"/>
      <c r="K26" s="413"/>
      <c r="L26" s="408">
        <v>1</v>
      </c>
      <c r="M26" s="409"/>
      <c r="N26" s="409"/>
      <c r="O26" s="409"/>
      <c r="P26" s="410"/>
      <c r="Q26" s="408">
        <v>6640</v>
      </c>
      <c r="R26" s="409"/>
      <c r="S26" s="409"/>
      <c r="T26" s="409"/>
      <c r="U26" s="409"/>
      <c r="V26" s="410"/>
      <c r="W26" s="498"/>
      <c r="X26" s="435"/>
      <c r="Y26" s="436"/>
      <c r="Z26" s="411" t="s">
        <v>167</v>
      </c>
      <c r="AA26" s="466"/>
      <c r="AB26" s="466"/>
      <c r="AC26" s="466"/>
      <c r="AD26" s="466"/>
      <c r="AE26" s="466"/>
      <c r="AF26" s="466"/>
      <c r="AG26" s="467"/>
      <c r="AH26" s="408">
        <v>11</v>
      </c>
      <c r="AI26" s="409"/>
      <c r="AJ26" s="409"/>
      <c r="AK26" s="409"/>
      <c r="AL26" s="410"/>
      <c r="AM26" s="408">
        <v>33088</v>
      </c>
      <c r="AN26" s="409"/>
      <c r="AO26" s="409"/>
      <c r="AP26" s="409"/>
      <c r="AQ26" s="409"/>
      <c r="AR26" s="410"/>
      <c r="AS26" s="408">
        <v>3008</v>
      </c>
      <c r="AT26" s="409"/>
      <c r="AU26" s="409"/>
      <c r="AV26" s="409"/>
      <c r="AW26" s="409"/>
      <c r="AX26" s="468"/>
      <c r="AY26" s="495" t="s">
        <v>168</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169</v>
      </c>
      <c r="F27" s="412"/>
      <c r="G27" s="412"/>
      <c r="H27" s="412"/>
      <c r="I27" s="412"/>
      <c r="J27" s="412"/>
      <c r="K27" s="413"/>
      <c r="L27" s="408">
        <v>1</v>
      </c>
      <c r="M27" s="409"/>
      <c r="N27" s="409"/>
      <c r="O27" s="409"/>
      <c r="P27" s="410"/>
      <c r="Q27" s="408">
        <v>4490</v>
      </c>
      <c r="R27" s="409"/>
      <c r="S27" s="409"/>
      <c r="T27" s="409"/>
      <c r="U27" s="409"/>
      <c r="V27" s="410"/>
      <c r="W27" s="498"/>
      <c r="X27" s="435"/>
      <c r="Y27" s="436"/>
      <c r="Z27" s="411" t="s">
        <v>170</v>
      </c>
      <c r="AA27" s="412"/>
      <c r="AB27" s="412"/>
      <c r="AC27" s="412"/>
      <c r="AD27" s="412"/>
      <c r="AE27" s="412"/>
      <c r="AF27" s="412"/>
      <c r="AG27" s="413"/>
      <c r="AH27" s="408">
        <v>1</v>
      </c>
      <c r="AI27" s="409"/>
      <c r="AJ27" s="409"/>
      <c r="AK27" s="409"/>
      <c r="AL27" s="410"/>
      <c r="AM27" s="408" t="s">
        <v>171</v>
      </c>
      <c r="AN27" s="409"/>
      <c r="AO27" s="409"/>
      <c r="AP27" s="409"/>
      <c r="AQ27" s="409"/>
      <c r="AR27" s="410"/>
      <c r="AS27" s="408" t="s">
        <v>171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378000</v>
      </c>
      <c r="BO27" s="490"/>
      <c r="BP27" s="490"/>
      <c r="BQ27" s="490"/>
      <c r="BR27" s="490"/>
      <c r="BS27" s="490"/>
      <c r="BT27" s="490"/>
      <c r="BU27" s="491"/>
      <c r="BV27" s="489">
        <v>378000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3850</v>
      </c>
      <c r="R28" s="409"/>
      <c r="S28" s="409"/>
      <c r="T28" s="409"/>
      <c r="U28" s="409"/>
      <c r="V28" s="410"/>
      <c r="W28" s="498"/>
      <c r="X28" s="435"/>
      <c r="Y28" s="436"/>
      <c r="Z28" s="411" t="s">
        <v>174</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3603726</v>
      </c>
      <c r="BO28" s="485"/>
      <c r="BP28" s="485"/>
      <c r="BQ28" s="485"/>
      <c r="BR28" s="485"/>
      <c r="BS28" s="485"/>
      <c r="BT28" s="485"/>
      <c r="BU28" s="486"/>
      <c r="BV28" s="484">
        <v>3779882</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16</v>
      </c>
      <c r="M29" s="409"/>
      <c r="N29" s="409"/>
      <c r="O29" s="409"/>
      <c r="P29" s="410"/>
      <c r="Q29" s="408">
        <v>3630</v>
      </c>
      <c r="R29" s="409"/>
      <c r="S29" s="409"/>
      <c r="T29" s="409"/>
      <c r="U29" s="409"/>
      <c r="V29" s="410"/>
      <c r="W29" s="499"/>
      <c r="X29" s="500"/>
      <c r="Y29" s="501"/>
      <c r="Z29" s="411" t="s">
        <v>177</v>
      </c>
      <c r="AA29" s="412"/>
      <c r="AB29" s="412"/>
      <c r="AC29" s="412"/>
      <c r="AD29" s="412"/>
      <c r="AE29" s="412"/>
      <c r="AF29" s="412"/>
      <c r="AG29" s="413"/>
      <c r="AH29" s="408">
        <v>298</v>
      </c>
      <c r="AI29" s="409"/>
      <c r="AJ29" s="409"/>
      <c r="AK29" s="409"/>
      <c r="AL29" s="410"/>
      <c r="AM29" s="408">
        <v>851836</v>
      </c>
      <c r="AN29" s="409"/>
      <c r="AO29" s="409"/>
      <c r="AP29" s="409"/>
      <c r="AQ29" s="409"/>
      <c r="AR29" s="410"/>
      <c r="AS29" s="408">
        <v>2859</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655744</v>
      </c>
      <c r="BO29" s="456"/>
      <c r="BP29" s="456"/>
      <c r="BQ29" s="456"/>
      <c r="BR29" s="456"/>
      <c r="BS29" s="456"/>
      <c r="BT29" s="456"/>
      <c r="BU29" s="457"/>
      <c r="BV29" s="455">
        <v>654678</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96.2</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6178806</v>
      </c>
      <c r="BO30" s="490"/>
      <c r="BP30" s="490"/>
      <c r="BQ30" s="490"/>
      <c r="BR30" s="490"/>
      <c r="BS30" s="490"/>
      <c r="BT30" s="490"/>
      <c r="BU30" s="491"/>
      <c r="BV30" s="489">
        <v>5710691</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8</v>
      </c>
      <c r="BF34" s="403"/>
      <c r="BG34" s="404" t="str">
        <f>IF('各会計、関係団体の財政状況及び健全化判断比率'!B34="","",'各会計、関係団体の財政状況及び健全化判断比率'!B34)</f>
        <v>矢野目西地区土地区画整理事業特別会計</v>
      </c>
      <c r="BH34" s="404"/>
      <c r="BI34" s="404"/>
      <c r="BJ34" s="404"/>
      <c r="BK34" s="404"/>
      <c r="BL34" s="404"/>
      <c r="BM34" s="404"/>
      <c r="BN34" s="404"/>
      <c r="BO34" s="404"/>
      <c r="BP34" s="404"/>
      <c r="BQ34" s="404"/>
      <c r="BR34" s="404"/>
      <c r="BS34" s="404"/>
      <c r="BT34" s="404"/>
      <c r="BU34" s="404"/>
      <c r="BV34" s="169"/>
      <c r="BW34" s="403">
        <f>IF(BY34="","",MAX(C34:D43,U34:V43,AM34:AN43,BE34:BF43)+1)</f>
        <v>9</v>
      </c>
      <c r="BX34" s="403"/>
      <c r="BY34" s="404" t="str">
        <f>IF('各会計、関係団体の財政状況及び健全化判断比率'!B68="","",'各会計、関係団体の財政状況及び健全化判断比率'!B68)</f>
        <v>亘理名取共立衛生処理組合</v>
      </c>
      <c r="BZ34" s="404"/>
      <c r="CA34" s="404"/>
      <c r="CB34" s="404"/>
      <c r="CC34" s="404"/>
      <c r="CD34" s="404"/>
      <c r="CE34" s="404"/>
      <c r="CF34" s="404"/>
      <c r="CG34" s="404"/>
      <c r="CH34" s="404"/>
      <c r="CI34" s="404"/>
      <c r="CJ34" s="404"/>
      <c r="CK34" s="404"/>
      <c r="CL34" s="404"/>
      <c r="CM34" s="404"/>
      <c r="CN34" s="169"/>
      <c r="CO34" s="403">
        <f>IF(CQ34="","",MAX(C34:D43,U34:V43,AM34:AN43,BE34:BF43,BW34:BX43)+1)</f>
        <v>16</v>
      </c>
      <c r="CP34" s="403"/>
      <c r="CQ34" s="404" t="str">
        <f>IF('各会計、関係団体の財政状況及び健全化判断比率'!BS7="","",'各会計、関係団体の財政状況及び健全化判断比率'!BS7)</f>
        <v>株式会社エフエムいわぬま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10</v>
      </c>
      <c r="BX35" s="403"/>
      <c r="BY35" s="404" t="str">
        <f>IF('各会計、関係団体の財政状況及び健全化判断比率'!B69="","",'各会計、関係団体の財政状況及び健全化判断比率'!B69)</f>
        <v>宮城県市町村職員退職手当組合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特定公共下水道事業会計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11</v>
      </c>
      <c r="BX36" s="403"/>
      <c r="BY36" s="404" t="str">
        <f>IF('各会計、関係団体の財政状況及び健全化判断比率'!B70="","",'各会計、関係団体の財政状況及び健全化判断比率'!B70)</f>
        <v>宮城県市町村非常勤消防団員補償報償組合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12</v>
      </c>
      <c r="BX37" s="403"/>
      <c r="BY37" s="404" t="str">
        <f>IF('各会計、関係団体の財政状況及び健全化判断比率'!B71="","",'各会計、関係団体の財政状況及び健全化判断比率'!B71)</f>
        <v>亘理地区行政事務組合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13</v>
      </c>
      <c r="BX38" s="403"/>
      <c r="BY38" s="404" t="str">
        <f>IF('各会計、関係団体の財政状況及び健全化判断比率'!B72="","",'各会計、関係団体の財政状況及び健全化判断比率'!B72)</f>
        <v>宮城県市町村自治振興センター</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14</v>
      </c>
      <c r="BX39" s="403"/>
      <c r="BY39" s="404" t="str">
        <f>IF('各会計、関係団体の財政状況及び健全化判断比率'!B73="","",'各会計、関係団体の財政状況及び健全化判断比率'!B73)</f>
        <v>宮城県後期高齢者医療広域連合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15</v>
      </c>
      <c r="BX40" s="403"/>
      <c r="BY40" s="404" t="str">
        <f>IF('各会計、関係団体の財政状況及び健全化判断比率'!B74="","",'各会計、関係団体の財政状況及び健全化判断比率'!B74)</f>
        <v>宮城県後期高齢者医療事業会計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Ej0rt8E0UCD3nCCgr4cpD0xGZIYemvMAzzFCCTy67HK+aatdjB4ogHYKQFHkBISlms+V6v/ZD7txePzaePq2Pw==" saltValue="klbqgVOW83Zl9NxyQQ1v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7359103</v>
      </c>
      <c r="S5" s="713"/>
      <c r="T5" s="713"/>
      <c r="U5" s="713"/>
      <c r="V5" s="713"/>
      <c r="W5" s="713"/>
      <c r="X5" s="713"/>
      <c r="Y5" s="738"/>
      <c r="Z5" s="751">
        <v>34.700000000000003</v>
      </c>
      <c r="AA5" s="751"/>
      <c r="AB5" s="751"/>
      <c r="AC5" s="751"/>
      <c r="AD5" s="752">
        <v>6795674</v>
      </c>
      <c r="AE5" s="752"/>
      <c r="AF5" s="752"/>
      <c r="AG5" s="752"/>
      <c r="AH5" s="752"/>
      <c r="AI5" s="752"/>
      <c r="AJ5" s="752"/>
      <c r="AK5" s="752"/>
      <c r="AL5" s="739">
        <v>65.099999999999994</v>
      </c>
      <c r="AM5" s="721"/>
      <c r="AN5" s="721"/>
      <c r="AO5" s="740"/>
      <c r="AP5" s="715" t="s">
        <v>216</v>
      </c>
      <c r="AQ5" s="716"/>
      <c r="AR5" s="716"/>
      <c r="AS5" s="716"/>
      <c r="AT5" s="716"/>
      <c r="AU5" s="716"/>
      <c r="AV5" s="716"/>
      <c r="AW5" s="716"/>
      <c r="AX5" s="716"/>
      <c r="AY5" s="716"/>
      <c r="AZ5" s="716"/>
      <c r="BA5" s="716"/>
      <c r="BB5" s="716"/>
      <c r="BC5" s="716"/>
      <c r="BD5" s="716"/>
      <c r="BE5" s="716"/>
      <c r="BF5" s="717"/>
      <c r="BG5" s="657">
        <v>6795674</v>
      </c>
      <c r="BH5" s="658"/>
      <c r="BI5" s="658"/>
      <c r="BJ5" s="658"/>
      <c r="BK5" s="658"/>
      <c r="BL5" s="658"/>
      <c r="BM5" s="658"/>
      <c r="BN5" s="659"/>
      <c r="BO5" s="695">
        <v>92.3</v>
      </c>
      <c r="BP5" s="695"/>
      <c r="BQ5" s="695"/>
      <c r="BR5" s="695"/>
      <c r="BS5" s="696" t="s">
        <v>121</v>
      </c>
      <c r="BT5" s="696"/>
      <c r="BU5" s="696"/>
      <c r="BV5" s="696"/>
      <c r="BW5" s="696"/>
      <c r="BX5" s="696"/>
      <c r="BY5" s="696"/>
      <c r="BZ5" s="696"/>
      <c r="CA5" s="696"/>
      <c r="CB5" s="731"/>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192112</v>
      </c>
      <c r="S6" s="658"/>
      <c r="T6" s="658"/>
      <c r="U6" s="658"/>
      <c r="V6" s="658"/>
      <c r="W6" s="658"/>
      <c r="X6" s="658"/>
      <c r="Y6" s="659"/>
      <c r="Z6" s="695">
        <v>0.9</v>
      </c>
      <c r="AA6" s="695"/>
      <c r="AB6" s="695"/>
      <c r="AC6" s="695"/>
      <c r="AD6" s="696">
        <v>192112</v>
      </c>
      <c r="AE6" s="696"/>
      <c r="AF6" s="696"/>
      <c r="AG6" s="696"/>
      <c r="AH6" s="696"/>
      <c r="AI6" s="696"/>
      <c r="AJ6" s="696"/>
      <c r="AK6" s="696"/>
      <c r="AL6" s="660">
        <v>1.8</v>
      </c>
      <c r="AM6" s="661"/>
      <c r="AN6" s="661"/>
      <c r="AO6" s="697"/>
      <c r="AP6" s="654" t="s">
        <v>221</v>
      </c>
      <c r="AQ6" s="655"/>
      <c r="AR6" s="655"/>
      <c r="AS6" s="655"/>
      <c r="AT6" s="655"/>
      <c r="AU6" s="655"/>
      <c r="AV6" s="655"/>
      <c r="AW6" s="655"/>
      <c r="AX6" s="655"/>
      <c r="AY6" s="655"/>
      <c r="AZ6" s="655"/>
      <c r="BA6" s="655"/>
      <c r="BB6" s="655"/>
      <c r="BC6" s="655"/>
      <c r="BD6" s="655"/>
      <c r="BE6" s="655"/>
      <c r="BF6" s="656"/>
      <c r="BG6" s="657">
        <v>6795674</v>
      </c>
      <c r="BH6" s="658"/>
      <c r="BI6" s="658"/>
      <c r="BJ6" s="658"/>
      <c r="BK6" s="658"/>
      <c r="BL6" s="658"/>
      <c r="BM6" s="658"/>
      <c r="BN6" s="659"/>
      <c r="BO6" s="695">
        <v>92.3</v>
      </c>
      <c r="BP6" s="695"/>
      <c r="BQ6" s="695"/>
      <c r="BR6" s="695"/>
      <c r="BS6" s="696" t="s">
        <v>121</v>
      </c>
      <c r="BT6" s="696"/>
      <c r="BU6" s="696"/>
      <c r="BV6" s="696"/>
      <c r="BW6" s="696"/>
      <c r="BX6" s="696"/>
      <c r="BY6" s="696"/>
      <c r="BZ6" s="696"/>
      <c r="CA6" s="696"/>
      <c r="CB6" s="731"/>
      <c r="CD6" s="715" t="s">
        <v>222</v>
      </c>
      <c r="CE6" s="716"/>
      <c r="CF6" s="716"/>
      <c r="CG6" s="716"/>
      <c r="CH6" s="716"/>
      <c r="CI6" s="716"/>
      <c r="CJ6" s="716"/>
      <c r="CK6" s="716"/>
      <c r="CL6" s="716"/>
      <c r="CM6" s="716"/>
      <c r="CN6" s="716"/>
      <c r="CO6" s="716"/>
      <c r="CP6" s="716"/>
      <c r="CQ6" s="717"/>
      <c r="CR6" s="657">
        <v>167115</v>
      </c>
      <c r="CS6" s="658"/>
      <c r="CT6" s="658"/>
      <c r="CU6" s="658"/>
      <c r="CV6" s="658"/>
      <c r="CW6" s="658"/>
      <c r="CX6" s="658"/>
      <c r="CY6" s="659"/>
      <c r="CZ6" s="739">
        <v>0.8</v>
      </c>
      <c r="DA6" s="721"/>
      <c r="DB6" s="721"/>
      <c r="DC6" s="741"/>
      <c r="DD6" s="663" t="s">
        <v>121</v>
      </c>
      <c r="DE6" s="658"/>
      <c r="DF6" s="658"/>
      <c r="DG6" s="658"/>
      <c r="DH6" s="658"/>
      <c r="DI6" s="658"/>
      <c r="DJ6" s="658"/>
      <c r="DK6" s="658"/>
      <c r="DL6" s="658"/>
      <c r="DM6" s="658"/>
      <c r="DN6" s="658"/>
      <c r="DO6" s="658"/>
      <c r="DP6" s="659"/>
      <c r="DQ6" s="663">
        <v>167115</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1944</v>
      </c>
      <c r="S7" s="658"/>
      <c r="T7" s="658"/>
      <c r="U7" s="658"/>
      <c r="V7" s="658"/>
      <c r="W7" s="658"/>
      <c r="X7" s="658"/>
      <c r="Y7" s="659"/>
      <c r="Z7" s="695">
        <v>0</v>
      </c>
      <c r="AA7" s="695"/>
      <c r="AB7" s="695"/>
      <c r="AC7" s="695"/>
      <c r="AD7" s="696">
        <v>1944</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2678384</v>
      </c>
      <c r="BH7" s="658"/>
      <c r="BI7" s="658"/>
      <c r="BJ7" s="658"/>
      <c r="BK7" s="658"/>
      <c r="BL7" s="658"/>
      <c r="BM7" s="658"/>
      <c r="BN7" s="659"/>
      <c r="BO7" s="695">
        <v>36.4</v>
      </c>
      <c r="BP7" s="695"/>
      <c r="BQ7" s="695"/>
      <c r="BR7" s="695"/>
      <c r="BS7" s="696" t="s">
        <v>121</v>
      </c>
      <c r="BT7" s="696"/>
      <c r="BU7" s="696"/>
      <c r="BV7" s="696"/>
      <c r="BW7" s="696"/>
      <c r="BX7" s="696"/>
      <c r="BY7" s="696"/>
      <c r="BZ7" s="696"/>
      <c r="CA7" s="696"/>
      <c r="CB7" s="731"/>
      <c r="CD7" s="654" t="s">
        <v>225</v>
      </c>
      <c r="CE7" s="655"/>
      <c r="CF7" s="655"/>
      <c r="CG7" s="655"/>
      <c r="CH7" s="655"/>
      <c r="CI7" s="655"/>
      <c r="CJ7" s="655"/>
      <c r="CK7" s="655"/>
      <c r="CL7" s="655"/>
      <c r="CM7" s="655"/>
      <c r="CN7" s="655"/>
      <c r="CO7" s="655"/>
      <c r="CP7" s="655"/>
      <c r="CQ7" s="656"/>
      <c r="CR7" s="657">
        <v>3564944</v>
      </c>
      <c r="CS7" s="658"/>
      <c r="CT7" s="658"/>
      <c r="CU7" s="658"/>
      <c r="CV7" s="658"/>
      <c r="CW7" s="658"/>
      <c r="CX7" s="658"/>
      <c r="CY7" s="659"/>
      <c r="CZ7" s="695">
        <v>17.899999999999999</v>
      </c>
      <c r="DA7" s="695"/>
      <c r="DB7" s="695"/>
      <c r="DC7" s="695"/>
      <c r="DD7" s="663">
        <v>121728</v>
      </c>
      <c r="DE7" s="658"/>
      <c r="DF7" s="658"/>
      <c r="DG7" s="658"/>
      <c r="DH7" s="658"/>
      <c r="DI7" s="658"/>
      <c r="DJ7" s="658"/>
      <c r="DK7" s="658"/>
      <c r="DL7" s="658"/>
      <c r="DM7" s="658"/>
      <c r="DN7" s="658"/>
      <c r="DO7" s="658"/>
      <c r="DP7" s="659"/>
      <c r="DQ7" s="663">
        <v>2754285</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33110</v>
      </c>
      <c r="S8" s="658"/>
      <c r="T8" s="658"/>
      <c r="U8" s="658"/>
      <c r="V8" s="658"/>
      <c r="W8" s="658"/>
      <c r="X8" s="658"/>
      <c r="Y8" s="659"/>
      <c r="Z8" s="695">
        <v>0.2</v>
      </c>
      <c r="AA8" s="695"/>
      <c r="AB8" s="695"/>
      <c r="AC8" s="695"/>
      <c r="AD8" s="696">
        <v>33110</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62208</v>
      </c>
      <c r="BH8" s="658"/>
      <c r="BI8" s="658"/>
      <c r="BJ8" s="658"/>
      <c r="BK8" s="658"/>
      <c r="BL8" s="658"/>
      <c r="BM8" s="658"/>
      <c r="BN8" s="659"/>
      <c r="BO8" s="695">
        <v>0.8</v>
      </c>
      <c r="BP8" s="695"/>
      <c r="BQ8" s="695"/>
      <c r="BR8" s="695"/>
      <c r="BS8" s="696" t="s">
        <v>121</v>
      </c>
      <c r="BT8" s="696"/>
      <c r="BU8" s="696"/>
      <c r="BV8" s="696"/>
      <c r="BW8" s="696"/>
      <c r="BX8" s="696"/>
      <c r="BY8" s="696"/>
      <c r="BZ8" s="696"/>
      <c r="CA8" s="696"/>
      <c r="CB8" s="731"/>
      <c r="CD8" s="654" t="s">
        <v>228</v>
      </c>
      <c r="CE8" s="655"/>
      <c r="CF8" s="655"/>
      <c r="CG8" s="655"/>
      <c r="CH8" s="655"/>
      <c r="CI8" s="655"/>
      <c r="CJ8" s="655"/>
      <c r="CK8" s="655"/>
      <c r="CL8" s="655"/>
      <c r="CM8" s="655"/>
      <c r="CN8" s="655"/>
      <c r="CO8" s="655"/>
      <c r="CP8" s="655"/>
      <c r="CQ8" s="656"/>
      <c r="CR8" s="657">
        <v>8549573</v>
      </c>
      <c r="CS8" s="658"/>
      <c r="CT8" s="658"/>
      <c r="CU8" s="658"/>
      <c r="CV8" s="658"/>
      <c r="CW8" s="658"/>
      <c r="CX8" s="658"/>
      <c r="CY8" s="659"/>
      <c r="CZ8" s="695">
        <v>42.9</v>
      </c>
      <c r="DA8" s="695"/>
      <c r="DB8" s="695"/>
      <c r="DC8" s="695"/>
      <c r="DD8" s="663">
        <v>204111</v>
      </c>
      <c r="DE8" s="658"/>
      <c r="DF8" s="658"/>
      <c r="DG8" s="658"/>
      <c r="DH8" s="658"/>
      <c r="DI8" s="658"/>
      <c r="DJ8" s="658"/>
      <c r="DK8" s="658"/>
      <c r="DL8" s="658"/>
      <c r="DM8" s="658"/>
      <c r="DN8" s="658"/>
      <c r="DO8" s="658"/>
      <c r="DP8" s="659"/>
      <c r="DQ8" s="663">
        <v>4766929</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44136</v>
      </c>
      <c r="S9" s="658"/>
      <c r="T9" s="658"/>
      <c r="U9" s="658"/>
      <c r="V9" s="658"/>
      <c r="W9" s="658"/>
      <c r="X9" s="658"/>
      <c r="Y9" s="659"/>
      <c r="Z9" s="695">
        <v>0.2</v>
      </c>
      <c r="AA9" s="695"/>
      <c r="AB9" s="695"/>
      <c r="AC9" s="695"/>
      <c r="AD9" s="696">
        <v>44136</v>
      </c>
      <c r="AE9" s="696"/>
      <c r="AF9" s="696"/>
      <c r="AG9" s="696"/>
      <c r="AH9" s="696"/>
      <c r="AI9" s="696"/>
      <c r="AJ9" s="696"/>
      <c r="AK9" s="696"/>
      <c r="AL9" s="660">
        <v>0.4</v>
      </c>
      <c r="AM9" s="661"/>
      <c r="AN9" s="661"/>
      <c r="AO9" s="697"/>
      <c r="AP9" s="654" t="s">
        <v>230</v>
      </c>
      <c r="AQ9" s="655"/>
      <c r="AR9" s="655"/>
      <c r="AS9" s="655"/>
      <c r="AT9" s="655"/>
      <c r="AU9" s="655"/>
      <c r="AV9" s="655"/>
      <c r="AW9" s="655"/>
      <c r="AX9" s="655"/>
      <c r="AY9" s="655"/>
      <c r="AZ9" s="655"/>
      <c r="BA9" s="655"/>
      <c r="BB9" s="655"/>
      <c r="BC9" s="655"/>
      <c r="BD9" s="655"/>
      <c r="BE9" s="655"/>
      <c r="BF9" s="656"/>
      <c r="BG9" s="657">
        <v>1968678</v>
      </c>
      <c r="BH9" s="658"/>
      <c r="BI9" s="658"/>
      <c r="BJ9" s="658"/>
      <c r="BK9" s="658"/>
      <c r="BL9" s="658"/>
      <c r="BM9" s="658"/>
      <c r="BN9" s="659"/>
      <c r="BO9" s="695">
        <v>26.8</v>
      </c>
      <c r="BP9" s="695"/>
      <c r="BQ9" s="695"/>
      <c r="BR9" s="695"/>
      <c r="BS9" s="696" t="s">
        <v>121</v>
      </c>
      <c r="BT9" s="696"/>
      <c r="BU9" s="696"/>
      <c r="BV9" s="696"/>
      <c r="BW9" s="696"/>
      <c r="BX9" s="696"/>
      <c r="BY9" s="696"/>
      <c r="BZ9" s="696"/>
      <c r="CA9" s="696"/>
      <c r="CB9" s="731"/>
      <c r="CD9" s="654" t="s">
        <v>231</v>
      </c>
      <c r="CE9" s="655"/>
      <c r="CF9" s="655"/>
      <c r="CG9" s="655"/>
      <c r="CH9" s="655"/>
      <c r="CI9" s="655"/>
      <c r="CJ9" s="655"/>
      <c r="CK9" s="655"/>
      <c r="CL9" s="655"/>
      <c r="CM9" s="655"/>
      <c r="CN9" s="655"/>
      <c r="CO9" s="655"/>
      <c r="CP9" s="655"/>
      <c r="CQ9" s="656"/>
      <c r="CR9" s="657">
        <v>1420957</v>
      </c>
      <c r="CS9" s="658"/>
      <c r="CT9" s="658"/>
      <c r="CU9" s="658"/>
      <c r="CV9" s="658"/>
      <c r="CW9" s="658"/>
      <c r="CX9" s="658"/>
      <c r="CY9" s="659"/>
      <c r="CZ9" s="695">
        <v>7.1</v>
      </c>
      <c r="DA9" s="695"/>
      <c r="DB9" s="695"/>
      <c r="DC9" s="695"/>
      <c r="DD9" s="663">
        <v>112430</v>
      </c>
      <c r="DE9" s="658"/>
      <c r="DF9" s="658"/>
      <c r="DG9" s="658"/>
      <c r="DH9" s="658"/>
      <c r="DI9" s="658"/>
      <c r="DJ9" s="658"/>
      <c r="DK9" s="658"/>
      <c r="DL9" s="658"/>
      <c r="DM9" s="658"/>
      <c r="DN9" s="658"/>
      <c r="DO9" s="658"/>
      <c r="DP9" s="659"/>
      <c r="DQ9" s="663">
        <v>1247010</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145770</v>
      </c>
      <c r="BH10" s="658"/>
      <c r="BI10" s="658"/>
      <c r="BJ10" s="658"/>
      <c r="BK10" s="658"/>
      <c r="BL10" s="658"/>
      <c r="BM10" s="658"/>
      <c r="BN10" s="659"/>
      <c r="BO10" s="695">
        <v>2</v>
      </c>
      <c r="BP10" s="695"/>
      <c r="BQ10" s="695"/>
      <c r="BR10" s="695"/>
      <c r="BS10" s="696" t="s">
        <v>121</v>
      </c>
      <c r="BT10" s="696"/>
      <c r="BU10" s="696"/>
      <c r="BV10" s="696"/>
      <c r="BW10" s="696"/>
      <c r="BX10" s="696"/>
      <c r="BY10" s="696"/>
      <c r="BZ10" s="696"/>
      <c r="CA10" s="696"/>
      <c r="CB10" s="731"/>
      <c r="CD10" s="654" t="s">
        <v>234</v>
      </c>
      <c r="CE10" s="655"/>
      <c r="CF10" s="655"/>
      <c r="CG10" s="655"/>
      <c r="CH10" s="655"/>
      <c r="CI10" s="655"/>
      <c r="CJ10" s="655"/>
      <c r="CK10" s="655"/>
      <c r="CL10" s="655"/>
      <c r="CM10" s="655"/>
      <c r="CN10" s="655"/>
      <c r="CO10" s="655"/>
      <c r="CP10" s="655"/>
      <c r="CQ10" s="656"/>
      <c r="CR10" s="657">
        <v>32558</v>
      </c>
      <c r="CS10" s="658"/>
      <c r="CT10" s="658"/>
      <c r="CU10" s="658"/>
      <c r="CV10" s="658"/>
      <c r="CW10" s="658"/>
      <c r="CX10" s="658"/>
      <c r="CY10" s="659"/>
      <c r="CZ10" s="695">
        <v>0.2</v>
      </c>
      <c r="DA10" s="695"/>
      <c r="DB10" s="695"/>
      <c r="DC10" s="695"/>
      <c r="DD10" s="663" t="s">
        <v>121</v>
      </c>
      <c r="DE10" s="658"/>
      <c r="DF10" s="658"/>
      <c r="DG10" s="658"/>
      <c r="DH10" s="658"/>
      <c r="DI10" s="658"/>
      <c r="DJ10" s="658"/>
      <c r="DK10" s="658"/>
      <c r="DL10" s="658"/>
      <c r="DM10" s="658"/>
      <c r="DN10" s="658"/>
      <c r="DO10" s="658"/>
      <c r="DP10" s="659"/>
      <c r="DQ10" s="663">
        <v>25242</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1184783</v>
      </c>
      <c r="S11" s="658"/>
      <c r="T11" s="658"/>
      <c r="U11" s="658"/>
      <c r="V11" s="658"/>
      <c r="W11" s="658"/>
      <c r="X11" s="658"/>
      <c r="Y11" s="659"/>
      <c r="Z11" s="660">
        <v>5.6</v>
      </c>
      <c r="AA11" s="661"/>
      <c r="AB11" s="661"/>
      <c r="AC11" s="662"/>
      <c r="AD11" s="663">
        <v>1184783</v>
      </c>
      <c r="AE11" s="658"/>
      <c r="AF11" s="658"/>
      <c r="AG11" s="658"/>
      <c r="AH11" s="658"/>
      <c r="AI11" s="658"/>
      <c r="AJ11" s="658"/>
      <c r="AK11" s="659"/>
      <c r="AL11" s="660">
        <v>11.3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501728</v>
      </c>
      <c r="BH11" s="658"/>
      <c r="BI11" s="658"/>
      <c r="BJ11" s="658"/>
      <c r="BK11" s="658"/>
      <c r="BL11" s="658"/>
      <c r="BM11" s="658"/>
      <c r="BN11" s="659"/>
      <c r="BO11" s="695">
        <v>6.8</v>
      </c>
      <c r="BP11" s="695"/>
      <c r="BQ11" s="695"/>
      <c r="BR11" s="695"/>
      <c r="BS11" s="696" t="s">
        <v>121</v>
      </c>
      <c r="BT11" s="696"/>
      <c r="BU11" s="696"/>
      <c r="BV11" s="696"/>
      <c r="BW11" s="696"/>
      <c r="BX11" s="696"/>
      <c r="BY11" s="696"/>
      <c r="BZ11" s="696"/>
      <c r="CA11" s="696"/>
      <c r="CB11" s="731"/>
      <c r="CD11" s="654" t="s">
        <v>237</v>
      </c>
      <c r="CE11" s="655"/>
      <c r="CF11" s="655"/>
      <c r="CG11" s="655"/>
      <c r="CH11" s="655"/>
      <c r="CI11" s="655"/>
      <c r="CJ11" s="655"/>
      <c r="CK11" s="655"/>
      <c r="CL11" s="655"/>
      <c r="CM11" s="655"/>
      <c r="CN11" s="655"/>
      <c r="CO11" s="655"/>
      <c r="CP11" s="655"/>
      <c r="CQ11" s="656"/>
      <c r="CR11" s="657">
        <v>431368</v>
      </c>
      <c r="CS11" s="658"/>
      <c r="CT11" s="658"/>
      <c r="CU11" s="658"/>
      <c r="CV11" s="658"/>
      <c r="CW11" s="658"/>
      <c r="CX11" s="658"/>
      <c r="CY11" s="659"/>
      <c r="CZ11" s="695">
        <v>2.2000000000000002</v>
      </c>
      <c r="DA11" s="695"/>
      <c r="DB11" s="695"/>
      <c r="DC11" s="695"/>
      <c r="DD11" s="663">
        <v>53054</v>
      </c>
      <c r="DE11" s="658"/>
      <c r="DF11" s="658"/>
      <c r="DG11" s="658"/>
      <c r="DH11" s="658"/>
      <c r="DI11" s="658"/>
      <c r="DJ11" s="658"/>
      <c r="DK11" s="658"/>
      <c r="DL11" s="658"/>
      <c r="DM11" s="658"/>
      <c r="DN11" s="658"/>
      <c r="DO11" s="658"/>
      <c r="DP11" s="659"/>
      <c r="DQ11" s="663">
        <v>326504</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121</v>
      </c>
      <c r="S12" s="658"/>
      <c r="T12" s="658"/>
      <c r="U12" s="658"/>
      <c r="V12" s="658"/>
      <c r="W12" s="658"/>
      <c r="X12" s="658"/>
      <c r="Y12" s="659"/>
      <c r="Z12" s="695" t="s">
        <v>121</v>
      </c>
      <c r="AA12" s="695"/>
      <c r="AB12" s="695"/>
      <c r="AC12" s="695"/>
      <c r="AD12" s="696" t="s">
        <v>121</v>
      </c>
      <c r="AE12" s="696"/>
      <c r="AF12" s="696"/>
      <c r="AG12" s="696"/>
      <c r="AH12" s="696"/>
      <c r="AI12" s="696"/>
      <c r="AJ12" s="696"/>
      <c r="AK12" s="696"/>
      <c r="AL12" s="660" t="s">
        <v>121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3632737</v>
      </c>
      <c r="BH12" s="658"/>
      <c r="BI12" s="658"/>
      <c r="BJ12" s="658"/>
      <c r="BK12" s="658"/>
      <c r="BL12" s="658"/>
      <c r="BM12" s="658"/>
      <c r="BN12" s="659"/>
      <c r="BO12" s="695">
        <v>49.4</v>
      </c>
      <c r="BP12" s="695"/>
      <c r="BQ12" s="695"/>
      <c r="BR12" s="695"/>
      <c r="BS12" s="696" t="s">
        <v>121</v>
      </c>
      <c r="BT12" s="696"/>
      <c r="BU12" s="696"/>
      <c r="BV12" s="696"/>
      <c r="BW12" s="696"/>
      <c r="BX12" s="696"/>
      <c r="BY12" s="696"/>
      <c r="BZ12" s="696"/>
      <c r="CA12" s="696"/>
      <c r="CB12" s="731"/>
      <c r="CD12" s="654" t="s">
        <v>240</v>
      </c>
      <c r="CE12" s="655"/>
      <c r="CF12" s="655"/>
      <c r="CG12" s="655"/>
      <c r="CH12" s="655"/>
      <c r="CI12" s="655"/>
      <c r="CJ12" s="655"/>
      <c r="CK12" s="655"/>
      <c r="CL12" s="655"/>
      <c r="CM12" s="655"/>
      <c r="CN12" s="655"/>
      <c r="CO12" s="655"/>
      <c r="CP12" s="655"/>
      <c r="CQ12" s="656"/>
      <c r="CR12" s="657">
        <v>424670</v>
      </c>
      <c r="CS12" s="658"/>
      <c r="CT12" s="658"/>
      <c r="CU12" s="658"/>
      <c r="CV12" s="658"/>
      <c r="CW12" s="658"/>
      <c r="CX12" s="658"/>
      <c r="CY12" s="659"/>
      <c r="CZ12" s="695">
        <v>2.1</v>
      </c>
      <c r="DA12" s="695"/>
      <c r="DB12" s="695"/>
      <c r="DC12" s="695"/>
      <c r="DD12" s="663" t="s">
        <v>121</v>
      </c>
      <c r="DE12" s="658"/>
      <c r="DF12" s="658"/>
      <c r="DG12" s="658"/>
      <c r="DH12" s="658"/>
      <c r="DI12" s="658"/>
      <c r="DJ12" s="658"/>
      <c r="DK12" s="658"/>
      <c r="DL12" s="658"/>
      <c r="DM12" s="658"/>
      <c r="DN12" s="658"/>
      <c r="DO12" s="658"/>
      <c r="DP12" s="659"/>
      <c r="DQ12" s="663">
        <v>303077</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3589800</v>
      </c>
      <c r="BH13" s="658"/>
      <c r="BI13" s="658"/>
      <c r="BJ13" s="658"/>
      <c r="BK13" s="658"/>
      <c r="BL13" s="658"/>
      <c r="BM13" s="658"/>
      <c r="BN13" s="659"/>
      <c r="BO13" s="695">
        <v>48.8</v>
      </c>
      <c r="BP13" s="695"/>
      <c r="BQ13" s="695"/>
      <c r="BR13" s="695"/>
      <c r="BS13" s="696" t="s">
        <v>121</v>
      </c>
      <c r="BT13" s="696"/>
      <c r="BU13" s="696"/>
      <c r="BV13" s="696"/>
      <c r="BW13" s="696"/>
      <c r="BX13" s="696"/>
      <c r="BY13" s="696"/>
      <c r="BZ13" s="696"/>
      <c r="CA13" s="696"/>
      <c r="CB13" s="731"/>
      <c r="CD13" s="654" t="s">
        <v>243</v>
      </c>
      <c r="CE13" s="655"/>
      <c r="CF13" s="655"/>
      <c r="CG13" s="655"/>
      <c r="CH13" s="655"/>
      <c r="CI13" s="655"/>
      <c r="CJ13" s="655"/>
      <c r="CK13" s="655"/>
      <c r="CL13" s="655"/>
      <c r="CM13" s="655"/>
      <c r="CN13" s="655"/>
      <c r="CO13" s="655"/>
      <c r="CP13" s="655"/>
      <c r="CQ13" s="656"/>
      <c r="CR13" s="657">
        <v>1894310</v>
      </c>
      <c r="CS13" s="658"/>
      <c r="CT13" s="658"/>
      <c r="CU13" s="658"/>
      <c r="CV13" s="658"/>
      <c r="CW13" s="658"/>
      <c r="CX13" s="658"/>
      <c r="CY13" s="659"/>
      <c r="CZ13" s="695">
        <v>9.5</v>
      </c>
      <c r="DA13" s="695"/>
      <c r="DB13" s="695"/>
      <c r="DC13" s="695"/>
      <c r="DD13" s="663">
        <v>953962</v>
      </c>
      <c r="DE13" s="658"/>
      <c r="DF13" s="658"/>
      <c r="DG13" s="658"/>
      <c r="DH13" s="658"/>
      <c r="DI13" s="658"/>
      <c r="DJ13" s="658"/>
      <c r="DK13" s="658"/>
      <c r="DL13" s="658"/>
      <c r="DM13" s="658"/>
      <c r="DN13" s="658"/>
      <c r="DO13" s="658"/>
      <c r="DP13" s="659"/>
      <c r="DQ13" s="663">
        <v>942218</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132504</v>
      </c>
      <c r="BH14" s="658"/>
      <c r="BI14" s="658"/>
      <c r="BJ14" s="658"/>
      <c r="BK14" s="658"/>
      <c r="BL14" s="658"/>
      <c r="BM14" s="658"/>
      <c r="BN14" s="659"/>
      <c r="BO14" s="695">
        <v>1.8</v>
      </c>
      <c r="BP14" s="695"/>
      <c r="BQ14" s="695"/>
      <c r="BR14" s="695"/>
      <c r="BS14" s="696" t="s">
        <v>121</v>
      </c>
      <c r="BT14" s="696"/>
      <c r="BU14" s="696"/>
      <c r="BV14" s="696"/>
      <c r="BW14" s="696"/>
      <c r="BX14" s="696"/>
      <c r="BY14" s="696"/>
      <c r="BZ14" s="696"/>
      <c r="CA14" s="696"/>
      <c r="CB14" s="731"/>
      <c r="CD14" s="654" t="s">
        <v>246</v>
      </c>
      <c r="CE14" s="655"/>
      <c r="CF14" s="655"/>
      <c r="CG14" s="655"/>
      <c r="CH14" s="655"/>
      <c r="CI14" s="655"/>
      <c r="CJ14" s="655"/>
      <c r="CK14" s="655"/>
      <c r="CL14" s="655"/>
      <c r="CM14" s="655"/>
      <c r="CN14" s="655"/>
      <c r="CO14" s="655"/>
      <c r="CP14" s="655"/>
      <c r="CQ14" s="656"/>
      <c r="CR14" s="657">
        <v>591136</v>
      </c>
      <c r="CS14" s="658"/>
      <c r="CT14" s="658"/>
      <c r="CU14" s="658"/>
      <c r="CV14" s="658"/>
      <c r="CW14" s="658"/>
      <c r="CX14" s="658"/>
      <c r="CY14" s="659"/>
      <c r="CZ14" s="695">
        <v>3</v>
      </c>
      <c r="DA14" s="695"/>
      <c r="DB14" s="695"/>
      <c r="DC14" s="695"/>
      <c r="DD14" s="663">
        <v>9493</v>
      </c>
      <c r="DE14" s="658"/>
      <c r="DF14" s="658"/>
      <c r="DG14" s="658"/>
      <c r="DH14" s="658"/>
      <c r="DI14" s="658"/>
      <c r="DJ14" s="658"/>
      <c r="DK14" s="658"/>
      <c r="DL14" s="658"/>
      <c r="DM14" s="658"/>
      <c r="DN14" s="658"/>
      <c r="DO14" s="658"/>
      <c r="DP14" s="659"/>
      <c r="DQ14" s="663">
        <v>587375</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20031</v>
      </c>
      <c r="S15" s="658"/>
      <c r="T15" s="658"/>
      <c r="U15" s="658"/>
      <c r="V15" s="658"/>
      <c r="W15" s="658"/>
      <c r="X15" s="658"/>
      <c r="Y15" s="659"/>
      <c r="Z15" s="695">
        <v>0.1</v>
      </c>
      <c r="AA15" s="695"/>
      <c r="AB15" s="695"/>
      <c r="AC15" s="695"/>
      <c r="AD15" s="696">
        <v>20031</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352049</v>
      </c>
      <c r="BH15" s="658"/>
      <c r="BI15" s="658"/>
      <c r="BJ15" s="658"/>
      <c r="BK15" s="658"/>
      <c r="BL15" s="658"/>
      <c r="BM15" s="658"/>
      <c r="BN15" s="659"/>
      <c r="BO15" s="695">
        <v>4.8</v>
      </c>
      <c r="BP15" s="695"/>
      <c r="BQ15" s="695"/>
      <c r="BR15" s="695"/>
      <c r="BS15" s="696" t="s">
        <v>121</v>
      </c>
      <c r="BT15" s="696"/>
      <c r="BU15" s="696"/>
      <c r="BV15" s="696"/>
      <c r="BW15" s="696"/>
      <c r="BX15" s="696"/>
      <c r="BY15" s="696"/>
      <c r="BZ15" s="696"/>
      <c r="CA15" s="696"/>
      <c r="CB15" s="731"/>
      <c r="CD15" s="654" t="s">
        <v>249</v>
      </c>
      <c r="CE15" s="655"/>
      <c r="CF15" s="655"/>
      <c r="CG15" s="655"/>
      <c r="CH15" s="655"/>
      <c r="CI15" s="655"/>
      <c r="CJ15" s="655"/>
      <c r="CK15" s="655"/>
      <c r="CL15" s="655"/>
      <c r="CM15" s="655"/>
      <c r="CN15" s="655"/>
      <c r="CO15" s="655"/>
      <c r="CP15" s="655"/>
      <c r="CQ15" s="656"/>
      <c r="CR15" s="657">
        <v>1654958</v>
      </c>
      <c r="CS15" s="658"/>
      <c r="CT15" s="658"/>
      <c r="CU15" s="658"/>
      <c r="CV15" s="658"/>
      <c r="CW15" s="658"/>
      <c r="CX15" s="658"/>
      <c r="CY15" s="659"/>
      <c r="CZ15" s="695">
        <v>8.3000000000000007</v>
      </c>
      <c r="DA15" s="695"/>
      <c r="DB15" s="695"/>
      <c r="DC15" s="695"/>
      <c r="DD15" s="663">
        <v>352392</v>
      </c>
      <c r="DE15" s="658"/>
      <c r="DF15" s="658"/>
      <c r="DG15" s="658"/>
      <c r="DH15" s="658"/>
      <c r="DI15" s="658"/>
      <c r="DJ15" s="658"/>
      <c r="DK15" s="658"/>
      <c r="DL15" s="658"/>
      <c r="DM15" s="658"/>
      <c r="DN15" s="658"/>
      <c r="DO15" s="658"/>
      <c r="DP15" s="659"/>
      <c r="DQ15" s="663">
        <v>1280098</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129813</v>
      </c>
      <c r="S16" s="658"/>
      <c r="T16" s="658"/>
      <c r="U16" s="658"/>
      <c r="V16" s="658"/>
      <c r="W16" s="658"/>
      <c r="X16" s="658"/>
      <c r="Y16" s="659"/>
      <c r="Z16" s="695">
        <v>0.6</v>
      </c>
      <c r="AA16" s="695"/>
      <c r="AB16" s="695"/>
      <c r="AC16" s="695"/>
      <c r="AD16" s="696">
        <v>129813</v>
      </c>
      <c r="AE16" s="696"/>
      <c r="AF16" s="696"/>
      <c r="AG16" s="696"/>
      <c r="AH16" s="696"/>
      <c r="AI16" s="696"/>
      <c r="AJ16" s="696"/>
      <c r="AK16" s="696"/>
      <c r="AL16" s="660">
        <v>1.2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1"/>
      <c r="CD16" s="654" t="s">
        <v>252</v>
      </c>
      <c r="CE16" s="655"/>
      <c r="CF16" s="655"/>
      <c r="CG16" s="655"/>
      <c r="CH16" s="655"/>
      <c r="CI16" s="655"/>
      <c r="CJ16" s="655"/>
      <c r="CK16" s="655"/>
      <c r="CL16" s="655"/>
      <c r="CM16" s="655"/>
      <c r="CN16" s="655"/>
      <c r="CO16" s="655"/>
      <c r="CP16" s="655"/>
      <c r="CQ16" s="656"/>
      <c r="CR16" s="657" t="s">
        <v>121</v>
      </c>
      <c r="CS16" s="658"/>
      <c r="CT16" s="658"/>
      <c r="CU16" s="658"/>
      <c r="CV16" s="658"/>
      <c r="CW16" s="658"/>
      <c r="CX16" s="658"/>
      <c r="CY16" s="659"/>
      <c r="CZ16" s="695" t="s">
        <v>121</v>
      </c>
      <c r="DA16" s="695"/>
      <c r="DB16" s="695"/>
      <c r="DC16" s="695"/>
      <c r="DD16" s="663" t="s">
        <v>121</v>
      </c>
      <c r="DE16" s="658"/>
      <c r="DF16" s="658"/>
      <c r="DG16" s="658"/>
      <c r="DH16" s="658"/>
      <c r="DI16" s="658"/>
      <c r="DJ16" s="658"/>
      <c r="DK16" s="658"/>
      <c r="DL16" s="658"/>
      <c r="DM16" s="658"/>
      <c r="DN16" s="658"/>
      <c r="DO16" s="658"/>
      <c r="DP16" s="659"/>
      <c r="DQ16" s="663" t="s">
        <v>121</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266935</v>
      </c>
      <c r="S17" s="658"/>
      <c r="T17" s="658"/>
      <c r="U17" s="658"/>
      <c r="V17" s="658"/>
      <c r="W17" s="658"/>
      <c r="X17" s="658"/>
      <c r="Y17" s="659"/>
      <c r="Z17" s="695">
        <v>1.3</v>
      </c>
      <c r="AA17" s="695"/>
      <c r="AB17" s="695"/>
      <c r="AC17" s="695"/>
      <c r="AD17" s="696">
        <v>266935</v>
      </c>
      <c r="AE17" s="696"/>
      <c r="AF17" s="696"/>
      <c r="AG17" s="696"/>
      <c r="AH17" s="696"/>
      <c r="AI17" s="696"/>
      <c r="AJ17" s="696"/>
      <c r="AK17" s="696"/>
      <c r="AL17" s="660">
        <v>2.6</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1"/>
      <c r="CD17" s="654" t="s">
        <v>255</v>
      </c>
      <c r="CE17" s="655"/>
      <c r="CF17" s="655"/>
      <c r="CG17" s="655"/>
      <c r="CH17" s="655"/>
      <c r="CI17" s="655"/>
      <c r="CJ17" s="655"/>
      <c r="CK17" s="655"/>
      <c r="CL17" s="655"/>
      <c r="CM17" s="655"/>
      <c r="CN17" s="655"/>
      <c r="CO17" s="655"/>
      <c r="CP17" s="655"/>
      <c r="CQ17" s="656"/>
      <c r="CR17" s="657">
        <v>1215645</v>
      </c>
      <c r="CS17" s="658"/>
      <c r="CT17" s="658"/>
      <c r="CU17" s="658"/>
      <c r="CV17" s="658"/>
      <c r="CW17" s="658"/>
      <c r="CX17" s="658"/>
      <c r="CY17" s="659"/>
      <c r="CZ17" s="695">
        <v>6.1</v>
      </c>
      <c r="DA17" s="695"/>
      <c r="DB17" s="695"/>
      <c r="DC17" s="695"/>
      <c r="DD17" s="663" t="s">
        <v>121</v>
      </c>
      <c r="DE17" s="658"/>
      <c r="DF17" s="658"/>
      <c r="DG17" s="658"/>
      <c r="DH17" s="658"/>
      <c r="DI17" s="658"/>
      <c r="DJ17" s="658"/>
      <c r="DK17" s="658"/>
      <c r="DL17" s="658"/>
      <c r="DM17" s="658"/>
      <c r="DN17" s="658"/>
      <c r="DO17" s="658"/>
      <c r="DP17" s="659"/>
      <c r="DQ17" s="663">
        <v>1149157</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61975</v>
      </c>
      <c r="S18" s="658"/>
      <c r="T18" s="658"/>
      <c r="U18" s="658"/>
      <c r="V18" s="658"/>
      <c r="W18" s="658"/>
      <c r="X18" s="658"/>
      <c r="Y18" s="659"/>
      <c r="Z18" s="695">
        <v>0.3</v>
      </c>
      <c r="AA18" s="695"/>
      <c r="AB18" s="695"/>
      <c r="AC18" s="695"/>
      <c r="AD18" s="696">
        <v>61975</v>
      </c>
      <c r="AE18" s="696"/>
      <c r="AF18" s="696"/>
      <c r="AG18" s="696"/>
      <c r="AH18" s="696"/>
      <c r="AI18" s="696"/>
      <c r="AJ18" s="696"/>
      <c r="AK18" s="696"/>
      <c r="AL18" s="660">
        <v>0.6</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1"/>
      <c r="CD18" s="654" t="s">
        <v>258</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198964</v>
      </c>
      <c r="S19" s="658"/>
      <c r="T19" s="658"/>
      <c r="U19" s="658"/>
      <c r="V19" s="658"/>
      <c r="W19" s="658"/>
      <c r="X19" s="658"/>
      <c r="Y19" s="659"/>
      <c r="Z19" s="695">
        <v>0.9</v>
      </c>
      <c r="AA19" s="695"/>
      <c r="AB19" s="695"/>
      <c r="AC19" s="695"/>
      <c r="AD19" s="696">
        <v>198964</v>
      </c>
      <c r="AE19" s="696"/>
      <c r="AF19" s="696"/>
      <c r="AG19" s="696"/>
      <c r="AH19" s="696"/>
      <c r="AI19" s="696"/>
      <c r="AJ19" s="696"/>
      <c r="AK19" s="696"/>
      <c r="AL19" s="660">
        <v>1.9</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563429</v>
      </c>
      <c r="BH19" s="658"/>
      <c r="BI19" s="658"/>
      <c r="BJ19" s="658"/>
      <c r="BK19" s="658"/>
      <c r="BL19" s="658"/>
      <c r="BM19" s="658"/>
      <c r="BN19" s="659"/>
      <c r="BO19" s="695">
        <v>7.7</v>
      </c>
      <c r="BP19" s="695"/>
      <c r="BQ19" s="695"/>
      <c r="BR19" s="695"/>
      <c r="BS19" s="696" t="s">
        <v>121</v>
      </c>
      <c r="BT19" s="696"/>
      <c r="BU19" s="696"/>
      <c r="BV19" s="696"/>
      <c r="BW19" s="696"/>
      <c r="BX19" s="696"/>
      <c r="BY19" s="696"/>
      <c r="BZ19" s="696"/>
      <c r="CA19" s="696"/>
      <c r="CB19" s="731"/>
      <c r="CD19" s="654" t="s">
        <v>261</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2">
      <c r="B20" s="732" t="s">
        <v>262</v>
      </c>
      <c r="C20" s="733"/>
      <c r="D20" s="733"/>
      <c r="E20" s="733"/>
      <c r="F20" s="733"/>
      <c r="G20" s="733"/>
      <c r="H20" s="733"/>
      <c r="I20" s="733"/>
      <c r="J20" s="733"/>
      <c r="K20" s="733"/>
      <c r="L20" s="733"/>
      <c r="M20" s="733"/>
      <c r="N20" s="733"/>
      <c r="O20" s="733"/>
      <c r="P20" s="733"/>
      <c r="Q20" s="734"/>
      <c r="R20" s="657">
        <v>5996</v>
      </c>
      <c r="S20" s="658"/>
      <c r="T20" s="658"/>
      <c r="U20" s="658"/>
      <c r="V20" s="658"/>
      <c r="W20" s="658"/>
      <c r="X20" s="658"/>
      <c r="Y20" s="659"/>
      <c r="Z20" s="695">
        <v>0</v>
      </c>
      <c r="AA20" s="695"/>
      <c r="AB20" s="695"/>
      <c r="AC20" s="695"/>
      <c r="AD20" s="696">
        <v>5996</v>
      </c>
      <c r="AE20" s="696"/>
      <c r="AF20" s="696"/>
      <c r="AG20" s="696"/>
      <c r="AH20" s="696"/>
      <c r="AI20" s="696"/>
      <c r="AJ20" s="696"/>
      <c r="AK20" s="696"/>
      <c r="AL20" s="660">
        <v>0.1</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563429</v>
      </c>
      <c r="BH20" s="658"/>
      <c r="BI20" s="658"/>
      <c r="BJ20" s="658"/>
      <c r="BK20" s="658"/>
      <c r="BL20" s="658"/>
      <c r="BM20" s="658"/>
      <c r="BN20" s="659"/>
      <c r="BO20" s="695">
        <v>7.7</v>
      </c>
      <c r="BP20" s="695"/>
      <c r="BQ20" s="695"/>
      <c r="BR20" s="695"/>
      <c r="BS20" s="696" t="s">
        <v>121</v>
      </c>
      <c r="BT20" s="696"/>
      <c r="BU20" s="696"/>
      <c r="BV20" s="696"/>
      <c r="BW20" s="696"/>
      <c r="BX20" s="696"/>
      <c r="BY20" s="696"/>
      <c r="BZ20" s="696"/>
      <c r="CA20" s="696"/>
      <c r="CB20" s="731"/>
      <c r="CD20" s="654" t="s">
        <v>264</v>
      </c>
      <c r="CE20" s="655"/>
      <c r="CF20" s="655"/>
      <c r="CG20" s="655"/>
      <c r="CH20" s="655"/>
      <c r="CI20" s="655"/>
      <c r="CJ20" s="655"/>
      <c r="CK20" s="655"/>
      <c r="CL20" s="655"/>
      <c r="CM20" s="655"/>
      <c r="CN20" s="655"/>
      <c r="CO20" s="655"/>
      <c r="CP20" s="655"/>
      <c r="CQ20" s="656"/>
      <c r="CR20" s="657">
        <v>19947234</v>
      </c>
      <c r="CS20" s="658"/>
      <c r="CT20" s="658"/>
      <c r="CU20" s="658"/>
      <c r="CV20" s="658"/>
      <c r="CW20" s="658"/>
      <c r="CX20" s="658"/>
      <c r="CY20" s="659"/>
      <c r="CZ20" s="695">
        <v>100</v>
      </c>
      <c r="DA20" s="695"/>
      <c r="DB20" s="695"/>
      <c r="DC20" s="695"/>
      <c r="DD20" s="663">
        <v>1807170</v>
      </c>
      <c r="DE20" s="658"/>
      <c r="DF20" s="658"/>
      <c r="DG20" s="658"/>
      <c r="DH20" s="658"/>
      <c r="DI20" s="658"/>
      <c r="DJ20" s="658"/>
      <c r="DK20" s="658"/>
      <c r="DL20" s="658"/>
      <c r="DM20" s="658"/>
      <c r="DN20" s="658"/>
      <c r="DO20" s="658"/>
      <c r="DP20" s="659"/>
      <c r="DQ20" s="663">
        <v>13549010</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2145661</v>
      </c>
      <c r="S21" s="658"/>
      <c r="T21" s="658"/>
      <c r="U21" s="658"/>
      <c r="V21" s="658"/>
      <c r="W21" s="658"/>
      <c r="X21" s="658"/>
      <c r="Y21" s="659"/>
      <c r="Z21" s="695">
        <v>10.1</v>
      </c>
      <c r="AA21" s="695"/>
      <c r="AB21" s="695"/>
      <c r="AC21" s="695"/>
      <c r="AD21" s="696">
        <v>1689156</v>
      </c>
      <c r="AE21" s="696"/>
      <c r="AF21" s="696"/>
      <c r="AG21" s="696"/>
      <c r="AH21" s="696"/>
      <c r="AI21" s="696"/>
      <c r="AJ21" s="696"/>
      <c r="AK21" s="696"/>
      <c r="AL21" s="660">
        <v>16.2</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121</v>
      </c>
      <c r="BH21" s="658"/>
      <c r="BI21" s="658"/>
      <c r="BJ21" s="658"/>
      <c r="BK21" s="658"/>
      <c r="BL21" s="658"/>
      <c r="BM21" s="658"/>
      <c r="BN21" s="659"/>
      <c r="BO21" s="695" t="s">
        <v>121</v>
      </c>
      <c r="BP21" s="695"/>
      <c r="BQ21" s="695"/>
      <c r="BR21" s="695"/>
      <c r="BS21" s="696" t="s">
        <v>121</v>
      </c>
      <c r="BT21" s="696"/>
      <c r="BU21" s="696"/>
      <c r="BV21" s="696"/>
      <c r="BW21" s="696"/>
      <c r="BX21" s="696"/>
      <c r="BY21" s="696"/>
      <c r="BZ21" s="696"/>
      <c r="CA21" s="696"/>
      <c r="CB21" s="731"/>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1689156</v>
      </c>
      <c r="S22" s="658"/>
      <c r="T22" s="658"/>
      <c r="U22" s="658"/>
      <c r="V22" s="658"/>
      <c r="W22" s="658"/>
      <c r="X22" s="658"/>
      <c r="Y22" s="659"/>
      <c r="Z22" s="695">
        <v>8</v>
      </c>
      <c r="AA22" s="695"/>
      <c r="AB22" s="695"/>
      <c r="AC22" s="695"/>
      <c r="AD22" s="696">
        <v>1689156</v>
      </c>
      <c r="AE22" s="696"/>
      <c r="AF22" s="696"/>
      <c r="AG22" s="696"/>
      <c r="AH22" s="696"/>
      <c r="AI22" s="696"/>
      <c r="AJ22" s="696"/>
      <c r="AK22" s="696"/>
      <c r="AL22" s="660">
        <v>16.2</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1"/>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342466</v>
      </c>
      <c r="S23" s="658"/>
      <c r="T23" s="658"/>
      <c r="U23" s="658"/>
      <c r="V23" s="658"/>
      <c r="W23" s="658"/>
      <c r="X23" s="658"/>
      <c r="Y23" s="659"/>
      <c r="Z23" s="695">
        <v>1.6</v>
      </c>
      <c r="AA23" s="695"/>
      <c r="AB23" s="695"/>
      <c r="AC23" s="695"/>
      <c r="AD23" s="696" t="s">
        <v>121</v>
      </c>
      <c r="AE23" s="696"/>
      <c r="AF23" s="696"/>
      <c r="AG23" s="696"/>
      <c r="AH23" s="696"/>
      <c r="AI23" s="696"/>
      <c r="AJ23" s="696"/>
      <c r="AK23" s="696"/>
      <c r="AL23" s="660" t="s">
        <v>121</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563429</v>
      </c>
      <c r="BH23" s="658"/>
      <c r="BI23" s="658"/>
      <c r="BJ23" s="658"/>
      <c r="BK23" s="658"/>
      <c r="BL23" s="658"/>
      <c r="BM23" s="658"/>
      <c r="BN23" s="659"/>
      <c r="BO23" s="695">
        <v>7.7</v>
      </c>
      <c r="BP23" s="695"/>
      <c r="BQ23" s="695"/>
      <c r="BR23" s="695"/>
      <c r="BS23" s="696" t="s">
        <v>121</v>
      </c>
      <c r="BT23" s="696"/>
      <c r="BU23" s="696"/>
      <c r="BV23" s="696"/>
      <c r="BW23" s="696"/>
      <c r="BX23" s="696"/>
      <c r="BY23" s="696"/>
      <c r="BZ23" s="696"/>
      <c r="CA23" s="696"/>
      <c r="CB23" s="731"/>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v>114039</v>
      </c>
      <c r="S24" s="658"/>
      <c r="T24" s="658"/>
      <c r="U24" s="658"/>
      <c r="V24" s="658"/>
      <c r="W24" s="658"/>
      <c r="X24" s="658"/>
      <c r="Y24" s="659"/>
      <c r="Z24" s="695">
        <v>0.5</v>
      </c>
      <c r="AA24" s="695"/>
      <c r="AB24" s="695"/>
      <c r="AC24" s="695"/>
      <c r="AD24" s="696" t="s">
        <v>121</v>
      </c>
      <c r="AE24" s="696"/>
      <c r="AF24" s="696"/>
      <c r="AG24" s="696"/>
      <c r="AH24" s="696"/>
      <c r="AI24" s="696"/>
      <c r="AJ24" s="696"/>
      <c r="AK24" s="696"/>
      <c r="AL24" s="660" t="s">
        <v>121</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1"/>
      <c r="CD24" s="715" t="s">
        <v>279</v>
      </c>
      <c r="CE24" s="716"/>
      <c r="CF24" s="716"/>
      <c r="CG24" s="716"/>
      <c r="CH24" s="716"/>
      <c r="CI24" s="716"/>
      <c r="CJ24" s="716"/>
      <c r="CK24" s="716"/>
      <c r="CL24" s="716"/>
      <c r="CM24" s="716"/>
      <c r="CN24" s="716"/>
      <c r="CO24" s="716"/>
      <c r="CP24" s="716"/>
      <c r="CQ24" s="717"/>
      <c r="CR24" s="712">
        <v>9365869</v>
      </c>
      <c r="CS24" s="713"/>
      <c r="CT24" s="713"/>
      <c r="CU24" s="713"/>
      <c r="CV24" s="713"/>
      <c r="CW24" s="713"/>
      <c r="CX24" s="713"/>
      <c r="CY24" s="738"/>
      <c r="CZ24" s="739">
        <v>47</v>
      </c>
      <c r="DA24" s="721"/>
      <c r="DB24" s="721"/>
      <c r="DC24" s="741"/>
      <c r="DD24" s="737">
        <v>6026259</v>
      </c>
      <c r="DE24" s="713"/>
      <c r="DF24" s="713"/>
      <c r="DG24" s="713"/>
      <c r="DH24" s="713"/>
      <c r="DI24" s="713"/>
      <c r="DJ24" s="713"/>
      <c r="DK24" s="738"/>
      <c r="DL24" s="737">
        <v>5379388</v>
      </c>
      <c r="DM24" s="713"/>
      <c r="DN24" s="713"/>
      <c r="DO24" s="713"/>
      <c r="DP24" s="713"/>
      <c r="DQ24" s="713"/>
      <c r="DR24" s="713"/>
      <c r="DS24" s="713"/>
      <c r="DT24" s="713"/>
      <c r="DU24" s="713"/>
      <c r="DV24" s="738"/>
      <c r="DW24" s="739">
        <v>51.5</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11377628</v>
      </c>
      <c r="S25" s="658"/>
      <c r="T25" s="658"/>
      <c r="U25" s="658"/>
      <c r="V25" s="658"/>
      <c r="W25" s="658"/>
      <c r="X25" s="658"/>
      <c r="Y25" s="659"/>
      <c r="Z25" s="695">
        <v>53.6</v>
      </c>
      <c r="AA25" s="695"/>
      <c r="AB25" s="695"/>
      <c r="AC25" s="695"/>
      <c r="AD25" s="696">
        <v>10357694</v>
      </c>
      <c r="AE25" s="696"/>
      <c r="AF25" s="696"/>
      <c r="AG25" s="696"/>
      <c r="AH25" s="696"/>
      <c r="AI25" s="696"/>
      <c r="AJ25" s="696"/>
      <c r="AK25" s="696"/>
      <c r="AL25" s="660">
        <v>99.2</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1"/>
      <c r="CD25" s="654" t="s">
        <v>282</v>
      </c>
      <c r="CE25" s="655"/>
      <c r="CF25" s="655"/>
      <c r="CG25" s="655"/>
      <c r="CH25" s="655"/>
      <c r="CI25" s="655"/>
      <c r="CJ25" s="655"/>
      <c r="CK25" s="655"/>
      <c r="CL25" s="655"/>
      <c r="CM25" s="655"/>
      <c r="CN25" s="655"/>
      <c r="CO25" s="655"/>
      <c r="CP25" s="655"/>
      <c r="CQ25" s="656"/>
      <c r="CR25" s="657">
        <v>3034079</v>
      </c>
      <c r="CS25" s="670"/>
      <c r="CT25" s="670"/>
      <c r="CU25" s="670"/>
      <c r="CV25" s="670"/>
      <c r="CW25" s="670"/>
      <c r="CX25" s="670"/>
      <c r="CY25" s="671"/>
      <c r="CZ25" s="660">
        <v>15.2</v>
      </c>
      <c r="DA25" s="672"/>
      <c r="DB25" s="672"/>
      <c r="DC25" s="673"/>
      <c r="DD25" s="663">
        <v>2800147</v>
      </c>
      <c r="DE25" s="670"/>
      <c r="DF25" s="670"/>
      <c r="DG25" s="670"/>
      <c r="DH25" s="670"/>
      <c r="DI25" s="670"/>
      <c r="DJ25" s="670"/>
      <c r="DK25" s="671"/>
      <c r="DL25" s="663">
        <v>2791706</v>
      </c>
      <c r="DM25" s="670"/>
      <c r="DN25" s="670"/>
      <c r="DO25" s="670"/>
      <c r="DP25" s="670"/>
      <c r="DQ25" s="670"/>
      <c r="DR25" s="670"/>
      <c r="DS25" s="670"/>
      <c r="DT25" s="670"/>
      <c r="DU25" s="670"/>
      <c r="DV25" s="671"/>
      <c r="DW25" s="660">
        <v>26.7</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5026</v>
      </c>
      <c r="S26" s="658"/>
      <c r="T26" s="658"/>
      <c r="U26" s="658"/>
      <c r="V26" s="658"/>
      <c r="W26" s="658"/>
      <c r="X26" s="658"/>
      <c r="Y26" s="659"/>
      <c r="Z26" s="695">
        <v>0</v>
      </c>
      <c r="AA26" s="695"/>
      <c r="AB26" s="695"/>
      <c r="AC26" s="695"/>
      <c r="AD26" s="696">
        <v>5026</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1"/>
      <c r="CD26" s="654" t="s">
        <v>285</v>
      </c>
      <c r="CE26" s="655"/>
      <c r="CF26" s="655"/>
      <c r="CG26" s="655"/>
      <c r="CH26" s="655"/>
      <c r="CI26" s="655"/>
      <c r="CJ26" s="655"/>
      <c r="CK26" s="655"/>
      <c r="CL26" s="655"/>
      <c r="CM26" s="655"/>
      <c r="CN26" s="655"/>
      <c r="CO26" s="655"/>
      <c r="CP26" s="655"/>
      <c r="CQ26" s="656"/>
      <c r="CR26" s="657">
        <v>1613255</v>
      </c>
      <c r="CS26" s="658"/>
      <c r="CT26" s="658"/>
      <c r="CU26" s="658"/>
      <c r="CV26" s="658"/>
      <c r="CW26" s="658"/>
      <c r="CX26" s="658"/>
      <c r="CY26" s="659"/>
      <c r="CZ26" s="660">
        <v>8.1</v>
      </c>
      <c r="DA26" s="672"/>
      <c r="DB26" s="672"/>
      <c r="DC26" s="673"/>
      <c r="DD26" s="663">
        <v>1491595</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39265</v>
      </c>
      <c r="S27" s="658"/>
      <c r="T27" s="658"/>
      <c r="U27" s="658"/>
      <c r="V27" s="658"/>
      <c r="W27" s="658"/>
      <c r="X27" s="658"/>
      <c r="Y27" s="659"/>
      <c r="Z27" s="695">
        <v>0.2</v>
      </c>
      <c r="AA27" s="695"/>
      <c r="AB27" s="695"/>
      <c r="AC27" s="695"/>
      <c r="AD27" s="696" t="s">
        <v>121</v>
      </c>
      <c r="AE27" s="696"/>
      <c r="AF27" s="696"/>
      <c r="AG27" s="696"/>
      <c r="AH27" s="696"/>
      <c r="AI27" s="696"/>
      <c r="AJ27" s="696"/>
      <c r="AK27" s="696"/>
      <c r="AL27" s="660" t="s">
        <v>121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7359103</v>
      </c>
      <c r="BH27" s="658"/>
      <c r="BI27" s="658"/>
      <c r="BJ27" s="658"/>
      <c r="BK27" s="658"/>
      <c r="BL27" s="658"/>
      <c r="BM27" s="658"/>
      <c r="BN27" s="659"/>
      <c r="BO27" s="695">
        <v>100</v>
      </c>
      <c r="BP27" s="695"/>
      <c r="BQ27" s="695"/>
      <c r="BR27" s="695"/>
      <c r="BS27" s="696" t="s">
        <v>121</v>
      </c>
      <c r="BT27" s="696"/>
      <c r="BU27" s="696"/>
      <c r="BV27" s="696"/>
      <c r="BW27" s="696"/>
      <c r="BX27" s="696"/>
      <c r="BY27" s="696"/>
      <c r="BZ27" s="696"/>
      <c r="CA27" s="696"/>
      <c r="CB27" s="731"/>
      <c r="CD27" s="654" t="s">
        <v>288</v>
      </c>
      <c r="CE27" s="655"/>
      <c r="CF27" s="655"/>
      <c r="CG27" s="655"/>
      <c r="CH27" s="655"/>
      <c r="CI27" s="655"/>
      <c r="CJ27" s="655"/>
      <c r="CK27" s="655"/>
      <c r="CL27" s="655"/>
      <c r="CM27" s="655"/>
      <c r="CN27" s="655"/>
      <c r="CO27" s="655"/>
      <c r="CP27" s="655"/>
      <c r="CQ27" s="656"/>
      <c r="CR27" s="657">
        <v>5116145</v>
      </c>
      <c r="CS27" s="670"/>
      <c r="CT27" s="670"/>
      <c r="CU27" s="670"/>
      <c r="CV27" s="670"/>
      <c r="CW27" s="670"/>
      <c r="CX27" s="670"/>
      <c r="CY27" s="671"/>
      <c r="CZ27" s="660">
        <v>25.6</v>
      </c>
      <c r="DA27" s="672"/>
      <c r="DB27" s="672"/>
      <c r="DC27" s="673"/>
      <c r="DD27" s="663">
        <v>2076955</v>
      </c>
      <c r="DE27" s="670"/>
      <c r="DF27" s="670"/>
      <c r="DG27" s="670"/>
      <c r="DH27" s="670"/>
      <c r="DI27" s="670"/>
      <c r="DJ27" s="670"/>
      <c r="DK27" s="671"/>
      <c r="DL27" s="663">
        <v>1438525</v>
      </c>
      <c r="DM27" s="670"/>
      <c r="DN27" s="670"/>
      <c r="DO27" s="670"/>
      <c r="DP27" s="670"/>
      <c r="DQ27" s="670"/>
      <c r="DR27" s="670"/>
      <c r="DS27" s="670"/>
      <c r="DT27" s="670"/>
      <c r="DU27" s="670"/>
      <c r="DV27" s="671"/>
      <c r="DW27" s="660">
        <v>13.8</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203036</v>
      </c>
      <c r="S28" s="658"/>
      <c r="T28" s="658"/>
      <c r="U28" s="658"/>
      <c r="V28" s="658"/>
      <c r="W28" s="658"/>
      <c r="X28" s="658"/>
      <c r="Y28" s="659"/>
      <c r="Z28" s="695">
        <v>1</v>
      </c>
      <c r="AA28" s="695"/>
      <c r="AB28" s="695"/>
      <c r="AC28" s="695"/>
      <c r="AD28" s="696">
        <v>25383</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1215645</v>
      </c>
      <c r="CS28" s="658"/>
      <c r="CT28" s="658"/>
      <c r="CU28" s="658"/>
      <c r="CV28" s="658"/>
      <c r="CW28" s="658"/>
      <c r="CX28" s="658"/>
      <c r="CY28" s="659"/>
      <c r="CZ28" s="660">
        <v>6.1</v>
      </c>
      <c r="DA28" s="672"/>
      <c r="DB28" s="672"/>
      <c r="DC28" s="673"/>
      <c r="DD28" s="663">
        <v>1149157</v>
      </c>
      <c r="DE28" s="658"/>
      <c r="DF28" s="658"/>
      <c r="DG28" s="658"/>
      <c r="DH28" s="658"/>
      <c r="DI28" s="658"/>
      <c r="DJ28" s="658"/>
      <c r="DK28" s="659"/>
      <c r="DL28" s="663">
        <v>1149157</v>
      </c>
      <c r="DM28" s="658"/>
      <c r="DN28" s="658"/>
      <c r="DO28" s="658"/>
      <c r="DP28" s="658"/>
      <c r="DQ28" s="658"/>
      <c r="DR28" s="658"/>
      <c r="DS28" s="658"/>
      <c r="DT28" s="658"/>
      <c r="DU28" s="658"/>
      <c r="DV28" s="659"/>
      <c r="DW28" s="660">
        <v>11</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21528</v>
      </c>
      <c r="S29" s="658"/>
      <c r="T29" s="658"/>
      <c r="U29" s="658"/>
      <c r="V29" s="658"/>
      <c r="W29" s="658"/>
      <c r="X29" s="658"/>
      <c r="Y29" s="659"/>
      <c r="Z29" s="695">
        <v>0.1</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1"/>
      <c r="CD29" s="676" t="s">
        <v>292</v>
      </c>
      <c r="CE29" s="677"/>
      <c r="CF29" s="654" t="s">
        <v>66</v>
      </c>
      <c r="CG29" s="655"/>
      <c r="CH29" s="655"/>
      <c r="CI29" s="655"/>
      <c r="CJ29" s="655"/>
      <c r="CK29" s="655"/>
      <c r="CL29" s="655"/>
      <c r="CM29" s="655"/>
      <c r="CN29" s="655"/>
      <c r="CO29" s="655"/>
      <c r="CP29" s="655"/>
      <c r="CQ29" s="656"/>
      <c r="CR29" s="657">
        <v>1215645</v>
      </c>
      <c r="CS29" s="670"/>
      <c r="CT29" s="670"/>
      <c r="CU29" s="670"/>
      <c r="CV29" s="670"/>
      <c r="CW29" s="670"/>
      <c r="CX29" s="670"/>
      <c r="CY29" s="671"/>
      <c r="CZ29" s="660">
        <v>6.1</v>
      </c>
      <c r="DA29" s="672"/>
      <c r="DB29" s="672"/>
      <c r="DC29" s="673"/>
      <c r="DD29" s="663">
        <v>1149157</v>
      </c>
      <c r="DE29" s="670"/>
      <c r="DF29" s="670"/>
      <c r="DG29" s="670"/>
      <c r="DH29" s="670"/>
      <c r="DI29" s="670"/>
      <c r="DJ29" s="670"/>
      <c r="DK29" s="671"/>
      <c r="DL29" s="663">
        <v>1149157</v>
      </c>
      <c r="DM29" s="670"/>
      <c r="DN29" s="670"/>
      <c r="DO29" s="670"/>
      <c r="DP29" s="670"/>
      <c r="DQ29" s="670"/>
      <c r="DR29" s="670"/>
      <c r="DS29" s="670"/>
      <c r="DT29" s="670"/>
      <c r="DU29" s="670"/>
      <c r="DV29" s="671"/>
      <c r="DW29" s="660">
        <v>11</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4084775</v>
      </c>
      <c r="S30" s="658"/>
      <c r="T30" s="658"/>
      <c r="U30" s="658"/>
      <c r="V30" s="658"/>
      <c r="W30" s="658"/>
      <c r="X30" s="658"/>
      <c r="Y30" s="659"/>
      <c r="Z30" s="695">
        <v>19.3</v>
      </c>
      <c r="AA30" s="695"/>
      <c r="AB30" s="695"/>
      <c r="AC30" s="695"/>
      <c r="AD30" s="696" t="s">
        <v>121</v>
      </c>
      <c r="AE30" s="696"/>
      <c r="AF30" s="696"/>
      <c r="AG30" s="696"/>
      <c r="AH30" s="696"/>
      <c r="AI30" s="696"/>
      <c r="AJ30" s="696"/>
      <c r="AK30" s="696"/>
      <c r="AL30" s="660" t="s">
        <v>121</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9"/>
      <c r="BI30" s="729"/>
      <c r="BJ30" s="729"/>
      <c r="BK30" s="729"/>
      <c r="BL30" s="729"/>
      <c r="BM30" s="729"/>
      <c r="BN30" s="729"/>
      <c r="BO30" s="729"/>
      <c r="BP30" s="729"/>
      <c r="BQ30" s="730"/>
      <c r="BR30" s="709" t="s">
        <v>295</v>
      </c>
      <c r="BS30" s="729"/>
      <c r="BT30" s="729"/>
      <c r="BU30" s="729"/>
      <c r="BV30" s="729"/>
      <c r="BW30" s="729"/>
      <c r="BX30" s="729"/>
      <c r="BY30" s="729"/>
      <c r="BZ30" s="729"/>
      <c r="CA30" s="729"/>
      <c r="CB30" s="730"/>
      <c r="CD30" s="678"/>
      <c r="CE30" s="679"/>
      <c r="CF30" s="654" t="s">
        <v>296</v>
      </c>
      <c r="CG30" s="655"/>
      <c r="CH30" s="655"/>
      <c r="CI30" s="655"/>
      <c r="CJ30" s="655"/>
      <c r="CK30" s="655"/>
      <c r="CL30" s="655"/>
      <c r="CM30" s="655"/>
      <c r="CN30" s="655"/>
      <c r="CO30" s="655"/>
      <c r="CP30" s="655"/>
      <c r="CQ30" s="656"/>
      <c r="CR30" s="657">
        <v>1179160</v>
      </c>
      <c r="CS30" s="658"/>
      <c r="CT30" s="658"/>
      <c r="CU30" s="658"/>
      <c r="CV30" s="658"/>
      <c r="CW30" s="658"/>
      <c r="CX30" s="658"/>
      <c r="CY30" s="659"/>
      <c r="CZ30" s="660">
        <v>5.9</v>
      </c>
      <c r="DA30" s="672"/>
      <c r="DB30" s="672"/>
      <c r="DC30" s="673"/>
      <c r="DD30" s="663">
        <v>1112672</v>
      </c>
      <c r="DE30" s="658"/>
      <c r="DF30" s="658"/>
      <c r="DG30" s="658"/>
      <c r="DH30" s="658"/>
      <c r="DI30" s="658"/>
      <c r="DJ30" s="658"/>
      <c r="DK30" s="659"/>
      <c r="DL30" s="663">
        <v>1112672</v>
      </c>
      <c r="DM30" s="658"/>
      <c r="DN30" s="658"/>
      <c r="DO30" s="658"/>
      <c r="DP30" s="658"/>
      <c r="DQ30" s="658"/>
      <c r="DR30" s="658"/>
      <c r="DS30" s="658"/>
      <c r="DT30" s="658"/>
      <c r="DU30" s="658"/>
      <c r="DV30" s="659"/>
      <c r="DW30" s="660">
        <v>10.7</v>
      </c>
      <c r="DX30" s="672"/>
      <c r="DY30" s="672"/>
      <c r="DZ30" s="672"/>
      <c r="EA30" s="672"/>
      <c r="EB30" s="672"/>
      <c r="EC30" s="684"/>
    </row>
    <row r="31" spans="2:133" ht="11.25" customHeight="1" x14ac:dyDescent="0.2">
      <c r="B31" s="732" t="s">
        <v>297</v>
      </c>
      <c r="C31" s="733"/>
      <c r="D31" s="733"/>
      <c r="E31" s="733"/>
      <c r="F31" s="733"/>
      <c r="G31" s="733"/>
      <c r="H31" s="733"/>
      <c r="I31" s="733"/>
      <c r="J31" s="733"/>
      <c r="K31" s="733"/>
      <c r="L31" s="733"/>
      <c r="M31" s="733"/>
      <c r="N31" s="733"/>
      <c r="O31" s="733"/>
      <c r="P31" s="733"/>
      <c r="Q31" s="734"/>
      <c r="R31" s="657">
        <v>4466</v>
      </c>
      <c r="S31" s="658"/>
      <c r="T31" s="658"/>
      <c r="U31" s="658"/>
      <c r="V31" s="658"/>
      <c r="W31" s="658"/>
      <c r="X31" s="658"/>
      <c r="Y31" s="659"/>
      <c r="Z31" s="695">
        <v>0</v>
      </c>
      <c r="AA31" s="695"/>
      <c r="AB31" s="695"/>
      <c r="AC31" s="695"/>
      <c r="AD31" s="696">
        <v>4466</v>
      </c>
      <c r="AE31" s="696"/>
      <c r="AF31" s="696"/>
      <c r="AG31" s="696"/>
      <c r="AH31" s="696"/>
      <c r="AI31" s="696"/>
      <c r="AJ31" s="696"/>
      <c r="AK31" s="696"/>
      <c r="AL31" s="660">
        <v>0</v>
      </c>
      <c r="AM31" s="661"/>
      <c r="AN31" s="661"/>
      <c r="AO31" s="697"/>
      <c r="AP31" s="723" t="s">
        <v>298</v>
      </c>
      <c r="AQ31" s="724"/>
      <c r="AR31" s="724"/>
      <c r="AS31" s="724"/>
      <c r="AT31" s="725" t="s">
        <v>299</v>
      </c>
      <c r="AU31" s="206"/>
      <c r="AV31" s="206"/>
      <c r="AW31" s="206"/>
      <c r="AX31" s="715" t="s">
        <v>177</v>
      </c>
      <c r="AY31" s="716"/>
      <c r="AZ31" s="716"/>
      <c r="BA31" s="716"/>
      <c r="BB31" s="716"/>
      <c r="BC31" s="716"/>
      <c r="BD31" s="716"/>
      <c r="BE31" s="716"/>
      <c r="BF31" s="717"/>
      <c r="BG31" s="719">
        <v>99.3</v>
      </c>
      <c r="BH31" s="720"/>
      <c r="BI31" s="720"/>
      <c r="BJ31" s="720"/>
      <c r="BK31" s="720"/>
      <c r="BL31" s="720"/>
      <c r="BM31" s="721">
        <v>97.8</v>
      </c>
      <c r="BN31" s="720"/>
      <c r="BO31" s="720"/>
      <c r="BP31" s="720"/>
      <c r="BQ31" s="722"/>
      <c r="BR31" s="719">
        <v>99.3</v>
      </c>
      <c r="BS31" s="720"/>
      <c r="BT31" s="720"/>
      <c r="BU31" s="720"/>
      <c r="BV31" s="720"/>
      <c r="BW31" s="720"/>
      <c r="BX31" s="721">
        <v>97.9</v>
      </c>
      <c r="BY31" s="720"/>
      <c r="BZ31" s="720"/>
      <c r="CA31" s="720"/>
      <c r="CB31" s="722"/>
      <c r="CD31" s="678"/>
      <c r="CE31" s="679"/>
      <c r="CF31" s="654" t="s">
        <v>300</v>
      </c>
      <c r="CG31" s="655"/>
      <c r="CH31" s="655"/>
      <c r="CI31" s="655"/>
      <c r="CJ31" s="655"/>
      <c r="CK31" s="655"/>
      <c r="CL31" s="655"/>
      <c r="CM31" s="655"/>
      <c r="CN31" s="655"/>
      <c r="CO31" s="655"/>
      <c r="CP31" s="655"/>
      <c r="CQ31" s="656"/>
      <c r="CR31" s="657">
        <v>36485</v>
      </c>
      <c r="CS31" s="670"/>
      <c r="CT31" s="670"/>
      <c r="CU31" s="670"/>
      <c r="CV31" s="670"/>
      <c r="CW31" s="670"/>
      <c r="CX31" s="670"/>
      <c r="CY31" s="671"/>
      <c r="CZ31" s="660">
        <v>0.2</v>
      </c>
      <c r="DA31" s="672"/>
      <c r="DB31" s="672"/>
      <c r="DC31" s="673"/>
      <c r="DD31" s="663">
        <v>36485</v>
      </c>
      <c r="DE31" s="670"/>
      <c r="DF31" s="670"/>
      <c r="DG31" s="670"/>
      <c r="DH31" s="670"/>
      <c r="DI31" s="670"/>
      <c r="DJ31" s="670"/>
      <c r="DK31" s="671"/>
      <c r="DL31" s="663">
        <v>36485</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1318864</v>
      </c>
      <c r="S32" s="658"/>
      <c r="T32" s="658"/>
      <c r="U32" s="658"/>
      <c r="V32" s="658"/>
      <c r="W32" s="658"/>
      <c r="X32" s="658"/>
      <c r="Y32" s="659"/>
      <c r="Z32" s="695">
        <v>6.2</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26"/>
      <c r="AU32" s="202" t="s">
        <v>302</v>
      </c>
      <c r="AX32" s="654" t="s">
        <v>303</v>
      </c>
      <c r="AY32" s="655"/>
      <c r="AZ32" s="655"/>
      <c r="BA32" s="655"/>
      <c r="BB32" s="655"/>
      <c r="BC32" s="655"/>
      <c r="BD32" s="655"/>
      <c r="BE32" s="655"/>
      <c r="BF32" s="656"/>
      <c r="BG32" s="728">
        <v>99.1</v>
      </c>
      <c r="BH32" s="670"/>
      <c r="BI32" s="670"/>
      <c r="BJ32" s="670"/>
      <c r="BK32" s="670"/>
      <c r="BL32" s="670"/>
      <c r="BM32" s="661">
        <v>97.2</v>
      </c>
      <c r="BN32" s="670"/>
      <c r="BO32" s="670"/>
      <c r="BP32" s="670"/>
      <c r="BQ32" s="693"/>
      <c r="BR32" s="728">
        <v>99</v>
      </c>
      <c r="BS32" s="670"/>
      <c r="BT32" s="670"/>
      <c r="BU32" s="670"/>
      <c r="BV32" s="670"/>
      <c r="BW32" s="670"/>
      <c r="BX32" s="661">
        <v>97.2</v>
      </c>
      <c r="BY32" s="670"/>
      <c r="BZ32" s="670"/>
      <c r="CA32" s="670"/>
      <c r="CB32" s="693"/>
      <c r="CD32" s="680"/>
      <c r="CE32" s="681"/>
      <c r="CF32" s="654" t="s">
        <v>304</v>
      </c>
      <c r="CG32" s="655"/>
      <c r="CH32" s="655"/>
      <c r="CI32" s="655"/>
      <c r="CJ32" s="655"/>
      <c r="CK32" s="655"/>
      <c r="CL32" s="655"/>
      <c r="CM32" s="655"/>
      <c r="CN32" s="655"/>
      <c r="CO32" s="655"/>
      <c r="CP32" s="655"/>
      <c r="CQ32" s="656"/>
      <c r="CR32" s="657" t="s">
        <v>121</v>
      </c>
      <c r="CS32" s="658"/>
      <c r="CT32" s="658"/>
      <c r="CU32" s="658"/>
      <c r="CV32" s="658"/>
      <c r="CW32" s="658"/>
      <c r="CX32" s="658"/>
      <c r="CY32" s="659"/>
      <c r="CZ32" s="660" t="s">
        <v>121</v>
      </c>
      <c r="DA32" s="672"/>
      <c r="DB32" s="672"/>
      <c r="DC32" s="673"/>
      <c r="DD32" s="663" t="s">
        <v>121</v>
      </c>
      <c r="DE32" s="658"/>
      <c r="DF32" s="658"/>
      <c r="DG32" s="658"/>
      <c r="DH32" s="658"/>
      <c r="DI32" s="658"/>
      <c r="DJ32" s="658"/>
      <c r="DK32" s="659"/>
      <c r="DL32" s="663" t="s">
        <v>121</v>
      </c>
      <c r="DM32" s="658"/>
      <c r="DN32" s="658"/>
      <c r="DO32" s="658"/>
      <c r="DP32" s="658"/>
      <c r="DQ32" s="658"/>
      <c r="DR32" s="658"/>
      <c r="DS32" s="658"/>
      <c r="DT32" s="658"/>
      <c r="DU32" s="658"/>
      <c r="DV32" s="659"/>
      <c r="DW32" s="660" t="s">
        <v>121</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203535</v>
      </c>
      <c r="S33" s="658"/>
      <c r="T33" s="658"/>
      <c r="U33" s="658"/>
      <c r="V33" s="658"/>
      <c r="W33" s="658"/>
      <c r="X33" s="658"/>
      <c r="Y33" s="659"/>
      <c r="Z33" s="695">
        <v>1</v>
      </c>
      <c r="AA33" s="695"/>
      <c r="AB33" s="695"/>
      <c r="AC33" s="695"/>
      <c r="AD33" s="696">
        <v>44810</v>
      </c>
      <c r="AE33" s="696"/>
      <c r="AF33" s="696"/>
      <c r="AG33" s="696"/>
      <c r="AH33" s="696"/>
      <c r="AI33" s="696"/>
      <c r="AJ33" s="696"/>
      <c r="AK33" s="696"/>
      <c r="AL33" s="660">
        <v>0.4</v>
      </c>
      <c r="AM33" s="661"/>
      <c r="AN33" s="661"/>
      <c r="AO33" s="697"/>
      <c r="AP33" s="700"/>
      <c r="AQ33" s="701"/>
      <c r="AR33" s="701"/>
      <c r="AS33" s="701"/>
      <c r="AT33" s="727"/>
      <c r="AU33" s="207"/>
      <c r="AV33" s="207"/>
      <c r="AW33" s="207"/>
      <c r="AX33" s="638" t="s">
        <v>306</v>
      </c>
      <c r="AY33" s="639"/>
      <c r="AZ33" s="639"/>
      <c r="BA33" s="639"/>
      <c r="BB33" s="639"/>
      <c r="BC33" s="639"/>
      <c r="BD33" s="639"/>
      <c r="BE33" s="639"/>
      <c r="BF33" s="640"/>
      <c r="BG33" s="718">
        <v>99.3</v>
      </c>
      <c r="BH33" s="642"/>
      <c r="BI33" s="642"/>
      <c r="BJ33" s="642"/>
      <c r="BK33" s="642"/>
      <c r="BL33" s="642"/>
      <c r="BM33" s="688">
        <v>98.2</v>
      </c>
      <c r="BN33" s="642"/>
      <c r="BO33" s="642"/>
      <c r="BP33" s="642"/>
      <c r="BQ33" s="705"/>
      <c r="BR33" s="718">
        <v>99.4</v>
      </c>
      <c r="BS33" s="642"/>
      <c r="BT33" s="642"/>
      <c r="BU33" s="642"/>
      <c r="BV33" s="642"/>
      <c r="BW33" s="642"/>
      <c r="BX33" s="688">
        <v>98.3</v>
      </c>
      <c r="BY33" s="642"/>
      <c r="BZ33" s="642"/>
      <c r="CA33" s="642"/>
      <c r="CB33" s="705"/>
      <c r="CD33" s="654" t="s">
        <v>307</v>
      </c>
      <c r="CE33" s="655"/>
      <c r="CF33" s="655"/>
      <c r="CG33" s="655"/>
      <c r="CH33" s="655"/>
      <c r="CI33" s="655"/>
      <c r="CJ33" s="655"/>
      <c r="CK33" s="655"/>
      <c r="CL33" s="655"/>
      <c r="CM33" s="655"/>
      <c r="CN33" s="655"/>
      <c r="CO33" s="655"/>
      <c r="CP33" s="655"/>
      <c r="CQ33" s="656"/>
      <c r="CR33" s="657">
        <v>8774195</v>
      </c>
      <c r="CS33" s="670"/>
      <c r="CT33" s="670"/>
      <c r="CU33" s="670"/>
      <c r="CV33" s="670"/>
      <c r="CW33" s="670"/>
      <c r="CX33" s="670"/>
      <c r="CY33" s="671"/>
      <c r="CZ33" s="660">
        <v>44</v>
      </c>
      <c r="DA33" s="672"/>
      <c r="DB33" s="672"/>
      <c r="DC33" s="673"/>
      <c r="DD33" s="663">
        <v>7292088</v>
      </c>
      <c r="DE33" s="670"/>
      <c r="DF33" s="670"/>
      <c r="DG33" s="670"/>
      <c r="DH33" s="670"/>
      <c r="DI33" s="670"/>
      <c r="DJ33" s="670"/>
      <c r="DK33" s="671"/>
      <c r="DL33" s="663">
        <v>5391216</v>
      </c>
      <c r="DM33" s="670"/>
      <c r="DN33" s="670"/>
      <c r="DO33" s="670"/>
      <c r="DP33" s="670"/>
      <c r="DQ33" s="670"/>
      <c r="DR33" s="670"/>
      <c r="DS33" s="670"/>
      <c r="DT33" s="670"/>
      <c r="DU33" s="670"/>
      <c r="DV33" s="671"/>
      <c r="DW33" s="660">
        <v>51.6</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1041963</v>
      </c>
      <c r="S34" s="658"/>
      <c r="T34" s="658"/>
      <c r="U34" s="658"/>
      <c r="V34" s="658"/>
      <c r="W34" s="658"/>
      <c r="X34" s="658"/>
      <c r="Y34" s="659"/>
      <c r="Z34" s="695">
        <v>4.9000000000000004</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3262084</v>
      </c>
      <c r="CS34" s="658"/>
      <c r="CT34" s="658"/>
      <c r="CU34" s="658"/>
      <c r="CV34" s="658"/>
      <c r="CW34" s="658"/>
      <c r="CX34" s="658"/>
      <c r="CY34" s="659"/>
      <c r="CZ34" s="660">
        <v>16.399999999999999</v>
      </c>
      <c r="DA34" s="672"/>
      <c r="DB34" s="672"/>
      <c r="DC34" s="673"/>
      <c r="DD34" s="663">
        <v>2788427</v>
      </c>
      <c r="DE34" s="658"/>
      <c r="DF34" s="658"/>
      <c r="DG34" s="658"/>
      <c r="DH34" s="658"/>
      <c r="DI34" s="658"/>
      <c r="DJ34" s="658"/>
      <c r="DK34" s="659"/>
      <c r="DL34" s="663">
        <v>2406935</v>
      </c>
      <c r="DM34" s="658"/>
      <c r="DN34" s="658"/>
      <c r="DO34" s="658"/>
      <c r="DP34" s="658"/>
      <c r="DQ34" s="658"/>
      <c r="DR34" s="658"/>
      <c r="DS34" s="658"/>
      <c r="DT34" s="658"/>
      <c r="DU34" s="658"/>
      <c r="DV34" s="659"/>
      <c r="DW34" s="660">
        <v>23.1</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1196175</v>
      </c>
      <c r="S35" s="658"/>
      <c r="T35" s="658"/>
      <c r="U35" s="658"/>
      <c r="V35" s="658"/>
      <c r="W35" s="658"/>
      <c r="X35" s="658"/>
      <c r="Y35" s="659"/>
      <c r="Z35" s="695">
        <v>5.6</v>
      </c>
      <c r="AA35" s="695"/>
      <c r="AB35" s="695"/>
      <c r="AC35" s="695"/>
      <c r="AD35" s="696" t="s">
        <v>121</v>
      </c>
      <c r="AE35" s="696"/>
      <c r="AF35" s="696"/>
      <c r="AG35" s="696"/>
      <c r="AH35" s="696"/>
      <c r="AI35" s="696"/>
      <c r="AJ35" s="696"/>
      <c r="AK35" s="696"/>
      <c r="AL35" s="660" t="s">
        <v>121</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197336</v>
      </c>
      <c r="CS35" s="670"/>
      <c r="CT35" s="670"/>
      <c r="CU35" s="670"/>
      <c r="CV35" s="670"/>
      <c r="CW35" s="670"/>
      <c r="CX35" s="670"/>
      <c r="CY35" s="671"/>
      <c r="CZ35" s="660">
        <v>1</v>
      </c>
      <c r="DA35" s="672"/>
      <c r="DB35" s="672"/>
      <c r="DC35" s="673"/>
      <c r="DD35" s="663">
        <v>177174</v>
      </c>
      <c r="DE35" s="670"/>
      <c r="DF35" s="670"/>
      <c r="DG35" s="670"/>
      <c r="DH35" s="670"/>
      <c r="DI35" s="670"/>
      <c r="DJ35" s="670"/>
      <c r="DK35" s="671"/>
      <c r="DL35" s="663">
        <v>151939</v>
      </c>
      <c r="DM35" s="670"/>
      <c r="DN35" s="670"/>
      <c r="DO35" s="670"/>
      <c r="DP35" s="670"/>
      <c r="DQ35" s="670"/>
      <c r="DR35" s="670"/>
      <c r="DS35" s="670"/>
      <c r="DT35" s="670"/>
      <c r="DU35" s="670"/>
      <c r="DV35" s="671"/>
      <c r="DW35" s="660">
        <v>1.5</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672620</v>
      </c>
      <c r="S36" s="658"/>
      <c r="T36" s="658"/>
      <c r="U36" s="658"/>
      <c r="V36" s="658"/>
      <c r="W36" s="658"/>
      <c r="X36" s="658"/>
      <c r="Y36" s="659"/>
      <c r="Z36" s="695">
        <v>3.2</v>
      </c>
      <c r="AA36" s="695"/>
      <c r="AB36" s="695"/>
      <c r="AC36" s="695"/>
      <c r="AD36" s="696" t="s">
        <v>121</v>
      </c>
      <c r="AE36" s="696"/>
      <c r="AF36" s="696"/>
      <c r="AG36" s="696"/>
      <c r="AH36" s="696"/>
      <c r="AI36" s="696"/>
      <c r="AJ36" s="696"/>
      <c r="AK36" s="696"/>
      <c r="AL36" s="660" t="s">
        <v>121</v>
      </c>
      <c r="AM36" s="661"/>
      <c r="AN36" s="661"/>
      <c r="AO36" s="697"/>
      <c r="AP36" s="210"/>
      <c r="AQ36" s="706" t="s">
        <v>315</v>
      </c>
      <c r="AR36" s="707"/>
      <c r="AS36" s="707"/>
      <c r="AT36" s="707"/>
      <c r="AU36" s="707"/>
      <c r="AV36" s="707"/>
      <c r="AW36" s="707"/>
      <c r="AX36" s="707"/>
      <c r="AY36" s="708"/>
      <c r="AZ36" s="712">
        <v>2060415</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45950</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2668811</v>
      </c>
      <c r="CS36" s="658"/>
      <c r="CT36" s="658"/>
      <c r="CU36" s="658"/>
      <c r="CV36" s="658"/>
      <c r="CW36" s="658"/>
      <c r="CX36" s="658"/>
      <c r="CY36" s="659"/>
      <c r="CZ36" s="660">
        <v>13.4</v>
      </c>
      <c r="DA36" s="672"/>
      <c r="DB36" s="672"/>
      <c r="DC36" s="673"/>
      <c r="DD36" s="663">
        <v>2503482</v>
      </c>
      <c r="DE36" s="658"/>
      <c r="DF36" s="658"/>
      <c r="DG36" s="658"/>
      <c r="DH36" s="658"/>
      <c r="DI36" s="658"/>
      <c r="DJ36" s="658"/>
      <c r="DK36" s="659"/>
      <c r="DL36" s="663">
        <v>1681803</v>
      </c>
      <c r="DM36" s="658"/>
      <c r="DN36" s="658"/>
      <c r="DO36" s="658"/>
      <c r="DP36" s="658"/>
      <c r="DQ36" s="658"/>
      <c r="DR36" s="658"/>
      <c r="DS36" s="658"/>
      <c r="DT36" s="658"/>
      <c r="DU36" s="658"/>
      <c r="DV36" s="659"/>
      <c r="DW36" s="660">
        <v>16.100000000000001</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340440</v>
      </c>
      <c r="S37" s="658"/>
      <c r="T37" s="658"/>
      <c r="U37" s="658"/>
      <c r="V37" s="658"/>
      <c r="W37" s="658"/>
      <c r="X37" s="658"/>
      <c r="Y37" s="659"/>
      <c r="Z37" s="695">
        <v>1.6</v>
      </c>
      <c r="AA37" s="695"/>
      <c r="AB37" s="695"/>
      <c r="AC37" s="695"/>
      <c r="AD37" s="696">
        <v>2698</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519542</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12181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1145913</v>
      </c>
      <c r="CS37" s="670"/>
      <c r="CT37" s="670"/>
      <c r="CU37" s="670"/>
      <c r="CV37" s="670"/>
      <c r="CW37" s="670"/>
      <c r="CX37" s="670"/>
      <c r="CY37" s="671"/>
      <c r="CZ37" s="660">
        <v>5.7</v>
      </c>
      <c r="DA37" s="672"/>
      <c r="DB37" s="672"/>
      <c r="DC37" s="673"/>
      <c r="DD37" s="663">
        <v>1145913</v>
      </c>
      <c r="DE37" s="670"/>
      <c r="DF37" s="670"/>
      <c r="DG37" s="670"/>
      <c r="DH37" s="670"/>
      <c r="DI37" s="670"/>
      <c r="DJ37" s="670"/>
      <c r="DK37" s="671"/>
      <c r="DL37" s="663">
        <v>1054616</v>
      </c>
      <c r="DM37" s="670"/>
      <c r="DN37" s="670"/>
      <c r="DO37" s="670"/>
      <c r="DP37" s="670"/>
      <c r="DQ37" s="670"/>
      <c r="DR37" s="670"/>
      <c r="DS37" s="670"/>
      <c r="DT37" s="670"/>
      <c r="DU37" s="670"/>
      <c r="DV37" s="671"/>
      <c r="DW37" s="660">
        <v>10.1</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700000</v>
      </c>
      <c r="S38" s="658"/>
      <c r="T38" s="658"/>
      <c r="U38" s="658"/>
      <c r="V38" s="658"/>
      <c r="W38" s="658"/>
      <c r="X38" s="658"/>
      <c r="Y38" s="659"/>
      <c r="Z38" s="695">
        <v>3.3</v>
      </c>
      <c r="AA38" s="695"/>
      <c r="AB38" s="695"/>
      <c r="AC38" s="695"/>
      <c r="AD38" s="696" t="s">
        <v>121</v>
      </c>
      <c r="AE38" s="696"/>
      <c r="AF38" s="696"/>
      <c r="AG38" s="696"/>
      <c r="AH38" s="696"/>
      <c r="AI38" s="696"/>
      <c r="AJ38" s="696"/>
      <c r="AK38" s="696"/>
      <c r="AL38" s="660" t="s">
        <v>121</v>
      </c>
      <c r="AM38" s="661"/>
      <c r="AN38" s="661"/>
      <c r="AO38" s="697"/>
      <c r="AQ38" s="690" t="s">
        <v>323</v>
      </c>
      <c r="AR38" s="691"/>
      <c r="AS38" s="691"/>
      <c r="AT38" s="691"/>
      <c r="AU38" s="691"/>
      <c r="AV38" s="691"/>
      <c r="AW38" s="691"/>
      <c r="AX38" s="691"/>
      <c r="AY38" s="692"/>
      <c r="AZ38" s="657">
        <v>8113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4845</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1532760</v>
      </c>
      <c r="CS38" s="658"/>
      <c r="CT38" s="658"/>
      <c r="CU38" s="658"/>
      <c r="CV38" s="658"/>
      <c r="CW38" s="658"/>
      <c r="CX38" s="658"/>
      <c r="CY38" s="659"/>
      <c r="CZ38" s="660">
        <v>7.7</v>
      </c>
      <c r="DA38" s="672"/>
      <c r="DB38" s="672"/>
      <c r="DC38" s="673"/>
      <c r="DD38" s="663">
        <v>1276050</v>
      </c>
      <c r="DE38" s="658"/>
      <c r="DF38" s="658"/>
      <c r="DG38" s="658"/>
      <c r="DH38" s="658"/>
      <c r="DI38" s="658"/>
      <c r="DJ38" s="658"/>
      <c r="DK38" s="659"/>
      <c r="DL38" s="663">
        <v>1150539</v>
      </c>
      <c r="DM38" s="658"/>
      <c r="DN38" s="658"/>
      <c r="DO38" s="658"/>
      <c r="DP38" s="658"/>
      <c r="DQ38" s="658"/>
      <c r="DR38" s="658"/>
      <c r="DS38" s="658"/>
      <c r="DT38" s="658"/>
      <c r="DU38" s="658"/>
      <c r="DV38" s="659"/>
      <c r="DW38" s="660">
        <v>11</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327</v>
      </c>
      <c r="AR39" s="691"/>
      <c r="AS39" s="691"/>
      <c r="AT39" s="691"/>
      <c r="AU39" s="691"/>
      <c r="AV39" s="691"/>
      <c r="AW39" s="691"/>
      <c r="AX39" s="691"/>
      <c r="AY39" s="692"/>
      <c r="AZ39" s="657" t="s">
        <v>121</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7104</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785080</v>
      </c>
      <c r="CS39" s="670"/>
      <c r="CT39" s="670"/>
      <c r="CU39" s="670"/>
      <c r="CV39" s="670"/>
      <c r="CW39" s="670"/>
      <c r="CX39" s="670"/>
      <c r="CY39" s="671"/>
      <c r="CZ39" s="660">
        <v>3.9</v>
      </c>
      <c r="DA39" s="672"/>
      <c r="DB39" s="672"/>
      <c r="DC39" s="673"/>
      <c r="DD39" s="663">
        <v>343831</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t="s">
        <v>121</v>
      </c>
      <c r="S40" s="658"/>
      <c r="T40" s="658"/>
      <c r="U40" s="658"/>
      <c r="V40" s="658"/>
      <c r="W40" s="658"/>
      <c r="X40" s="658"/>
      <c r="Y40" s="659"/>
      <c r="Z40" s="695" t="s">
        <v>121</v>
      </c>
      <c r="AA40" s="695"/>
      <c r="AB40" s="695"/>
      <c r="AC40" s="695"/>
      <c r="AD40" s="696" t="s">
        <v>121</v>
      </c>
      <c r="AE40" s="696"/>
      <c r="AF40" s="696"/>
      <c r="AG40" s="696"/>
      <c r="AH40" s="696"/>
      <c r="AI40" s="696"/>
      <c r="AJ40" s="696"/>
      <c r="AK40" s="696"/>
      <c r="AL40" s="660" t="s">
        <v>121</v>
      </c>
      <c r="AM40" s="661"/>
      <c r="AN40" s="661"/>
      <c r="AO40" s="697"/>
      <c r="AQ40" s="690" t="s">
        <v>331</v>
      </c>
      <c r="AR40" s="691"/>
      <c r="AS40" s="691"/>
      <c r="AT40" s="691"/>
      <c r="AU40" s="691"/>
      <c r="AV40" s="691"/>
      <c r="AW40" s="691"/>
      <c r="AX40" s="691"/>
      <c r="AY40" s="692"/>
      <c r="AZ40" s="657" t="s">
        <v>121</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98</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328124</v>
      </c>
      <c r="CS40" s="658"/>
      <c r="CT40" s="658"/>
      <c r="CU40" s="658"/>
      <c r="CV40" s="658"/>
      <c r="CW40" s="658"/>
      <c r="CX40" s="658"/>
      <c r="CY40" s="659"/>
      <c r="CZ40" s="660">
        <v>1.6</v>
      </c>
      <c r="DA40" s="672"/>
      <c r="DB40" s="672"/>
      <c r="DC40" s="673"/>
      <c r="DD40" s="663">
        <v>203124</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21209321</v>
      </c>
      <c r="S41" s="682"/>
      <c r="T41" s="682"/>
      <c r="U41" s="682"/>
      <c r="V41" s="682"/>
      <c r="W41" s="682"/>
      <c r="X41" s="682"/>
      <c r="Y41" s="685"/>
      <c r="Z41" s="686">
        <v>100</v>
      </c>
      <c r="AA41" s="686"/>
      <c r="AB41" s="686"/>
      <c r="AC41" s="686"/>
      <c r="AD41" s="687">
        <v>10440077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318001</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1214759</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402</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1807170</v>
      </c>
      <c r="CS42" s="670"/>
      <c r="CT42" s="670"/>
      <c r="CU42" s="670"/>
      <c r="CV42" s="670"/>
      <c r="CW42" s="670"/>
      <c r="CX42" s="670"/>
      <c r="CY42" s="671"/>
      <c r="CZ42" s="660">
        <v>9.1</v>
      </c>
      <c r="DA42" s="672"/>
      <c r="DB42" s="672"/>
      <c r="DC42" s="673"/>
      <c r="DD42" s="663">
        <v>230663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72630</v>
      </c>
      <c r="CS43" s="670"/>
      <c r="CT43" s="670"/>
      <c r="CU43" s="670"/>
      <c r="CV43" s="670"/>
      <c r="CW43" s="670"/>
      <c r="CX43" s="670"/>
      <c r="CY43" s="671"/>
      <c r="CZ43" s="660">
        <v>0.4</v>
      </c>
      <c r="DA43" s="672"/>
      <c r="DB43" s="672"/>
      <c r="DC43" s="673"/>
      <c r="DD43" s="663">
        <v>72630</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1807170</v>
      </c>
      <c r="CS44" s="658"/>
      <c r="CT44" s="658"/>
      <c r="CU44" s="658"/>
      <c r="CV44" s="658"/>
      <c r="CW44" s="658"/>
      <c r="CX44" s="658"/>
      <c r="CY44" s="659"/>
      <c r="CZ44" s="660">
        <v>9.1</v>
      </c>
      <c r="DA44" s="661"/>
      <c r="DB44" s="661"/>
      <c r="DC44" s="662"/>
      <c r="DD44" s="663">
        <v>230663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1087898</v>
      </c>
      <c r="CS45" s="670"/>
      <c r="CT45" s="670"/>
      <c r="CU45" s="670"/>
      <c r="CV45" s="670"/>
      <c r="CW45" s="670"/>
      <c r="CX45" s="670"/>
      <c r="CY45" s="671"/>
      <c r="CZ45" s="660">
        <v>5.5</v>
      </c>
      <c r="DA45" s="672"/>
      <c r="DB45" s="672"/>
      <c r="DC45" s="673"/>
      <c r="DD45" s="663">
        <v>28814</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700188</v>
      </c>
      <c r="CS46" s="658"/>
      <c r="CT46" s="658"/>
      <c r="CU46" s="658"/>
      <c r="CV46" s="658"/>
      <c r="CW46" s="658"/>
      <c r="CX46" s="658"/>
      <c r="CY46" s="659"/>
      <c r="CZ46" s="660">
        <v>3.5</v>
      </c>
      <c r="DA46" s="661"/>
      <c r="DB46" s="661"/>
      <c r="DC46" s="662"/>
      <c r="DD46" s="663">
        <v>182765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t="s">
        <v>121</v>
      </c>
      <c r="CS47" s="670"/>
      <c r="CT47" s="670"/>
      <c r="CU47" s="670"/>
      <c r="CV47" s="670"/>
      <c r="CW47" s="670"/>
      <c r="CX47" s="670"/>
      <c r="CY47" s="671"/>
      <c r="CZ47" s="660" t="s">
        <v>121</v>
      </c>
      <c r="DA47" s="672"/>
      <c r="DB47" s="672"/>
      <c r="DC47" s="673"/>
      <c r="DD47" s="663" t="s">
        <v>121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19947234</v>
      </c>
      <c r="CS49" s="642"/>
      <c r="CT49" s="642"/>
      <c r="CU49" s="642"/>
      <c r="CV49" s="642"/>
      <c r="CW49" s="642"/>
      <c r="CX49" s="642"/>
      <c r="CY49" s="643"/>
      <c r="CZ49" s="644">
        <v>100</v>
      </c>
      <c r="DA49" s="645"/>
      <c r="DB49" s="645"/>
      <c r="DC49" s="646"/>
      <c r="DD49" s="647">
        <v>13549010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5x1DUA7VfBVICuJFD6kmFNO10mrbzlHudg5OFtMKnEiZajqCm1PHpeGuTSYTWVEsfPDQcjfcZ5HiWbG1b2hJUw==" saltValue="u4lxy36I74qKbGdOjAR4w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9" t="s">
        <v>352</v>
      </c>
      <c r="B2" s="1129"/>
      <c r="C2" s="1129"/>
      <c r="D2" s="1129"/>
      <c r="E2" s="1129"/>
      <c r="F2" s="1129"/>
      <c r="G2" s="1129"/>
      <c r="H2" s="1129"/>
      <c r="I2" s="1129"/>
      <c r="J2" s="1129"/>
      <c r="K2" s="1129"/>
      <c r="L2" s="1129"/>
      <c r="M2" s="1129"/>
      <c r="N2" s="1129"/>
      <c r="O2" s="1129"/>
      <c r="P2" s="1129"/>
      <c r="Q2" s="1129"/>
      <c r="R2" s="1129"/>
      <c r="S2" s="1129"/>
      <c r="T2" s="1129"/>
      <c r="U2" s="1129"/>
      <c r="V2" s="1129"/>
      <c r="W2" s="1129"/>
      <c r="X2" s="1129"/>
      <c r="Y2" s="1129"/>
      <c r="Z2" s="1129"/>
      <c r="AA2" s="1129"/>
      <c r="AB2" s="1129"/>
      <c r="AC2" s="1129"/>
      <c r="AD2" s="1129"/>
      <c r="AE2" s="1129"/>
      <c r="AF2" s="1129"/>
      <c r="AG2" s="1129"/>
      <c r="AH2" s="1129"/>
      <c r="AI2" s="1129"/>
      <c r="AJ2" s="1129"/>
      <c r="AK2" s="1129"/>
      <c r="AL2" s="1129"/>
      <c r="AM2" s="1129"/>
      <c r="AN2" s="1129"/>
      <c r="AO2" s="1129"/>
      <c r="AP2" s="1129"/>
      <c r="AQ2" s="1129"/>
      <c r="AR2" s="1129"/>
      <c r="AS2" s="1129"/>
      <c r="AT2" s="1129"/>
      <c r="AU2" s="1129"/>
      <c r="AV2" s="1129"/>
      <c r="AW2" s="1129"/>
      <c r="AX2" s="1129"/>
      <c r="AY2" s="1129"/>
      <c r="AZ2" s="1129"/>
      <c r="BA2" s="1129"/>
      <c r="BB2" s="1129"/>
      <c r="BC2" s="1129"/>
      <c r="BD2" s="1129"/>
      <c r="BE2" s="1129"/>
      <c r="BF2" s="1129"/>
      <c r="BG2" s="1129"/>
      <c r="BH2" s="1129"/>
      <c r="BI2" s="1129"/>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30" t="s">
        <v>353</v>
      </c>
      <c r="DK2" s="1131"/>
      <c r="DL2" s="1131"/>
      <c r="DM2" s="1131"/>
      <c r="DN2" s="1131"/>
      <c r="DO2" s="1132"/>
      <c r="DP2" s="216"/>
      <c r="DQ2" s="1130" t="s">
        <v>354</v>
      </c>
      <c r="DR2" s="1131"/>
      <c r="DS2" s="1131"/>
      <c r="DT2" s="1131"/>
      <c r="DU2" s="1131"/>
      <c r="DV2" s="1131"/>
      <c r="DW2" s="1131"/>
      <c r="DX2" s="1131"/>
      <c r="DY2" s="1131"/>
      <c r="DZ2" s="1132"/>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8" t="s">
        <v>355</v>
      </c>
      <c r="B4" s="1098"/>
      <c r="C4" s="1098"/>
      <c r="D4" s="1098"/>
      <c r="E4" s="1098"/>
      <c r="F4" s="1098"/>
      <c r="G4" s="1098"/>
      <c r="H4" s="1098"/>
      <c r="I4" s="1098"/>
      <c r="J4" s="1098"/>
      <c r="K4" s="1098"/>
      <c r="L4" s="1098"/>
      <c r="M4" s="1098"/>
      <c r="N4" s="1098"/>
      <c r="O4" s="1098"/>
      <c r="P4" s="1098"/>
      <c r="Q4" s="1098"/>
      <c r="R4" s="1098"/>
      <c r="S4" s="1098"/>
      <c r="T4" s="1098"/>
      <c r="U4" s="1098"/>
      <c r="V4" s="1098"/>
      <c r="W4" s="1098"/>
      <c r="X4" s="1098"/>
      <c r="Y4" s="1098"/>
      <c r="Z4" s="1098"/>
      <c r="AA4" s="1098"/>
      <c r="AB4" s="1098"/>
      <c r="AC4" s="1098"/>
      <c r="AD4" s="1098"/>
      <c r="AE4" s="1098"/>
      <c r="AF4" s="1098"/>
      <c r="AG4" s="1098"/>
      <c r="AH4" s="1098"/>
      <c r="AI4" s="1098"/>
      <c r="AJ4" s="1098"/>
      <c r="AK4" s="1098"/>
      <c r="AL4" s="1098"/>
      <c r="AM4" s="1098"/>
      <c r="AN4" s="1098"/>
      <c r="AO4" s="1098"/>
      <c r="AP4" s="1098"/>
      <c r="AQ4" s="1098"/>
      <c r="AR4" s="1098"/>
      <c r="AS4" s="1098"/>
      <c r="AT4" s="1098"/>
      <c r="AU4" s="1098"/>
      <c r="AV4" s="1098"/>
      <c r="AW4" s="1098"/>
      <c r="AX4" s="1098"/>
      <c r="AY4" s="1098"/>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4" t="s">
        <v>357</v>
      </c>
      <c r="B5" s="1035"/>
      <c r="C5" s="1035"/>
      <c r="D5" s="1035"/>
      <c r="E5" s="1035"/>
      <c r="F5" s="1035"/>
      <c r="G5" s="1035"/>
      <c r="H5" s="1035"/>
      <c r="I5" s="1035"/>
      <c r="J5" s="1035"/>
      <c r="K5" s="1035"/>
      <c r="L5" s="1035"/>
      <c r="M5" s="1035"/>
      <c r="N5" s="1035"/>
      <c r="O5" s="1035"/>
      <c r="P5" s="1036"/>
      <c r="Q5" s="1040" t="s">
        <v>358</v>
      </c>
      <c r="R5" s="1041"/>
      <c r="S5" s="1041"/>
      <c r="T5" s="1041"/>
      <c r="U5" s="1042"/>
      <c r="V5" s="1040" t="s">
        <v>359</v>
      </c>
      <c r="W5" s="1041"/>
      <c r="X5" s="1041"/>
      <c r="Y5" s="1041"/>
      <c r="Z5" s="1042"/>
      <c r="AA5" s="1040" t="s">
        <v>360</v>
      </c>
      <c r="AB5" s="1041"/>
      <c r="AC5" s="1041"/>
      <c r="AD5" s="1041"/>
      <c r="AE5" s="1041"/>
      <c r="AF5" s="1133" t="s">
        <v>361</v>
      </c>
      <c r="AG5" s="1041"/>
      <c r="AH5" s="1041"/>
      <c r="AI5" s="1041"/>
      <c r="AJ5" s="1054"/>
      <c r="AK5" s="1041" t="s">
        <v>362</v>
      </c>
      <c r="AL5" s="1041"/>
      <c r="AM5" s="1041"/>
      <c r="AN5" s="1041"/>
      <c r="AO5" s="1042"/>
      <c r="AP5" s="1040" t="s">
        <v>363</v>
      </c>
      <c r="AQ5" s="1041"/>
      <c r="AR5" s="1041"/>
      <c r="AS5" s="1041"/>
      <c r="AT5" s="1042"/>
      <c r="AU5" s="1040" t="s">
        <v>364</v>
      </c>
      <c r="AV5" s="1041"/>
      <c r="AW5" s="1041"/>
      <c r="AX5" s="1041"/>
      <c r="AY5" s="1054"/>
      <c r="AZ5" s="220"/>
      <c r="BA5" s="220"/>
      <c r="BB5" s="220"/>
      <c r="BC5" s="220"/>
      <c r="BD5" s="220"/>
      <c r="BE5" s="221"/>
      <c r="BF5" s="221"/>
      <c r="BG5" s="221"/>
      <c r="BH5" s="221"/>
      <c r="BI5" s="221"/>
      <c r="BJ5" s="221"/>
      <c r="BK5" s="221"/>
      <c r="BL5" s="221"/>
      <c r="BM5" s="221"/>
      <c r="BN5" s="221"/>
      <c r="BO5" s="221"/>
      <c r="BP5" s="221"/>
      <c r="BQ5" s="1034" t="s">
        <v>365</v>
      </c>
      <c r="BR5" s="1035"/>
      <c r="BS5" s="1035"/>
      <c r="BT5" s="1035"/>
      <c r="BU5" s="1035"/>
      <c r="BV5" s="1035"/>
      <c r="BW5" s="1035"/>
      <c r="BX5" s="1035"/>
      <c r="BY5" s="1035"/>
      <c r="BZ5" s="1035"/>
      <c r="CA5" s="1035"/>
      <c r="CB5" s="1035"/>
      <c r="CC5" s="1035"/>
      <c r="CD5" s="1035"/>
      <c r="CE5" s="1035"/>
      <c r="CF5" s="1035"/>
      <c r="CG5" s="1036"/>
      <c r="CH5" s="1040" t="s">
        <v>366</v>
      </c>
      <c r="CI5" s="1041"/>
      <c r="CJ5" s="1041"/>
      <c r="CK5" s="1041"/>
      <c r="CL5" s="1042"/>
      <c r="CM5" s="1040" t="s">
        <v>367</v>
      </c>
      <c r="CN5" s="1041"/>
      <c r="CO5" s="1041"/>
      <c r="CP5" s="1041"/>
      <c r="CQ5" s="1042"/>
      <c r="CR5" s="1040" t="s">
        <v>368</v>
      </c>
      <c r="CS5" s="1041"/>
      <c r="CT5" s="1041"/>
      <c r="CU5" s="1041"/>
      <c r="CV5" s="1042"/>
      <c r="CW5" s="1040" t="s">
        <v>369</v>
      </c>
      <c r="CX5" s="1041"/>
      <c r="CY5" s="1041"/>
      <c r="CZ5" s="1041"/>
      <c r="DA5" s="1042"/>
      <c r="DB5" s="1040" t="s">
        <v>370</v>
      </c>
      <c r="DC5" s="1041"/>
      <c r="DD5" s="1041"/>
      <c r="DE5" s="1041"/>
      <c r="DF5" s="1042"/>
      <c r="DG5" s="1123" t="s">
        <v>371</v>
      </c>
      <c r="DH5" s="1124"/>
      <c r="DI5" s="1124"/>
      <c r="DJ5" s="1124"/>
      <c r="DK5" s="1125"/>
      <c r="DL5" s="1123" t="s">
        <v>372</v>
      </c>
      <c r="DM5" s="1124"/>
      <c r="DN5" s="1124"/>
      <c r="DO5" s="1124"/>
      <c r="DP5" s="1125"/>
      <c r="DQ5" s="1040" t="s">
        <v>373</v>
      </c>
      <c r="DR5" s="1041"/>
      <c r="DS5" s="1041"/>
      <c r="DT5" s="1041"/>
      <c r="DU5" s="1042"/>
      <c r="DV5" s="1040" t="s">
        <v>364</v>
      </c>
      <c r="DW5" s="1041"/>
      <c r="DX5" s="1041"/>
      <c r="DY5" s="1041"/>
      <c r="DZ5" s="1054"/>
      <c r="EA5" s="222"/>
    </row>
    <row r="6" spans="1:131" s="223" customFormat="1" ht="26.25" customHeight="1" thickBot="1" x14ac:dyDescent="0.25">
      <c r="A6" s="1037"/>
      <c r="B6" s="1038"/>
      <c r="C6" s="1038"/>
      <c r="D6" s="1038"/>
      <c r="E6" s="1038"/>
      <c r="F6" s="1038"/>
      <c r="G6" s="1038"/>
      <c r="H6" s="1038"/>
      <c r="I6" s="1038"/>
      <c r="J6" s="1038"/>
      <c r="K6" s="1038"/>
      <c r="L6" s="1038"/>
      <c r="M6" s="1038"/>
      <c r="N6" s="1038"/>
      <c r="O6" s="1038"/>
      <c r="P6" s="1039"/>
      <c r="Q6" s="1043"/>
      <c r="R6" s="1044"/>
      <c r="S6" s="1044"/>
      <c r="T6" s="1044"/>
      <c r="U6" s="1045"/>
      <c r="V6" s="1043"/>
      <c r="W6" s="1044"/>
      <c r="X6" s="1044"/>
      <c r="Y6" s="1044"/>
      <c r="Z6" s="1045"/>
      <c r="AA6" s="1043"/>
      <c r="AB6" s="1044"/>
      <c r="AC6" s="1044"/>
      <c r="AD6" s="1044"/>
      <c r="AE6" s="1044"/>
      <c r="AF6" s="1134"/>
      <c r="AG6" s="1044"/>
      <c r="AH6" s="1044"/>
      <c r="AI6" s="1044"/>
      <c r="AJ6" s="1055"/>
      <c r="AK6" s="1044"/>
      <c r="AL6" s="1044"/>
      <c r="AM6" s="1044"/>
      <c r="AN6" s="1044"/>
      <c r="AO6" s="1045"/>
      <c r="AP6" s="1043"/>
      <c r="AQ6" s="1044"/>
      <c r="AR6" s="1044"/>
      <c r="AS6" s="1044"/>
      <c r="AT6" s="1045"/>
      <c r="AU6" s="1043"/>
      <c r="AV6" s="1044"/>
      <c r="AW6" s="1044"/>
      <c r="AX6" s="1044"/>
      <c r="AY6" s="1055"/>
      <c r="AZ6" s="220"/>
      <c r="BA6" s="220"/>
      <c r="BB6" s="220"/>
      <c r="BC6" s="220"/>
      <c r="BD6" s="220"/>
      <c r="BE6" s="221"/>
      <c r="BF6" s="221"/>
      <c r="BG6" s="221"/>
      <c r="BH6" s="221"/>
      <c r="BI6" s="221"/>
      <c r="BJ6" s="221"/>
      <c r="BK6" s="221"/>
      <c r="BL6" s="221"/>
      <c r="BM6" s="221"/>
      <c r="BN6" s="221"/>
      <c r="BO6" s="221"/>
      <c r="BP6" s="221"/>
      <c r="BQ6" s="1037"/>
      <c r="BR6" s="1038"/>
      <c r="BS6" s="1038"/>
      <c r="BT6" s="1038"/>
      <c r="BU6" s="1038"/>
      <c r="BV6" s="1038"/>
      <c r="BW6" s="1038"/>
      <c r="BX6" s="1038"/>
      <c r="BY6" s="1038"/>
      <c r="BZ6" s="1038"/>
      <c r="CA6" s="1038"/>
      <c r="CB6" s="1038"/>
      <c r="CC6" s="1038"/>
      <c r="CD6" s="1038"/>
      <c r="CE6" s="1038"/>
      <c r="CF6" s="1038"/>
      <c r="CG6" s="1039"/>
      <c r="CH6" s="1043"/>
      <c r="CI6" s="1044"/>
      <c r="CJ6" s="1044"/>
      <c r="CK6" s="1044"/>
      <c r="CL6" s="1045"/>
      <c r="CM6" s="1043"/>
      <c r="CN6" s="1044"/>
      <c r="CO6" s="1044"/>
      <c r="CP6" s="1044"/>
      <c r="CQ6" s="1045"/>
      <c r="CR6" s="1043"/>
      <c r="CS6" s="1044"/>
      <c r="CT6" s="1044"/>
      <c r="CU6" s="1044"/>
      <c r="CV6" s="1045"/>
      <c r="CW6" s="1043"/>
      <c r="CX6" s="1044"/>
      <c r="CY6" s="1044"/>
      <c r="CZ6" s="1044"/>
      <c r="DA6" s="1045"/>
      <c r="DB6" s="1043"/>
      <c r="DC6" s="1044"/>
      <c r="DD6" s="1044"/>
      <c r="DE6" s="1044"/>
      <c r="DF6" s="1045"/>
      <c r="DG6" s="1126"/>
      <c r="DH6" s="1127"/>
      <c r="DI6" s="1127"/>
      <c r="DJ6" s="1127"/>
      <c r="DK6" s="1128"/>
      <c r="DL6" s="1126"/>
      <c r="DM6" s="1127"/>
      <c r="DN6" s="1127"/>
      <c r="DO6" s="1127"/>
      <c r="DP6" s="1128"/>
      <c r="DQ6" s="1043"/>
      <c r="DR6" s="1044"/>
      <c r="DS6" s="1044"/>
      <c r="DT6" s="1044"/>
      <c r="DU6" s="1045"/>
      <c r="DV6" s="1043"/>
      <c r="DW6" s="1044"/>
      <c r="DX6" s="1044"/>
      <c r="DY6" s="1044"/>
      <c r="DZ6" s="1055"/>
      <c r="EA6" s="222"/>
    </row>
    <row r="7" spans="1:131" s="223" customFormat="1" ht="26.25" customHeight="1" thickTop="1" x14ac:dyDescent="0.2">
      <c r="A7" s="224">
        <v>1</v>
      </c>
      <c r="B7" s="1086" t="s">
        <v>374</v>
      </c>
      <c r="C7" s="1087"/>
      <c r="D7" s="1087"/>
      <c r="E7" s="1087"/>
      <c r="F7" s="1087"/>
      <c r="G7" s="1087"/>
      <c r="H7" s="1087"/>
      <c r="I7" s="1087"/>
      <c r="J7" s="1087"/>
      <c r="K7" s="1087"/>
      <c r="L7" s="1087"/>
      <c r="M7" s="1087"/>
      <c r="N7" s="1087"/>
      <c r="O7" s="1087"/>
      <c r="P7" s="1088"/>
      <c r="Q7" s="1141">
        <v>21209</v>
      </c>
      <c r="R7" s="1142"/>
      <c r="S7" s="1142"/>
      <c r="T7" s="1142"/>
      <c r="U7" s="1142"/>
      <c r="V7" s="1142">
        <v>19947</v>
      </c>
      <c r="W7" s="1142"/>
      <c r="X7" s="1142"/>
      <c r="Y7" s="1142"/>
      <c r="Z7" s="1142"/>
      <c r="AA7" s="1142">
        <f>Q7-V7</f>
        <v>1262</v>
      </c>
      <c r="AB7" s="1142"/>
      <c r="AC7" s="1142"/>
      <c r="AD7" s="1142"/>
      <c r="AE7" s="1143"/>
      <c r="AF7" s="1144">
        <v>1126</v>
      </c>
      <c r="AG7" s="1145"/>
      <c r="AH7" s="1145"/>
      <c r="AI7" s="1145"/>
      <c r="AJ7" s="1146"/>
      <c r="AK7" s="1147">
        <v>1196</v>
      </c>
      <c r="AL7" s="1148"/>
      <c r="AM7" s="1148"/>
      <c r="AN7" s="1148"/>
      <c r="AO7" s="1148"/>
      <c r="AP7" s="1148">
        <v>10888</v>
      </c>
      <c r="AQ7" s="1148"/>
      <c r="AR7" s="1148"/>
      <c r="AS7" s="1148"/>
      <c r="AT7" s="1148"/>
      <c r="AU7" s="1149"/>
      <c r="AV7" s="1149"/>
      <c r="AW7" s="1149"/>
      <c r="AX7" s="1149"/>
      <c r="AY7" s="1150"/>
      <c r="AZ7" s="220"/>
      <c r="BA7" s="220"/>
      <c r="BB7" s="220"/>
      <c r="BC7" s="220"/>
      <c r="BD7" s="220"/>
      <c r="BE7" s="221"/>
      <c r="BF7" s="221"/>
      <c r="BG7" s="221"/>
      <c r="BH7" s="221"/>
      <c r="BI7" s="221"/>
      <c r="BJ7" s="221"/>
      <c r="BK7" s="221"/>
      <c r="BL7" s="221"/>
      <c r="BM7" s="221"/>
      <c r="BN7" s="221"/>
      <c r="BO7" s="221"/>
      <c r="BP7" s="221"/>
      <c r="BQ7" s="224">
        <v>1</v>
      </c>
      <c r="BR7" s="225"/>
      <c r="BS7" s="1138" t="s">
        <v>559</v>
      </c>
      <c r="BT7" s="1139"/>
      <c r="BU7" s="1139"/>
      <c r="BV7" s="1139"/>
      <c r="BW7" s="1139"/>
      <c r="BX7" s="1139"/>
      <c r="BY7" s="1139"/>
      <c r="BZ7" s="1139"/>
      <c r="CA7" s="1139"/>
      <c r="CB7" s="1139"/>
      <c r="CC7" s="1139"/>
      <c r="CD7" s="1139"/>
      <c r="CE7" s="1139"/>
      <c r="CF7" s="1139"/>
      <c r="CG7" s="1151"/>
      <c r="CH7" s="1135">
        <v>-4</v>
      </c>
      <c r="CI7" s="1136"/>
      <c r="CJ7" s="1136"/>
      <c r="CK7" s="1136"/>
      <c r="CL7" s="1137"/>
      <c r="CM7" s="1135">
        <v>90</v>
      </c>
      <c r="CN7" s="1136"/>
      <c r="CO7" s="1136"/>
      <c r="CP7" s="1136"/>
      <c r="CQ7" s="1137"/>
      <c r="CR7" s="1135">
        <v>26</v>
      </c>
      <c r="CS7" s="1136"/>
      <c r="CT7" s="1136"/>
      <c r="CU7" s="1136"/>
      <c r="CV7" s="1137"/>
      <c r="CW7" s="1135" t="s">
        <v>561</v>
      </c>
      <c r="CX7" s="1136"/>
      <c r="CY7" s="1136"/>
      <c r="CZ7" s="1136"/>
      <c r="DA7" s="1137"/>
      <c r="DB7" s="1135" t="s">
        <v>561</v>
      </c>
      <c r="DC7" s="1136"/>
      <c r="DD7" s="1136"/>
      <c r="DE7" s="1136"/>
      <c r="DF7" s="1137"/>
      <c r="DG7" s="1135" t="s">
        <v>561</v>
      </c>
      <c r="DH7" s="1136"/>
      <c r="DI7" s="1136"/>
      <c r="DJ7" s="1136"/>
      <c r="DK7" s="1137"/>
      <c r="DL7" s="1135" t="s">
        <v>561</v>
      </c>
      <c r="DM7" s="1136"/>
      <c r="DN7" s="1136"/>
      <c r="DO7" s="1136"/>
      <c r="DP7" s="1137"/>
      <c r="DQ7" s="1135" t="s">
        <v>561</v>
      </c>
      <c r="DR7" s="1136"/>
      <c r="DS7" s="1136"/>
      <c r="DT7" s="1136"/>
      <c r="DU7" s="1137"/>
      <c r="DV7" s="1138"/>
      <c r="DW7" s="1139"/>
      <c r="DX7" s="1139"/>
      <c r="DY7" s="1139"/>
      <c r="DZ7" s="1140"/>
      <c r="EA7" s="222"/>
    </row>
    <row r="8" spans="1:131" s="223" customFormat="1" ht="26.25" customHeight="1" x14ac:dyDescent="0.2">
      <c r="A8" s="226">
        <v>2</v>
      </c>
      <c r="B8" s="1069"/>
      <c r="C8" s="1070"/>
      <c r="D8" s="1070"/>
      <c r="E8" s="1070"/>
      <c r="F8" s="1070"/>
      <c r="G8" s="1070"/>
      <c r="H8" s="1070"/>
      <c r="I8" s="1070"/>
      <c r="J8" s="1070"/>
      <c r="K8" s="1070"/>
      <c r="L8" s="1070"/>
      <c r="M8" s="1070"/>
      <c r="N8" s="1070"/>
      <c r="O8" s="1070"/>
      <c r="P8" s="1071"/>
      <c r="Q8" s="1077"/>
      <c r="R8" s="1078"/>
      <c r="S8" s="1078"/>
      <c r="T8" s="1078"/>
      <c r="U8" s="1078"/>
      <c r="V8" s="1078"/>
      <c r="W8" s="1078"/>
      <c r="X8" s="1078"/>
      <c r="Y8" s="1078"/>
      <c r="Z8" s="1078"/>
      <c r="AA8" s="1078"/>
      <c r="AB8" s="1078"/>
      <c r="AC8" s="1078"/>
      <c r="AD8" s="1078"/>
      <c r="AE8" s="1079"/>
      <c r="AF8" s="1074"/>
      <c r="AG8" s="1075"/>
      <c r="AH8" s="1075"/>
      <c r="AI8" s="1075"/>
      <c r="AJ8" s="1076"/>
      <c r="AK8" s="1119"/>
      <c r="AL8" s="1120"/>
      <c r="AM8" s="1120"/>
      <c r="AN8" s="1120"/>
      <c r="AO8" s="1120"/>
      <c r="AP8" s="1120"/>
      <c r="AQ8" s="1120"/>
      <c r="AR8" s="1120"/>
      <c r="AS8" s="1120"/>
      <c r="AT8" s="1120"/>
      <c r="AU8" s="1121"/>
      <c r="AV8" s="1121"/>
      <c r="AW8" s="1121"/>
      <c r="AX8" s="1121"/>
      <c r="AY8" s="1122"/>
      <c r="AZ8" s="220"/>
      <c r="BA8" s="220"/>
      <c r="BB8" s="220"/>
      <c r="BC8" s="220"/>
      <c r="BD8" s="220"/>
      <c r="BE8" s="221"/>
      <c r="BF8" s="221"/>
      <c r="BG8" s="221"/>
      <c r="BH8" s="221"/>
      <c r="BI8" s="221"/>
      <c r="BJ8" s="221"/>
      <c r="BK8" s="221"/>
      <c r="BL8" s="221"/>
      <c r="BM8" s="221"/>
      <c r="BN8" s="221"/>
      <c r="BO8" s="221"/>
      <c r="BP8" s="221"/>
      <c r="BQ8" s="226">
        <v>2</v>
      </c>
      <c r="BR8" s="227"/>
      <c r="BS8" s="1031"/>
      <c r="BT8" s="1032"/>
      <c r="BU8" s="1032"/>
      <c r="BV8" s="1032"/>
      <c r="BW8" s="1032"/>
      <c r="BX8" s="1032"/>
      <c r="BY8" s="1032"/>
      <c r="BZ8" s="1032"/>
      <c r="CA8" s="1032"/>
      <c r="CB8" s="1032"/>
      <c r="CC8" s="1032"/>
      <c r="CD8" s="1032"/>
      <c r="CE8" s="1032"/>
      <c r="CF8" s="1032"/>
      <c r="CG8" s="1053"/>
      <c r="CH8" s="1028"/>
      <c r="CI8" s="1029"/>
      <c r="CJ8" s="1029"/>
      <c r="CK8" s="1029"/>
      <c r="CL8" s="1030"/>
      <c r="CM8" s="1028"/>
      <c r="CN8" s="1029"/>
      <c r="CO8" s="1029"/>
      <c r="CP8" s="1029"/>
      <c r="CQ8" s="1030"/>
      <c r="CR8" s="1028"/>
      <c r="CS8" s="1029"/>
      <c r="CT8" s="1029"/>
      <c r="CU8" s="1029"/>
      <c r="CV8" s="1030"/>
      <c r="CW8" s="1028"/>
      <c r="CX8" s="1029"/>
      <c r="CY8" s="1029"/>
      <c r="CZ8" s="1029"/>
      <c r="DA8" s="1030"/>
      <c r="DB8" s="1028"/>
      <c r="DC8" s="1029"/>
      <c r="DD8" s="1029"/>
      <c r="DE8" s="1029"/>
      <c r="DF8" s="1030"/>
      <c r="DG8" s="1028"/>
      <c r="DH8" s="1029"/>
      <c r="DI8" s="1029"/>
      <c r="DJ8" s="1029"/>
      <c r="DK8" s="1030"/>
      <c r="DL8" s="1028"/>
      <c r="DM8" s="1029"/>
      <c r="DN8" s="1029"/>
      <c r="DO8" s="1029"/>
      <c r="DP8" s="1030"/>
      <c r="DQ8" s="1028"/>
      <c r="DR8" s="1029"/>
      <c r="DS8" s="1029"/>
      <c r="DT8" s="1029"/>
      <c r="DU8" s="1030"/>
      <c r="DV8" s="1031"/>
      <c r="DW8" s="1032"/>
      <c r="DX8" s="1032"/>
      <c r="DY8" s="1032"/>
      <c r="DZ8" s="1033"/>
      <c r="EA8" s="222"/>
    </row>
    <row r="9" spans="1:131" s="223" customFormat="1" ht="26.25" customHeight="1" x14ac:dyDescent="0.2">
      <c r="A9" s="226">
        <v>3</v>
      </c>
      <c r="B9" s="1069"/>
      <c r="C9" s="1070"/>
      <c r="D9" s="1070"/>
      <c r="E9" s="1070"/>
      <c r="F9" s="1070"/>
      <c r="G9" s="1070"/>
      <c r="H9" s="1070"/>
      <c r="I9" s="1070"/>
      <c r="J9" s="1070"/>
      <c r="K9" s="1070"/>
      <c r="L9" s="1070"/>
      <c r="M9" s="1070"/>
      <c r="N9" s="1070"/>
      <c r="O9" s="1070"/>
      <c r="P9" s="1071"/>
      <c r="Q9" s="1077"/>
      <c r="R9" s="1078"/>
      <c r="S9" s="1078"/>
      <c r="T9" s="1078"/>
      <c r="U9" s="1078"/>
      <c r="V9" s="1078"/>
      <c r="W9" s="1078"/>
      <c r="X9" s="1078"/>
      <c r="Y9" s="1078"/>
      <c r="Z9" s="1078"/>
      <c r="AA9" s="1078"/>
      <c r="AB9" s="1078"/>
      <c r="AC9" s="1078"/>
      <c r="AD9" s="1078"/>
      <c r="AE9" s="1079"/>
      <c r="AF9" s="1074"/>
      <c r="AG9" s="1075"/>
      <c r="AH9" s="1075"/>
      <c r="AI9" s="1075"/>
      <c r="AJ9" s="1076"/>
      <c r="AK9" s="1119"/>
      <c r="AL9" s="1120"/>
      <c r="AM9" s="1120"/>
      <c r="AN9" s="1120"/>
      <c r="AO9" s="1120"/>
      <c r="AP9" s="1120"/>
      <c r="AQ9" s="1120"/>
      <c r="AR9" s="1120"/>
      <c r="AS9" s="1120"/>
      <c r="AT9" s="1120"/>
      <c r="AU9" s="1121"/>
      <c r="AV9" s="1121"/>
      <c r="AW9" s="1121"/>
      <c r="AX9" s="1121"/>
      <c r="AY9" s="1122"/>
      <c r="AZ9" s="220"/>
      <c r="BA9" s="220"/>
      <c r="BB9" s="220"/>
      <c r="BC9" s="220"/>
      <c r="BD9" s="220"/>
      <c r="BE9" s="221"/>
      <c r="BF9" s="221"/>
      <c r="BG9" s="221"/>
      <c r="BH9" s="221"/>
      <c r="BI9" s="221"/>
      <c r="BJ9" s="221"/>
      <c r="BK9" s="221"/>
      <c r="BL9" s="221"/>
      <c r="BM9" s="221"/>
      <c r="BN9" s="221"/>
      <c r="BO9" s="221"/>
      <c r="BP9" s="221"/>
      <c r="BQ9" s="226">
        <v>3</v>
      </c>
      <c r="BR9" s="227"/>
      <c r="BS9" s="1031"/>
      <c r="BT9" s="1032"/>
      <c r="BU9" s="1032"/>
      <c r="BV9" s="1032"/>
      <c r="BW9" s="1032"/>
      <c r="BX9" s="1032"/>
      <c r="BY9" s="1032"/>
      <c r="BZ9" s="1032"/>
      <c r="CA9" s="1032"/>
      <c r="CB9" s="1032"/>
      <c r="CC9" s="1032"/>
      <c r="CD9" s="1032"/>
      <c r="CE9" s="1032"/>
      <c r="CF9" s="1032"/>
      <c r="CG9" s="1053"/>
      <c r="CH9" s="1028"/>
      <c r="CI9" s="1029"/>
      <c r="CJ9" s="1029"/>
      <c r="CK9" s="1029"/>
      <c r="CL9" s="1030"/>
      <c r="CM9" s="1028"/>
      <c r="CN9" s="1029"/>
      <c r="CO9" s="1029"/>
      <c r="CP9" s="1029"/>
      <c r="CQ9" s="1030"/>
      <c r="CR9" s="1028"/>
      <c r="CS9" s="1029"/>
      <c r="CT9" s="1029"/>
      <c r="CU9" s="1029"/>
      <c r="CV9" s="1030"/>
      <c r="CW9" s="1028"/>
      <c r="CX9" s="1029"/>
      <c r="CY9" s="1029"/>
      <c r="CZ9" s="1029"/>
      <c r="DA9" s="1030"/>
      <c r="DB9" s="1028"/>
      <c r="DC9" s="1029"/>
      <c r="DD9" s="1029"/>
      <c r="DE9" s="1029"/>
      <c r="DF9" s="1030"/>
      <c r="DG9" s="1028"/>
      <c r="DH9" s="1029"/>
      <c r="DI9" s="1029"/>
      <c r="DJ9" s="1029"/>
      <c r="DK9" s="1030"/>
      <c r="DL9" s="1028"/>
      <c r="DM9" s="1029"/>
      <c r="DN9" s="1029"/>
      <c r="DO9" s="1029"/>
      <c r="DP9" s="1030"/>
      <c r="DQ9" s="1028"/>
      <c r="DR9" s="1029"/>
      <c r="DS9" s="1029"/>
      <c r="DT9" s="1029"/>
      <c r="DU9" s="1030"/>
      <c r="DV9" s="1031"/>
      <c r="DW9" s="1032"/>
      <c r="DX9" s="1032"/>
      <c r="DY9" s="1032"/>
      <c r="DZ9" s="1033"/>
      <c r="EA9" s="222"/>
    </row>
    <row r="10" spans="1:131" s="223" customFormat="1" ht="26.25" customHeight="1" x14ac:dyDescent="0.2">
      <c r="A10" s="226">
        <v>4</v>
      </c>
      <c r="B10" s="1069"/>
      <c r="C10" s="1070"/>
      <c r="D10" s="1070"/>
      <c r="E10" s="1070"/>
      <c r="F10" s="1070"/>
      <c r="G10" s="1070"/>
      <c r="H10" s="1070"/>
      <c r="I10" s="1070"/>
      <c r="J10" s="1070"/>
      <c r="K10" s="1070"/>
      <c r="L10" s="1070"/>
      <c r="M10" s="1070"/>
      <c r="N10" s="1070"/>
      <c r="O10" s="1070"/>
      <c r="P10" s="1071"/>
      <c r="Q10" s="1077"/>
      <c r="R10" s="1078"/>
      <c r="S10" s="1078"/>
      <c r="T10" s="1078"/>
      <c r="U10" s="1078"/>
      <c r="V10" s="1078"/>
      <c r="W10" s="1078"/>
      <c r="X10" s="1078"/>
      <c r="Y10" s="1078"/>
      <c r="Z10" s="1078"/>
      <c r="AA10" s="1078"/>
      <c r="AB10" s="1078"/>
      <c r="AC10" s="1078"/>
      <c r="AD10" s="1078"/>
      <c r="AE10" s="1079"/>
      <c r="AF10" s="1074"/>
      <c r="AG10" s="1075"/>
      <c r="AH10" s="1075"/>
      <c r="AI10" s="1075"/>
      <c r="AJ10" s="1076"/>
      <c r="AK10" s="1119"/>
      <c r="AL10" s="1120"/>
      <c r="AM10" s="1120"/>
      <c r="AN10" s="1120"/>
      <c r="AO10" s="1120"/>
      <c r="AP10" s="1120"/>
      <c r="AQ10" s="1120"/>
      <c r="AR10" s="1120"/>
      <c r="AS10" s="1120"/>
      <c r="AT10" s="1120"/>
      <c r="AU10" s="1121"/>
      <c r="AV10" s="1121"/>
      <c r="AW10" s="1121"/>
      <c r="AX10" s="1121"/>
      <c r="AY10" s="1122"/>
      <c r="AZ10" s="220"/>
      <c r="BA10" s="220"/>
      <c r="BB10" s="220"/>
      <c r="BC10" s="220"/>
      <c r="BD10" s="220"/>
      <c r="BE10" s="221"/>
      <c r="BF10" s="221"/>
      <c r="BG10" s="221"/>
      <c r="BH10" s="221"/>
      <c r="BI10" s="221"/>
      <c r="BJ10" s="221"/>
      <c r="BK10" s="221"/>
      <c r="BL10" s="221"/>
      <c r="BM10" s="221"/>
      <c r="BN10" s="221"/>
      <c r="BO10" s="221"/>
      <c r="BP10" s="221"/>
      <c r="BQ10" s="226">
        <v>4</v>
      </c>
      <c r="BR10" s="227"/>
      <c r="BS10" s="1031"/>
      <c r="BT10" s="1032"/>
      <c r="BU10" s="1032"/>
      <c r="BV10" s="1032"/>
      <c r="BW10" s="1032"/>
      <c r="BX10" s="1032"/>
      <c r="BY10" s="1032"/>
      <c r="BZ10" s="1032"/>
      <c r="CA10" s="1032"/>
      <c r="CB10" s="1032"/>
      <c r="CC10" s="1032"/>
      <c r="CD10" s="1032"/>
      <c r="CE10" s="1032"/>
      <c r="CF10" s="1032"/>
      <c r="CG10" s="1053"/>
      <c r="CH10" s="1028"/>
      <c r="CI10" s="1029"/>
      <c r="CJ10" s="1029"/>
      <c r="CK10" s="1029"/>
      <c r="CL10" s="1030"/>
      <c r="CM10" s="1028"/>
      <c r="CN10" s="1029"/>
      <c r="CO10" s="1029"/>
      <c r="CP10" s="1029"/>
      <c r="CQ10" s="1030"/>
      <c r="CR10" s="1028"/>
      <c r="CS10" s="1029"/>
      <c r="CT10" s="1029"/>
      <c r="CU10" s="1029"/>
      <c r="CV10" s="1030"/>
      <c r="CW10" s="1028"/>
      <c r="CX10" s="1029"/>
      <c r="CY10" s="1029"/>
      <c r="CZ10" s="1029"/>
      <c r="DA10" s="1030"/>
      <c r="DB10" s="1028"/>
      <c r="DC10" s="1029"/>
      <c r="DD10" s="1029"/>
      <c r="DE10" s="1029"/>
      <c r="DF10" s="1030"/>
      <c r="DG10" s="1028"/>
      <c r="DH10" s="1029"/>
      <c r="DI10" s="1029"/>
      <c r="DJ10" s="1029"/>
      <c r="DK10" s="1030"/>
      <c r="DL10" s="1028"/>
      <c r="DM10" s="1029"/>
      <c r="DN10" s="1029"/>
      <c r="DO10" s="1029"/>
      <c r="DP10" s="1030"/>
      <c r="DQ10" s="1028"/>
      <c r="DR10" s="1029"/>
      <c r="DS10" s="1029"/>
      <c r="DT10" s="1029"/>
      <c r="DU10" s="1030"/>
      <c r="DV10" s="1031"/>
      <c r="DW10" s="1032"/>
      <c r="DX10" s="1032"/>
      <c r="DY10" s="1032"/>
      <c r="DZ10" s="1033"/>
      <c r="EA10" s="222"/>
    </row>
    <row r="11" spans="1:131" s="223" customFormat="1" ht="26.25" customHeight="1" x14ac:dyDescent="0.2">
      <c r="A11" s="226">
        <v>5</v>
      </c>
      <c r="B11" s="1069"/>
      <c r="C11" s="1070"/>
      <c r="D11" s="1070"/>
      <c r="E11" s="1070"/>
      <c r="F11" s="1070"/>
      <c r="G11" s="1070"/>
      <c r="H11" s="1070"/>
      <c r="I11" s="1070"/>
      <c r="J11" s="1070"/>
      <c r="K11" s="1070"/>
      <c r="L11" s="1070"/>
      <c r="M11" s="1070"/>
      <c r="N11" s="1070"/>
      <c r="O11" s="1070"/>
      <c r="P11" s="1071"/>
      <c r="Q11" s="1077"/>
      <c r="R11" s="1078"/>
      <c r="S11" s="1078"/>
      <c r="T11" s="1078"/>
      <c r="U11" s="1078"/>
      <c r="V11" s="1078"/>
      <c r="W11" s="1078"/>
      <c r="X11" s="1078"/>
      <c r="Y11" s="1078"/>
      <c r="Z11" s="1078"/>
      <c r="AA11" s="1078"/>
      <c r="AB11" s="1078"/>
      <c r="AC11" s="1078"/>
      <c r="AD11" s="1078"/>
      <c r="AE11" s="1079"/>
      <c r="AF11" s="1074"/>
      <c r="AG11" s="1075"/>
      <c r="AH11" s="1075"/>
      <c r="AI11" s="1075"/>
      <c r="AJ11" s="1076"/>
      <c r="AK11" s="1119"/>
      <c r="AL11" s="1120"/>
      <c r="AM11" s="1120"/>
      <c r="AN11" s="1120"/>
      <c r="AO11" s="1120"/>
      <c r="AP11" s="1120"/>
      <c r="AQ11" s="1120"/>
      <c r="AR11" s="1120"/>
      <c r="AS11" s="1120"/>
      <c r="AT11" s="1120"/>
      <c r="AU11" s="1121"/>
      <c r="AV11" s="1121"/>
      <c r="AW11" s="1121"/>
      <c r="AX11" s="1121"/>
      <c r="AY11" s="1122"/>
      <c r="AZ11" s="220"/>
      <c r="BA11" s="220"/>
      <c r="BB11" s="220"/>
      <c r="BC11" s="220"/>
      <c r="BD11" s="220"/>
      <c r="BE11" s="221"/>
      <c r="BF11" s="221"/>
      <c r="BG11" s="221"/>
      <c r="BH11" s="221"/>
      <c r="BI11" s="221"/>
      <c r="BJ11" s="221"/>
      <c r="BK11" s="221"/>
      <c r="BL11" s="221"/>
      <c r="BM11" s="221"/>
      <c r="BN11" s="221"/>
      <c r="BO11" s="221"/>
      <c r="BP11" s="221"/>
      <c r="BQ11" s="226">
        <v>5</v>
      </c>
      <c r="BR11" s="227"/>
      <c r="BS11" s="1031"/>
      <c r="BT11" s="1032"/>
      <c r="BU11" s="1032"/>
      <c r="BV11" s="1032"/>
      <c r="BW11" s="1032"/>
      <c r="BX11" s="1032"/>
      <c r="BY11" s="1032"/>
      <c r="BZ11" s="1032"/>
      <c r="CA11" s="1032"/>
      <c r="CB11" s="1032"/>
      <c r="CC11" s="1032"/>
      <c r="CD11" s="1032"/>
      <c r="CE11" s="1032"/>
      <c r="CF11" s="1032"/>
      <c r="CG11" s="1053"/>
      <c r="CH11" s="1028"/>
      <c r="CI11" s="1029"/>
      <c r="CJ11" s="1029"/>
      <c r="CK11" s="1029"/>
      <c r="CL11" s="1030"/>
      <c r="CM11" s="1028"/>
      <c r="CN11" s="1029"/>
      <c r="CO11" s="1029"/>
      <c r="CP11" s="1029"/>
      <c r="CQ11" s="1030"/>
      <c r="CR11" s="1028"/>
      <c r="CS11" s="1029"/>
      <c r="CT11" s="1029"/>
      <c r="CU11" s="1029"/>
      <c r="CV11" s="1030"/>
      <c r="CW11" s="1028"/>
      <c r="CX11" s="1029"/>
      <c r="CY11" s="1029"/>
      <c r="CZ11" s="1029"/>
      <c r="DA11" s="1030"/>
      <c r="DB11" s="1028"/>
      <c r="DC11" s="1029"/>
      <c r="DD11" s="1029"/>
      <c r="DE11" s="1029"/>
      <c r="DF11" s="1030"/>
      <c r="DG11" s="1028"/>
      <c r="DH11" s="1029"/>
      <c r="DI11" s="1029"/>
      <c r="DJ11" s="1029"/>
      <c r="DK11" s="1030"/>
      <c r="DL11" s="1028"/>
      <c r="DM11" s="1029"/>
      <c r="DN11" s="1029"/>
      <c r="DO11" s="1029"/>
      <c r="DP11" s="1030"/>
      <c r="DQ11" s="1028"/>
      <c r="DR11" s="1029"/>
      <c r="DS11" s="1029"/>
      <c r="DT11" s="1029"/>
      <c r="DU11" s="1030"/>
      <c r="DV11" s="1031"/>
      <c r="DW11" s="1032"/>
      <c r="DX11" s="1032"/>
      <c r="DY11" s="1032"/>
      <c r="DZ11" s="1033"/>
      <c r="EA11" s="222"/>
    </row>
    <row r="12" spans="1:131" s="223" customFormat="1" ht="26.25" customHeight="1" x14ac:dyDescent="0.2">
      <c r="A12" s="226">
        <v>6</v>
      </c>
      <c r="B12" s="1069"/>
      <c r="C12" s="1070"/>
      <c r="D12" s="1070"/>
      <c r="E12" s="1070"/>
      <c r="F12" s="1070"/>
      <c r="G12" s="1070"/>
      <c r="H12" s="1070"/>
      <c r="I12" s="1070"/>
      <c r="J12" s="1070"/>
      <c r="K12" s="1070"/>
      <c r="L12" s="1070"/>
      <c r="M12" s="1070"/>
      <c r="N12" s="1070"/>
      <c r="O12" s="1070"/>
      <c r="P12" s="1071"/>
      <c r="Q12" s="1077"/>
      <c r="R12" s="1078"/>
      <c r="S12" s="1078"/>
      <c r="T12" s="1078"/>
      <c r="U12" s="1078"/>
      <c r="V12" s="1078"/>
      <c r="W12" s="1078"/>
      <c r="X12" s="1078"/>
      <c r="Y12" s="1078"/>
      <c r="Z12" s="1078"/>
      <c r="AA12" s="1078"/>
      <c r="AB12" s="1078"/>
      <c r="AC12" s="1078"/>
      <c r="AD12" s="1078"/>
      <c r="AE12" s="1079"/>
      <c r="AF12" s="1074"/>
      <c r="AG12" s="1075"/>
      <c r="AH12" s="1075"/>
      <c r="AI12" s="1075"/>
      <c r="AJ12" s="1076"/>
      <c r="AK12" s="1119"/>
      <c r="AL12" s="1120"/>
      <c r="AM12" s="1120"/>
      <c r="AN12" s="1120"/>
      <c r="AO12" s="1120"/>
      <c r="AP12" s="1120"/>
      <c r="AQ12" s="1120"/>
      <c r="AR12" s="1120"/>
      <c r="AS12" s="1120"/>
      <c r="AT12" s="1120"/>
      <c r="AU12" s="1121"/>
      <c r="AV12" s="1121"/>
      <c r="AW12" s="1121"/>
      <c r="AX12" s="1121"/>
      <c r="AY12" s="1122"/>
      <c r="AZ12" s="220"/>
      <c r="BA12" s="220"/>
      <c r="BB12" s="220"/>
      <c r="BC12" s="220"/>
      <c r="BD12" s="220"/>
      <c r="BE12" s="221"/>
      <c r="BF12" s="221"/>
      <c r="BG12" s="221"/>
      <c r="BH12" s="221"/>
      <c r="BI12" s="221"/>
      <c r="BJ12" s="221"/>
      <c r="BK12" s="221"/>
      <c r="BL12" s="221"/>
      <c r="BM12" s="221"/>
      <c r="BN12" s="221"/>
      <c r="BO12" s="221"/>
      <c r="BP12" s="221"/>
      <c r="BQ12" s="226">
        <v>6</v>
      </c>
      <c r="BR12" s="227"/>
      <c r="BS12" s="1031"/>
      <c r="BT12" s="1032"/>
      <c r="BU12" s="1032"/>
      <c r="BV12" s="1032"/>
      <c r="BW12" s="1032"/>
      <c r="BX12" s="1032"/>
      <c r="BY12" s="1032"/>
      <c r="BZ12" s="1032"/>
      <c r="CA12" s="1032"/>
      <c r="CB12" s="1032"/>
      <c r="CC12" s="1032"/>
      <c r="CD12" s="1032"/>
      <c r="CE12" s="1032"/>
      <c r="CF12" s="1032"/>
      <c r="CG12" s="1053"/>
      <c r="CH12" s="1028"/>
      <c r="CI12" s="1029"/>
      <c r="CJ12" s="1029"/>
      <c r="CK12" s="1029"/>
      <c r="CL12" s="1030"/>
      <c r="CM12" s="1028"/>
      <c r="CN12" s="1029"/>
      <c r="CO12" s="1029"/>
      <c r="CP12" s="1029"/>
      <c r="CQ12" s="1030"/>
      <c r="CR12" s="1028"/>
      <c r="CS12" s="1029"/>
      <c r="CT12" s="1029"/>
      <c r="CU12" s="1029"/>
      <c r="CV12" s="1030"/>
      <c r="CW12" s="1028"/>
      <c r="CX12" s="1029"/>
      <c r="CY12" s="1029"/>
      <c r="CZ12" s="1029"/>
      <c r="DA12" s="1030"/>
      <c r="DB12" s="1028"/>
      <c r="DC12" s="1029"/>
      <c r="DD12" s="1029"/>
      <c r="DE12" s="1029"/>
      <c r="DF12" s="1030"/>
      <c r="DG12" s="1028"/>
      <c r="DH12" s="1029"/>
      <c r="DI12" s="1029"/>
      <c r="DJ12" s="1029"/>
      <c r="DK12" s="1030"/>
      <c r="DL12" s="1028"/>
      <c r="DM12" s="1029"/>
      <c r="DN12" s="1029"/>
      <c r="DO12" s="1029"/>
      <c r="DP12" s="1030"/>
      <c r="DQ12" s="1028"/>
      <c r="DR12" s="1029"/>
      <c r="DS12" s="1029"/>
      <c r="DT12" s="1029"/>
      <c r="DU12" s="1030"/>
      <c r="DV12" s="1031"/>
      <c r="DW12" s="1032"/>
      <c r="DX12" s="1032"/>
      <c r="DY12" s="1032"/>
      <c r="DZ12" s="1033"/>
      <c r="EA12" s="222"/>
    </row>
    <row r="13" spans="1:131" s="223" customFormat="1" ht="26.25" customHeight="1" x14ac:dyDescent="0.2">
      <c r="A13" s="226">
        <v>7</v>
      </c>
      <c r="B13" s="1069"/>
      <c r="C13" s="1070"/>
      <c r="D13" s="1070"/>
      <c r="E13" s="1070"/>
      <c r="F13" s="1070"/>
      <c r="G13" s="1070"/>
      <c r="H13" s="1070"/>
      <c r="I13" s="1070"/>
      <c r="J13" s="1070"/>
      <c r="K13" s="1070"/>
      <c r="L13" s="1070"/>
      <c r="M13" s="1070"/>
      <c r="N13" s="1070"/>
      <c r="O13" s="1070"/>
      <c r="P13" s="1071"/>
      <c r="Q13" s="1077"/>
      <c r="R13" s="1078"/>
      <c r="S13" s="1078"/>
      <c r="T13" s="1078"/>
      <c r="U13" s="1078"/>
      <c r="V13" s="1078"/>
      <c r="W13" s="1078"/>
      <c r="X13" s="1078"/>
      <c r="Y13" s="1078"/>
      <c r="Z13" s="1078"/>
      <c r="AA13" s="1078"/>
      <c r="AB13" s="1078"/>
      <c r="AC13" s="1078"/>
      <c r="AD13" s="1078"/>
      <c r="AE13" s="1079"/>
      <c r="AF13" s="1074"/>
      <c r="AG13" s="1075"/>
      <c r="AH13" s="1075"/>
      <c r="AI13" s="1075"/>
      <c r="AJ13" s="1076"/>
      <c r="AK13" s="1119"/>
      <c r="AL13" s="1120"/>
      <c r="AM13" s="1120"/>
      <c r="AN13" s="1120"/>
      <c r="AO13" s="1120"/>
      <c r="AP13" s="1120"/>
      <c r="AQ13" s="1120"/>
      <c r="AR13" s="1120"/>
      <c r="AS13" s="1120"/>
      <c r="AT13" s="1120"/>
      <c r="AU13" s="1121"/>
      <c r="AV13" s="1121"/>
      <c r="AW13" s="1121"/>
      <c r="AX13" s="1121"/>
      <c r="AY13" s="1122"/>
      <c r="AZ13" s="220"/>
      <c r="BA13" s="220"/>
      <c r="BB13" s="220"/>
      <c r="BC13" s="220"/>
      <c r="BD13" s="220"/>
      <c r="BE13" s="221"/>
      <c r="BF13" s="221"/>
      <c r="BG13" s="221"/>
      <c r="BH13" s="221"/>
      <c r="BI13" s="221"/>
      <c r="BJ13" s="221"/>
      <c r="BK13" s="221"/>
      <c r="BL13" s="221"/>
      <c r="BM13" s="221"/>
      <c r="BN13" s="221"/>
      <c r="BO13" s="221"/>
      <c r="BP13" s="221"/>
      <c r="BQ13" s="226">
        <v>7</v>
      </c>
      <c r="BR13" s="227"/>
      <c r="BS13" s="1031"/>
      <c r="BT13" s="1032"/>
      <c r="BU13" s="1032"/>
      <c r="BV13" s="1032"/>
      <c r="BW13" s="1032"/>
      <c r="BX13" s="1032"/>
      <c r="BY13" s="1032"/>
      <c r="BZ13" s="1032"/>
      <c r="CA13" s="1032"/>
      <c r="CB13" s="1032"/>
      <c r="CC13" s="1032"/>
      <c r="CD13" s="1032"/>
      <c r="CE13" s="1032"/>
      <c r="CF13" s="1032"/>
      <c r="CG13" s="1053"/>
      <c r="CH13" s="1028"/>
      <c r="CI13" s="1029"/>
      <c r="CJ13" s="1029"/>
      <c r="CK13" s="1029"/>
      <c r="CL13" s="1030"/>
      <c r="CM13" s="1028"/>
      <c r="CN13" s="1029"/>
      <c r="CO13" s="1029"/>
      <c r="CP13" s="1029"/>
      <c r="CQ13" s="1030"/>
      <c r="CR13" s="1028"/>
      <c r="CS13" s="1029"/>
      <c r="CT13" s="1029"/>
      <c r="CU13" s="1029"/>
      <c r="CV13" s="1030"/>
      <c r="CW13" s="1028"/>
      <c r="CX13" s="1029"/>
      <c r="CY13" s="1029"/>
      <c r="CZ13" s="1029"/>
      <c r="DA13" s="1030"/>
      <c r="DB13" s="1028"/>
      <c r="DC13" s="1029"/>
      <c r="DD13" s="1029"/>
      <c r="DE13" s="1029"/>
      <c r="DF13" s="1030"/>
      <c r="DG13" s="1028"/>
      <c r="DH13" s="1029"/>
      <c r="DI13" s="1029"/>
      <c r="DJ13" s="1029"/>
      <c r="DK13" s="1030"/>
      <c r="DL13" s="1028"/>
      <c r="DM13" s="1029"/>
      <c r="DN13" s="1029"/>
      <c r="DO13" s="1029"/>
      <c r="DP13" s="1030"/>
      <c r="DQ13" s="1028"/>
      <c r="DR13" s="1029"/>
      <c r="DS13" s="1029"/>
      <c r="DT13" s="1029"/>
      <c r="DU13" s="1030"/>
      <c r="DV13" s="1031"/>
      <c r="DW13" s="1032"/>
      <c r="DX13" s="1032"/>
      <c r="DY13" s="1032"/>
      <c r="DZ13" s="1033"/>
      <c r="EA13" s="222"/>
    </row>
    <row r="14" spans="1:131" s="223" customFormat="1" ht="26.25" customHeight="1" x14ac:dyDescent="0.2">
      <c r="A14" s="226">
        <v>8</v>
      </c>
      <c r="B14" s="1069"/>
      <c r="C14" s="1070"/>
      <c r="D14" s="1070"/>
      <c r="E14" s="1070"/>
      <c r="F14" s="1070"/>
      <c r="G14" s="1070"/>
      <c r="H14" s="1070"/>
      <c r="I14" s="1070"/>
      <c r="J14" s="1070"/>
      <c r="K14" s="1070"/>
      <c r="L14" s="1070"/>
      <c r="M14" s="1070"/>
      <c r="N14" s="1070"/>
      <c r="O14" s="1070"/>
      <c r="P14" s="1071"/>
      <c r="Q14" s="1077"/>
      <c r="R14" s="1078"/>
      <c r="S14" s="1078"/>
      <c r="T14" s="1078"/>
      <c r="U14" s="1078"/>
      <c r="V14" s="1078"/>
      <c r="W14" s="1078"/>
      <c r="X14" s="1078"/>
      <c r="Y14" s="1078"/>
      <c r="Z14" s="1078"/>
      <c r="AA14" s="1078"/>
      <c r="AB14" s="1078"/>
      <c r="AC14" s="1078"/>
      <c r="AD14" s="1078"/>
      <c r="AE14" s="1079"/>
      <c r="AF14" s="1074"/>
      <c r="AG14" s="1075"/>
      <c r="AH14" s="1075"/>
      <c r="AI14" s="1075"/>
      <c r="AJ14" s="1076"/>
      <c r="AK14" s="1119"/>
      <c r="AL14" s="1120"/>
      <c r="AM14" s="1120"/>
      <c r="AN14" s="1120"/>
      <c r="AO14" s="1120"/>
      <c r="AP14" s="1120"/>
      <c r="AQ14" s="1120"/>
      <c r="AR14" s="1120"/>
      <c r="AS14" s="1120"/>
      <c r="AT14" s="1120"/>
      <c r="AU14" s="1121"/>
      <c r="AV14" s="1121"/>
      <c r="AW14" s="1121"/>
      <c r="AX14" s="1121"/>
      <c r="AY14" s="1122"/>
      <c r="AZ14" s="220"/>
      <c r="BA14" s="220"/>
      <c r="BB14" s="220"/>
      <c r="BC14" s="220"/>
      <c r="BD14" s="220"/>
      <c r="BE14" s="221"/>
      <c r="BF14" s="221"/>
      <c r="BG14" s="221"/>
      <c r="BH14" s="221"/>
      <c r="BI14" s="221"/>
      <c r="BJ14" s="221"/>
      <c r="BK14" s="221"/>
      <c r="BL14" s="221"/>
      <c r="BM14" s="221"/>
      <c r="BN14" s="221"/>
      <c r="BO14" s="221"/>
      <c r="BP14" s="221"/>
      <c r="BQ14" s="226">
        <v>8</v>
      </c>
      <c r="BR14" s="227"/>
      <c r="BS14" s="1031"/>
      <c r="BT14" s="1032"/>
      <c r="BU14" s="1032"/>
      <c r="BV14" s="1032"/>
      <c r="BW14" s="1032"/>
      <c r="BX14" s="1032"/>
      <c r="BY14" s="1032"/>
      <c r="BZ14" s="1032"/>
      <c r="CA14" s="1032"/>
      <c r="CB14" s="1032"/>
      <c r="CC14" s="1032"/>
      <c r="CD14" s="1032"/>
      <c r="CE14" s="1032"/>
      <c r="CF14" s="1032"/>
      <c r="CG14" s="1053"/>
      <c r="CH14" s="1028"/>
      <c r="CI14" s="1029"/>
      <c r="CJ14" s="1029"/>
      <c r="CK14" s="1029"/>
      <c r="CL14" s="1030"/>
      <c r="CM14" s="1028"/>
      <c r="CN14" s="1029"/>
      <c r="CO14" s="1029"/>
      <c r="CP14" s="1029"/>
      <c r="CQ14" s="1030"/>
      <c r="CR14" s="1028"/>
      <c r="CS14" s="1029"/>
      <c r="CT14" s="1029"/>
      <c r="CU14" s="1029"/>
      <c r="CV14" s="1030"/>
      <c r="CW14" s="1028"/>
      <c r="CX14" s="1029"/>
      <c r="CY14" s="1029"/>
      <c r="CZ14" s="1029"/>
      <c r="DA14" s="1030"/>
      <c r="DB14" s="1028"/>
      <c r="DC14" s="1029"/>
      <c r="DD14" s="1029"/>
      <c r="DE14" s="1029"/>
      <c r="DF14" s="1030"/>
      <c r="DG14" s="1028"/>
      <c r="DH14" s="1029"/>
      <c r="DI14" s="1029"/>
      <c r="DJ14" s="1029"/>
      <c r="DK14" s="1030"/>
      <c r="DL14" s="1028"/>
      <c r="DM14" s="1029"/>
      <c r="DN14" s="1029"/>
      <c r="DO14" s="1029"/>
      <c r="DP14" s="1030"/>
      <c r="DQ14" s="1028"/>
      <c r="DR14" s="1029"/>
      <c r="DS14" s="1029"/>
      <c r="DT14" s="1029"/>
      <c r="DU14" s="1030"/>
      <c r="DV14" s="1031"/>
      <c r="DW14" s="1032"/>
      <c r="DX14" s="1032"/>
      <c r="DY14" s="1032"/>
      <c r="DZ14" s="1033"/>
      <c r="EA14" s="222"/>
    </row>
    <row r="15" spans="1:131" s="223" customFormat="1" ht="26.25" customHeight="1" x14ac:dyDescent="0.2">
      <c r="A15" s="226">
        <v>9</v>
      </c>
      <c r="B15" s="1069"/>
      <c r="C15" s="1070"/>
      <c r="D15" s="1070"/>
      <c r="E15" s="1070"/>
      <c r="F15" s="1070"/>
      <c r="G15" s="1070"/>
      <c r="H15" s="1070"/>
      <c r="I15" s="1070"/>
      <c r="J15" s="1070"/>
      <c r="K15" s="1070"/>
      <c r="L15" s="1070"/>
      <c r="M15" s="1070"/>
      <c r="N15" s="1070"/>
      <c r="O15" s="1070"/>
      <c r="P15" s="1071"/>
      <c r="Q15" s="1077"/>
      <c r="R15" s="1078"/>
      <c r="S15" s="1078"/>
      <c r="T15" s="1078"/>
      <c r="U15" s="1078"/>
      <c r="V15" s="1078"/>
      <c r="W15" s="1078"/>
      <c r="X15" s="1078"/>
      <c r="Y15" s="1078"/>
      <c r="Z15" s="1078"/>
      <c r="AA15" s="1078"/>
      <c r="AB15" s="1078"/>
      <c r="AC15" s="1078"/>
      <c r="AD15" s="1078"/>
      <c r="AE15" s="1079"/>
      <c r="AF15" s="1074"/>
      <c r="AG15" s="1075"/>
      <c r="AH15" s="1075"/>
      <c r="AI15" s="1075"/>
      <c r="AJ15" s="1076"/>
      <c r="AK15" s="1119"/>
      <c r="AL15" s="1120"/>
      <c r="AM15" s="1120"/>
      <c r="AN15" s="1120"/>
      <c r="AO15" s="1120"/>
      <c r="AP15" s="1120"/>
      <c r="AQ15" s="1120"/>
      <c r="AR15" s="1120"/>
      <c r="AS15" s="1120"/>
      <c r="AT15" s="1120"/>
      <c r="AU15" s="1121"/>
      <c r="AV15" s="1121"/>
      <c r="AW15" s="1121"/>
      <c r="AX15" s="1121"/>
      <c r="AY15" s="1122"/>
      <c r="AZ15" s="220"/>
      <c r="BA15" s="220"/>
      <c r="BB15" s="220"/>
      <c r="BC15" s="220"/>
      <c r="BD15" s="220"/>
      <c r="BE15" s="221"/>
      <c r="BF15" s="221"/>
      <c r="BG15" s="221"/>
      <c r="BH15" s="221"/>
      <c r="BI15" s="221"/>
      <c r="BJ15" s="221"/>
      <c r="BK15" s="221"/>
      <c r="BL15" s="221"/>
      <c r="BM15" s="221"/>
      <c r="BN15" s="221"/>
      <c r="BO15" s="221"/>
      <c r="BP15" s="221"/>
      <c r="BQ15" s="226">
        <v>9</v>
      </c>
      <c r="BR15" s="227"/>
      <c r="BS15" s="1031"/>
      <c r="BT15" s="1032"/>
      <c r="BU15" s="1032"/>
      <c r="BV15" s="1032"/>
      <c r="BW15" s="1032"/>
      <c r="BX15" s="1032"/>
      <c r="BY15" s="1032"/>
      <c r="BZ15" s="1032"/>
      <c r="CA15" s="1032"/>
      <c r="CB15" s="1032"/>
      <c r="CC15" s="1032"/>
      <c r="CD15" s="1032"/>
      <c r="CE15" s="1032"/>
      <c r="CF15" s="1032"/>
      <c r="CG15" s="1053"/>
      <c r="CH15" s="1028"/>
      <c r="CI15" s="1029"/>
      <c r="CJ15" s="1029"/>
      <c r="CK15" s="1029"/>
      <c r="CL15" s="1030"/>
      <c r="CM15" s="1028"/>
      <c r="CN15" s="1029"/>
      <c r="CO15" s="1029"/>
      <c r="CP15" s="1029"/>
      <c r="CQ15" s="1030"/>
      <c r="CR15" s="1028"/>
      <c r="CS15" s="1029"/>
      <c r="CT15" s="1029"/>
      <c r="CU15" s="1029"/>
      <c r="CV15" s="1030"/>
      <c r="CW15" s="1028"/>
      <c r="CX15" s="1029"/>
      <c r="CY15" s="1029"/>
      <c r="CZ15" s="1029"/>
      <c r="DA15" s="1030"/>
      <c r="DB15" s="1028"/>
      <c r="DC15" s="1029"/>
      <c r="DD15" s="1029"/>
      <c r="DE15" s="1029"/>
      <c r="DF15" s="1030"/>
      <c r="DG15" s="1028"/>
      <c r="DH15" s="1029"/>
      <c r="DI15" s="1029"/>
      <c r="DJ15" s="1029"/>
      <c r="DK15" s="1030"/>
      <c r="DL15" s="1028"/>
      <c r="DM15" s="1029"/>
      <c r="DN15" s="1029"/>
      <c r="DO15" s="1029"/>
      <c r="DP15" s="1030"/>
      <c r="DQ15" s="1028"/>
      <c r="DR15" s="1029"/>
      <c r="DS15" s="1029"/>
      <c r="DT15" s="1029"/>
      <c r="DU15" s="1030"/>
      <c r="DV15" s="1031"/>
      <c r="DW15" s="1032"/>
      <c r="DX15" s="1032"/>
      <c r="DY15" s="1032"/>
      <c r="DZ15" s="1033"/>
      <c r="EA15" s="222"/>
    </row>
    <row r="16" spans="1:131" s="223" customFormat="1" ht="26.25" customHeight="1" x14ac:dyDescent="0.2">
      <c r="A16" s="226">
        <v>10</v>
      </c>
      <c r="B16" s="1069"/>
      <c r="C16" s="1070"/>
      <c r="D16" s="1070"/>
      <c r="E16" s="1070"/>
      <c r="F16" s="1070"/>
      <c r="G16" s="1070"/>
      <c r="H16" s="1070"/>
      <c r="I16" s="1070"/>
      <c r="J16" s="1070"/>
      <c r="K16" s="1070"/>
      <c r="L16" s="1070"/>
      <c r="M16" s="1070"/>
      <c r="N16" s="1070"/>
      <c r="O16" s="1070"/>
      <c r="P16" s="1071"/>
      <c r="Q16" s="1077"/>
      <c r="R16" s="1078"/>
      <c r="S16" s="1078"/>
      <c r="T16" s="1078"/>
      <c r="U16" s="1078"/>
      <c r="V16" s="1078"/>
      <c r="W16" s="1078"/>
      <c r="X16" s="1078"/>
      <c r="Y16" s="1078"/>
      <c r="Z16" s="1078"/>
      <c r="AA16" s="1078"/>
      <c r="AB16" s="1078"/>
      <c r="AC16" s="1078"/>
      <c r="AD16" s="1078"/>
      <c r="AE16" s="1079"/>
      <c r="AF16" s="1074"/>
      <c r="AG16" s="1075"/>
      <c r="AH16" s="1075"/>
      <c r="AI16" s="1075"/>
      <c r="AJ16" s="1076"/>
      <c r="AK16" s="1119"/>
      <c r="AL16" s="1120"/>
      <c r="AM16" s="1120"/>
      <c r="AN16" s="1120"/>
      <c r="AO16" s="1120"/>
      <c r="AP16" s="1120"/>
      <c r="AQ16" s="1120"/>
      <c r="AR16" s="1120"/>
      <c r="AS16" s="1120"/>
      <c r="AT16" s="1120"/>
      <c r="AU16" s="1121"/>
      <c r="AV16" s="1121"/>
      <c r="AW16" s="1121"/>
      <c r="AX16" s="1121"/>
      <c r="AY16" s="1122"/>
      <c r="AZ16" s="220"/>
      <c r="BA16" s="220"/>
      <c r="BB16" s="220"/>
      <c r="BC16" s="220"/>
      <c r="BD16" s="220"/>
      <c r="BE16" s="221"/>
      <c r="BF16" s="221"/>
      <c r="BG16" s="221"/>
      <c r="BH16" s="221"/>
      <c r="BI16" s="221"/>
      <c r="BJ16" s="221"/>
      <c r="BK16" s="221"/>
      <c r="BL16" s="221"/>
      <c r="BM16" s="221"/>
      <c r="BN16" s="221"/>
      <c r="BO16" s="221"/>
      <c r="BP16" s="221"/>
      <c r="BQ16" s="226">
        <v>10</v>
      </c>
      <c r="BR16" s="227"/>
      <c r="BS16" s="1031"/>
      <c r="BT16" s="1032"/>
      <c r="BU16" s="1032"/>
      <c r="BV16" s="1032"/>
      <c r="BW16" s="1032"/>
      <c r="BX16" s="1032"/>
      <c r="BY16" s="1032"/>
      <c r="BZ16" s="1032"/>
      <c r="CA16" s="1032"/>
      <c r="CB16" s="1032"/>
      <c r="CC16" s="1032"/>
      <c r="CD16" s="1032"/>
      <c r="CE16" s="1032"/>
      <c r="CF16" s="1032"/>
      <c r="CG16" s="1053"/>
      <c r="CH16" s="1028"/>
      <c r="CI16" s="1029"/>
      <c r="CJ16" s="1029"/>
      <c r="CK16" s="1029"/>
      <c r="CL16" s="1030"/>
      <c r="CM16" s="1028"/>
      <c r="CN16" s="1029"/>
      <c r="CO16" s="1029"/>
      <c r="CP16" s="1029"/>
      <c r="CQ16" s="1030"/>
      <c r="CR16" s="1028"/>
      <c r="CS16" s="1029"/>
      <c r="CT16" s="1029"/>
      <c r="CU16" s="1029"/>
      <c r="CV16" s="1030"/>
      <c r="CW16" s="1028"/>
      <c r="CX16" s="1029"/>
      <c r="CY16" s="1029"/>
      <c r="CZ16" s="1029"/>
      <c r="DA16" s="1030"/>
      <c r="DB16" s="1028"/>
      <c r="DC16" s="1029"/>
      <c r="DD16" s="1029"/>
      <c r="DE16" s="1029"/>
      <c r="DF16" s="1030"/>
      <c r="DG16" s="1028"/>
      <c r="DH16" s="1029"/>
      <c r="DI16" s="1029"/>
      <c r="DJ16" s="1029"/>
      <c r="DK16" s="1030"/>
      <c r="DL16" s="1028"/>
      <c r="DM16" s="1029"/>
      <c r="DN16" s="1029"/>
      <c r="DO16" s="1029"/>
      <c r="DP16" s="1030"/>
      <c r="DQ16" s="1028"/>
      <c r="DR16" s="1029"/>
      <c r="DS16" s="1029"/>
      <c r="DT16" s="1029"/>
      <c r="DU16" s="1030"/>
      <c r="DV16" s="1031"/>
      <c r="DW16" s="1032"/>
      <c r="DX16" s="1032"/>
      <c r="DY16" s="1032"/>
      <c r="DZ16" s="1033"/>
      <c r="EA16" s="222"/>
    </row>
    <row r="17" spans="1:131" s="223" customFormat="1" ht="26.25" customHeight="1" x14ac:dyDescent="0.2">
      <c r="A17" s="226">
        <v>11</v>
      </c>
      <c r="B17" s="1069"/>
      <c r="C17" s="1070"/>
      <c r="D17" s="1070"/>
      <c r="E17" s="1070"/>
      <c r="F17" s="1070"/>
      <c r="G17" s="1070"/>
      <c r="H17" s="1070"/>
      <c r="I17" s="1070"/>
      <c r="J17" s="1070"/>
      <c r="K17" s="1070"/>
      <c r="L17" s="1070"/>
      <c r="M17" s="1070"/>
      <c r="N17" s="1070"/>
      <c r="O17" s="1070"/>
      <c r="P17" s="1071"/>
      <c r="Q17" s="1077"/>
      <c r="R17" s="1078"/>
      <c r="S17" s="1078"/>
      <c r="T17" s="1078"/>
      <c r="U17" s="1078"/>
      <c r="V17" s="1078"/>
      <c r="W17" s="1078"/>
      <c r="X17" s="1078"/>
      <c r="Y17" s="1078"/>
      <c r="Z17" s="1078"/>
      <c r="AA17" s="1078"/>
      <c r="AB17" s="1078"/>
      <c r="AC17" s="1078"/>
      <c r="AD17" s="1078"/>
      <c r="AE17" s="1079"/>
      <c r="AF17" s="1074"/>
      <c r="AG17" s="1075"/>
      <c r="AH17" s="1075"/>
      <c r="AI17" s="1075"/>
      <c r="AJ17" s="1076"/>
      <c r="AK17" s="1119"/>
      <c r="AL17" s="1120"/>
      <c r="AM17" s="1120"/>
      <c r="AN17" s="1120"/>
      <c r="AO17" s="1120"/>
      <c r="AP17" s="1120"/>
      <c r="AQ17" s="1120"/>
      <c r="AR17" s="1120"/>
      <c r="AS17" s="1120"/>
      <c r="AT17" s="1120"/>
      <c r="AU17" s="1121"/>
      <c r="AV17" s="1121"/>
      <c r="AW17" s="1121"/>
      <c r="AX17" s="1121"/>
      <c r="AY17" s="1122"/>
      <c r="AZ17" s="220"/>
      <c r="BA17" s="220"/>
      <c r="BB17" s="220"/>
      <c r="BC17" s="220"/>
      <c r="BD17" s="220"/>
      <c r="BE17" s="221"/>
      <c r="BF17" s="221"/>
      <c r="BG17" s="221"/>
      <c r="BH17" s="221"/>
      <c r="BI17" s="221"/>
      <c r="BJ17" s="221"/>
      <c r="BK17" s="221"/>
      <c r="BL17" s="221"/>
      <c r="BM17" s="221"/>
      <c r="BN17" s="221"/>
      <c r="BO17" s="221"/>
      <c r="BP17" s="221"/>
      <c r="BQ17" s="226">
        <v>11</v>
      </c>
      <c r="BR17" s="227"/>
      <c r="BS17" s="1031"/>
      <c r="BT17" s="1032"/>
      <c r="BU17" s="1032"/>
      <c r="BV17" s="1032"/>
      <c r="BW17" s="1032"/>
      <c r="BX17" s="1032"/>
      <c r="BY17" s="1032"/>
      <c r="BZ17" s="1032"/>
      <c r="CA17" s="1032"/>
      <c r="CB17" s="1032"/>
      <c r="CC17" s="1032"/>
      <c r="CD17" s="1032"/>
      <c r="CE17" s="1032"/>
      <c r="CF17" s="1032"/>
      <c r="CG17" s="1053"/>
      <c r="CH17" s="1028"/>
      <c r="CI17" s="1029"/>
      <c r="CJ17" s="1029"/>
      <c r="CK17" s="1029"/>
      <c r="CL17" s="1030"/>
      <c r="CM17" s="1028"/>
      <c r="CN17" s="1029"/>
      <c r="CO17" s="1029"/>
      <c r="CP17" s="1029"/>
      <c r="CQ17" s="1030"/>
      <c r="CR17" s="1028"/>
      <c r="CS17" s="1029"/>
      <c r="CT17" s="1029"/>
      <c r="CU17" s="1029"/>
      <c r="CV17" s="1030"/>
      <c r="CW17" s="1028"/>
      <c r="CX17" s="1029"/>
      <c r="CY17" s="1029"/>
      <c r="CZ17" s="1029"/>
      <c r="DA17" s="1030"/>
      <c r="DB17" s="1028"/>
      <c r="DC17" s="1029"/>
      <c r="DD17" s="1029"/>
      <c r="DE17" s="1029"/>
      <c r="DF17" s="1030"/>
      <c r="DG17" s="1028"/>
      <c r="DH17" s="1029"/>
      <c r="DI17" s="1029"/>
      <c r="DJ17" s="1029"/>
      <c r="DK17" s="1030"/>
      <c r="DL17" s="1028"/>
      <c r="DM17" s="1029"/>
      <c r="DN17" s="1029"/>
      <c r="DO17" s="1029"/>
      <c r="DP17" s="1030"/>
      <c r="DQ17" s="1028"/>
      <c r="DR17" s="1029"/>
      <c r="DS17" s="1029"/>
      <c r="DT17" s="1029"/>
      <c r="DU17" s="1030"/>
      <c r="DV17" s="1031"/>
      <c r="DW17" s="1032"/>
      <c r="DX17" s="1032"/>
      <c r="DY17" s="1032"/>
      <c r="DZ17" s="1033"/>
      <c r="EA17" s="222"/>
    </row>
    <row r="18" spans="1:131" s="223" customFormat="1" ht="26.25" customHeight="1" x14ac:dyDescent="0.2">
      <c r="A18" s="226">
        <v>12</v>
      </c>
      <c r="B18" s="1069"/>
      <c r="C18" s="1070"/>
      <c r="D18" s="1070"/>
      <c r="E18" s="1070"/>
      <c r="F18" s="1070"/>
      <c r="G18" s="1070"/>
      <c r="H18" s="1070"/>
      <c r="I18" s="1070"/>
      <c r="J18" s="1070"/>
      <c r="K18" s="1070"/>
      <c r="L18" s="1070"/>
      <c r="M18" s="1070"/>
      <c r="N18" s="1070"/>
      <c r="O18" s="1070"/>
      <c r="P18" s="1071"/>
      <c r="Q18" s="1077"/>
      <c r="R18" s="1078"/>
      <c r="S18" s="1078"/>
      <c r="T18" s="1078"/>
      <c r="U18" s="1078"/>
      <c r="V18" s="1078"/>
      <c r="W18" s="1078"/>
      <c r="X18" s="1078"/>
      <c r="Y18" s="1078"/>
      <c r="Z18" s="1078"/>
      <c r="AA18" s="1078"/>
      <c r="AB18" s="1078"/>
      <c r="AC18" s="1078"/>
      <c r="AD18" s="1078"/>
      <c r="AE18" s="1079"/>
      <c r="AF18" s="1074"/>
      <c r="AG18" s="1075"/>
      <c r="AH18" s="1075"/>
      <c r="AI18" s="1075"/>
      <c r="AJ18" s="1076"/>
      <c r="AK18" s="1119"/>
      <c r="AL18" s="1120"/>
      <c r="AM18" s="1120"/>
      <c r="AN18" s="1120"/>
      <c r="AO18" s="1120"/>
      <c r="AP18" s="1120"/>
      <c r="AQ18" s="1120"/>
      <c r="AR18" s="1120"/>
      <c r="AS18" s="1120"/>
      <c r="AT18" s="1120"/>
      <c r="AU18" s="1121"/>
      <c r="AV18" s="1121"/>
      <c r="AW18" s="1121"/>
      <c r="AX18" s="1121"/>
      <c r="AY18" s="1122"/>
      <c r="AZ18" s="220"/>
      <c r="BA18" s="220"/>
      <c r="BB18" s="220"/>
      <c r="BC18" s="220"/>
      <c r="BD18" s="220"/>
      <c r="BE18" s="221"/>
      <c r="BF18" s="221"/>
      <c r="BG18" s="221"/>
      <c r="BH18" s="221"/>
      <c r="BI18" s="221"/>
      <c r="BJ18" s="221"/>
      <c r="BK18" s="221"/>
      <c r="BL18" s="221"/>
      <c r="BM18" s="221"/>
      <c r="BN18" s="221"/>
      <c r="BO18" s="221"/>
      <c r="BP18" s="221"/>
      <c r="BQ18" s="226">
        <v>12</v>
      </c>
      <c r="BR18" s="227"/>
      <c r="BS18" s="1031"/>
      <c r="BT18" s="1032"/>
      <c r="BU18" s="1032"/>
      <c r="BV18" s="1032"/>
      <c r="BW18" s="1032"/>
      <c r="BX18" s="1032"/>
      <c r="BY18" s="1032"/>
      <c r="BZ18" s="1032"/>
      <c r="CA18" s="1032"/>
      <c r="CB18" s="1032"/>
      <c r="CC18" s="1032"/>
      <c r="CD18" s="1032"/>
      <c r="CE18" s="1032"/>
      <c r="CF18" s="1032"/>
      <c r="CG18" s="1053"/>
      <c r="CH18" s="1028"/>
      <c r="CI18" s="1029"/>
      <c r="CJ18" s="1029"/>
      <c r="CK18" s="1029"/>
      <c r="CL18" s="1030"/>
      <c r="CM18" s="1028"/>
      <c r="CN18" s="1029"/>
      <c r="CO18" s="1029"/>
      <c r="CP18" s="1029"/>
      <c r="CQ18" s="1030"/>
      <c r="CR18" s="1028"/>
      <c r="CS18" s="1029"/>
      <c r="CT18" s="1029"/>
      <c r="CU18" s="1029"/>
      <c r="CV18" s="1030"/>
      <c r="CW18" s="1028"/>
      <c r="CX18" s="1029"/>
      <c r="CY18" s="1029"/>
      <c r="CZ18" s="1029"/>
      <c r="DA18" s="1030"/>
      <c r="DB18" s="1028"/>
      <c r="DC18" s="1029"/>
      <c r="DD18" s="1029"/>
      <c r="DE18" s="1029"/>
      <c r="DF18" s="1030"/>
      <c r="DG18" s="1028"/>
      <c r="DH18" s="1029"/>
      <c r="DI18" s="1029"/>
      <c r="DJ18" s="1029"/>
      <c r="DK18" s="1030"/>
      <c r="DL18" s="1028"/>
      <c r="DM18" s="1029"/>
      <c r="DN18" s="1029"/>
      <c r="DO18" s="1029"/>
      <c r="DP18" s="1030"/>
      <c r="DQ18" s="1028"/>
      <c r="DR18" s="1029"/>
      <c r="DS18" s="1029"/>
      <c r="DT18" s="1029"/>
      <c r="DU18" s="1030"/>
      <c r="DV18" s="1031"/>
      <c r="DW18" s="1032"/>
      <c r="DX18" s="1032"/>
      <c r="DY18" s="1032"/>
      <c r="DZ18" s="1033"/>
      <c r="EA18" s="222"/>
    </row>
    <row r="19" spans="1:131" s="223" customFormat="1" ht="26.25" customHeight="1" x14ac:dyDescent="0.2">
      <c r="A19" s="226">
        <v>13</v>
      </c>
      <c r="B19" s="1069"/>
      <c r="C19" s="1070"/>
      <c r="D19" s="1070"/>
      <c r="E19" s="1070"/>
      <c r="F19" s="1070"/>
      <c r="G19" s="1070"/>
      <c r="H19" s="1070"/>
      <c r="I19" s="1070"/>
      <c r="J19" s="1070"/>
      <c r="K19" s="1070"/>
      <c r="L19" s="1070"/>
      <c r="M19" s="1070"/>
      <c r="N19" s="1070"/>
      <c r="O19" s="1070"/>
      <c r="P19" s="1071"/>
      <c r="Q19" s="1077"/>
      <c r="R19" s="1078"/>
      <c r="S19" s="1078"/>
      <c r="T19" s="1078"/>
      <c r="U19" s="1078"/>
      <c r="V19" s="1078"/>
      <c r="W19" s="1078"/>
      <c r="X19" s="1078"/>
      <c r="Y19" s="1078"/>
      <c r="Z19" s="1078"/>
      <c r="AA19" s="1078"/>
      <c r="AB19" s="1078"/>
      <c r="AC19" s="1078"/>
      <c r="AD19" s="1078"/>
      <c r="AE19" s="1079"/>
      <c r="AF19" s="1074"/>
      <c r="AG19" s="1075"/>
      <c r="AH19" s="1075"/>
      <c r="AI19" s="1075"/>
      <c r="AJ19" s="1076"/>
      <c r="AK19" s="1119"/>
      <c r="AL19" s="1120"/>
      <c r="AM19" s="1120"/>
      <c r="AN19" s="1120"/>
      <c r="AO19" s="1120"/>
      <c r="AP19" s="1120"/>
      <c r="AQ19" s="1120"/>
      <c r="AR19" s="1120"/>
      <c r="AS19" s="1120"/>
      <c r="AT19" s="1120"/>
      <c r="AU19" s="1121"/>
      <c r="AV19" s="1121"/>
      <c r="AW19" s="1121"/>
      <c r="AX19" s="1121"/>
      <c r="AY19" s="1122"/>
      <c r="AZ19" s="220"/>
      <c r="BA19" s="220"/>
      <c r="BB19" s="220"/>
      <c r="BC19" s="220"/>
      <c r="BD19" s="220"/>
      <c r="BE19" s="221"/>
      <c r="BF19" s="221"/>
      <c r="BG19" s="221"/>
      <c r="BH19" s="221"/>
      <c r="BI19" s="221"/>
      <c r="BJ19" s="221"/>
      <c r="BK19" s="221"/>
      <c r="BL19" s="221"/>
      <c r="BM19" s="221"/>
      <c r="BN19" s="221"/>
      <c r="BO19" s="221"/>
      <c r="BP19" s="221"/>
      <c r="BQ19" s="226">
        <v>13</v>
      </c>
      <c r="BR19" s="227"/>
      <c r="BS19" s="1031"/>
      <c r="BT19" s="1032"/>
      <c r="BU19" s="1032"/>
      <c r="BV19" s="1032"/>
      <c r="BW19" s="1032"/>
      <c r="BX19" s="1032"/>
      <c r="BY19" s="1032"/>
      <c r="BZ19" s="1032"/>
      <c r="CA19" s="1032"/>
      <c r="CB19" s="1032"/>
      <c r="CC19" s="1032"/>
      <c r="CD19" s="1032"/>
      <c r="CE19" s="1032"/>
      <c r="CF19" s="1032"/>
      <c r="CG19" s="1053"/>
      <c r="CH19" s="1028"/>
      <c r="CI19" s="1029"/>
      <c r="CJ19" s="1029"/>
      <c r="CK19" s="1029"/>
      <c r="CL19" s="1030"/>
      <c r="CM19" s="1028"/>
      <c r="CN19" s="1029"/>
      <c r="CO19" s="1029"/>
      <c r="CP19" s="1029"/>
      <c r="CQ19" s="1030"/>
      <c r="CR19" s="1028"/>
      <c r="CS19" s="1029"/>
      <c r="CT19" s="1029"/>
      <c r="CU19" s="1029"/>
      <c r="CV19" s="1030"/>
      <c r="CW19" s="1028"/>
      <c r="CX19" s="1029"/>
      <c r="CY19" s="1029"/>
      <c r="CZ19" s="1029"/>
      <c r="DA19" s="1030"/>
      <c r="DB19" s="1028"/>
      <c r="DC19" s="1029"/>
      <c r="DD19" s="1029"/>
      <c r="DE19" s="1029"/>
      <c r="DF19" s="1030"/>
      <c r="DG19" s="1028"/>
      <c r="DH19" s="1029"/>
      <c r="DI19" s="1029"/>
      <c r="DJ19" s="1029"/>
      <c r="DK19" s="1030"/>
      <c r="DL19" s="1028"/>
      <c r="DM19" s="1029"/>
      <c r="DN19" s="1029"/>
      <c r="DO19" s="1029"/>
      <c r="DP19" s="1030"/>
      <c r="DQ19" s="1028"/>
      <c r="DR19" s="1029"/>
      <c r="DS19" s="1029"/>
      <c r="DT19" s="1029"/>
      <c r="DU19" s="1030"/>
      <c r="DV19" s="1031"/>
      <c r="DW19" s="1032"/>
      <c r="DX19" s="1032"/>
      <c r="DY19" s="1032"/>
      <c r="DZ19" s="1033"/>
      <c r="EA19" s="222"/>
    </row>
    <row r="20" spans="1:131" s="223" customFormat="1" ht="26.25" customHeight="1" x14ac:dyDescent="0.2">
      <c r="A20" s="226">
        <v>14</v>
      </c>
      <c r="B20" s="1069"/>
      <c r="C20" s="1070"/>
      <c r="D20" s="1070"/>
      <c r="E20" s="1070"/>
      <c r="F20" s="1070"/>
      <c r="G20" s="1070"/>
      <c r="H20" s="1070"/>
      <c r="I20" s="1070"/>
      <c r="J20" s="1070"/>
      <c r="K20" s="1070"/>
      <c r="L20" s="1070"/>
      <c r="M20" s="1070"/>
      <c r="N20" s="1070"/>
      <c r="O20" s="1070"/>
      <c r="P20" s="1071"/>
      <c r="Q20" s="1077"/>
      <c r="R20" s="1078"/>
      <c r="S20" s="1078"/>
      <c r="T20" s="1078"/>
      <c r="U20" s="1078"/>
      <c r="V20" s="1078"/>
      <c r="W20" s="1078"/>
      <c r="X20" s="1078"/>
      <c r="Y20" s="1078"/>
      <c r="Z20" s="1078"/>
      <c r="AA20" s="1078"/>
      <c r="AB20" s="1078"/>
      <c r="AC20" s="1078"/>
      <c r="AD20" s="1078"/>
      <c r="AE20" s="1079"/>
      <c r="AF20" s="1074"/>
      <c r="AG20" s="1075"/>
      <c r="AH20" s="1075"/>
      <c r="AI20" s="1075"/>
      <c r="AJ20" s="1076"/>
      <c r="AK20" s="1119"/>
      <c r="AL20" s="1120"/>
      <c r="AM20" s="1120"/>
      <c r="AN20" s="1120"/>
      <c r="AO20" s="1120"/>
      <c r="AP20" s="1120"/>
      <c r="AQ20" s="1120"/>
      <c r="AR20" s="1120"/>
      <c r="AS20" s="1120"/>
      <c r="AT20" s="1120"/>
      <c r="AU20" s="1121"/>
      <c r="AV20" s="1121"/>
      <c r="AW20" s="1121"/>
      <c r="AX20" s="1121"/>
      <c r="AY20" s="1122"/>
      <c r="AZ20" s="220"/>
      <c r="BA20" s="220"/>
      <c r="BB20" s="220"/>
      <c r="BC20" s="220"/>
      <c r="BD20" s="220"/>
      <c r="BE20" s="221"/>
      <c r="BF20" s="221"/>
      <c r="BG20" s="221"/>
      <c r="BH20" s="221"/>
      <c r="BI20" s="221"/>
      <c r="BJ20" s="221"/>
      <c r="BK20" s="221"/>
      <c r="BL20" s="221"/>
      <c r="BM20" s="221"/>
      <c r="BN20" s="221"/>
      <c r="BO20" s="221"/>
      <c r="BP20" s="221"/>
      <c r="BQ20" s="226">
        <v>14</v>
      </c>
      <c r="BR20" s="227"/>
      <c r="BS20" s="1031"/>
      <c r="BT20" s="1032"/>
      <c r="BU20" s="1032"/>
      <c r="BV20" s="1032"/>
      <c r="BW20" s="1032"/>
      <c r="BX20" s="1032"/>
      <c r="BY20" s="1032"/>
      <c r="BZ20" s="1032"/>
      <c r="CA20" s="1032"/>
      <c r="CB20" s="1032"/>
      <c r="CC20" s="1032"/>
      <c r="CD20" s="1032"/>
      <c r="CE20" s="1032"/>
      <c r="CF20" s="1032"/>
      <c r="CG20" s="1053"/>
      <c r="CH20" s="1028"/>
      <c r="CI20" s="1029"/>
      <c r="CJ20" s="1029"/>
      <c r="CK20" s="1029"/>
      <c r="CL20" s="1030"/>
      <c r="CM20" s="1028"/>
      <c r="CN20" s="1029"/>
      <c r="CO20" s="1029"/>
      <c r="CP20" s="1029"/>
      <c r="CQ20" s="1030"/>
      <c r="CR20" s="1028"/>
      <c r="CS20" s="1029"/>
      <c r="CT20" s="1029"/>
      <c r="CU20" s="1029"/>
      <c r="CV20" s="1030"/>
      <c r="CW20" s="1028"/>
      <c r="CX20" s="1029"/>
      <c r="CY20" s="1029"/>
      <c r="CZ20" s="1029"/>
      <c r="DA20" s="1030"/>
      <c r="DB20" s="1028"/>
      <c r="DC20" s="1029"/>
      <c r="DD20" s="1029"/>
      <c r="DE20" s="1029"/>
      <c r="DF20" s="1030"/>
      <c r="DG20" s="1028"/>
      <c r="DH20" s="1029"/>
      <c r="DI20" s="1029"/>
      <c r="DJ20" s="1029"/>
      <c r="DK20" s="1030"/>
      <c r="DL20" s="1028"/>
      <c r="DM20" s="1029"/>
      <c r="DN20" s="1029"/>
      <c r="DO20" s="1029"/>
      <c r="DP20" s="1030"/>
      <c r="DQ20" s="1028"/>
      <c r="DR20" s="1029"/>
      <c r="DS20" s="1029"/>
      <c r="DT20" s="1029"/>
      <c r="DU20" s="1030"/>
      <c r="DV20" s="1031"/>
      <c r="DW20" s="1032"/>
      <c r="DX20" s="1032"/>
      <c r="DY20" s="1032"/>
      <c r="DZ20" s="1033"/>
      <c r="EA20" s="222"/>
    </row>
    <row r="21" spans="1:131" s="223" customFormat="1" ht="26.25" customHeight="1" thickBot="1" x14ac:dyDescent="0.25">
      <c r="A21" s="226">
        <v>15</v>
      </c>
      <c r="B21" s="1069"/>
      <c r="C21" s="1070"/>
      <c r="D21" s="1070"/>
      <c r="E21" s="1070"/>
      <c r="F21" s="1070"/>
      <c r="G21" s="1070"/>
      <c r="H21" s="1070"/>
      <c r="I21" s="1070"/>
      <c r="J21" s="1070"/>
      <c r="K21" s="1070"/>
      <c r="L21" s="1070"/>
      <c r="M21" s="1070"/>
      <c r="N21" s="1070"/>
      <c r="O21" s="1070"/>
      <c r="P21" s="1071"/>
      <c r="Q21" s="1077"/>
      <c r="R21" s="1078"/>
      <c r="S21" s="1078"/>
      <c r="T21" s="1078"/>
      <c r="U21" s="1078"/>
      <c r="V21" s="1078"/>
      <c r="W21" s="1078"/>
      <c r="X21" s="1078"/>
      <c r="Y21" s="1078"/>
      <c r="Z21" s="1078"/>
      <c r="AA21" s="1078"/>
      <c r="AB21" s="1078"/>
      <c r="AC21" s="1078"/>
      <c r="AD21" s="1078"/>
      <c r="AE21" s="1079"/>
      <c r="AF21" s="1074"/>
      <c r="AG21" s="1075"/>
      <c r="AH21" s="1075"/>
      <c r="AI21" s="1075"/>
      <c r="AJ21" s="1076"/>
      <c r="AK21" s="1119"/>
      <c r="AL21" s="1120"/>
      <c r="AM21" s="1120"/>
      <c r="AN21" s="1120"/>
      <c r="AO21" s="1120"/>
      <c r="AP21" s="1120"/>
      <c r="AQ21" s="1120"/>
      <c r="AR21" s="1120"/>
      <c r="AS21" s="1120"/>
      <c r="AT21" s="1120"/>
      <c r="AU21" s="1121"/>
      <c r="AV21" s="1121"/>
      <c r="AW21" s="1121"/>
      <c r="AX21" s="1121"/>
      <c r="AY21" s="1122"/>
      <c r="AZ21" s="220"/>
      <c r="BA21" s="220"/>
      <c r="BB21" s="220"/>
      <c r="BC21" s="220"/>
      <c r="BD21" s="220"/>
      <c r="BE21" s="221"/>
      <c r="BF21" s="221"/>
      <c r="BG21" s="221"/>
      <c r="BH21" s="221"/>
      <c r="BI21" s="221"/>
      <c r="BJ21" s="221"/>
      <c r="BK21" s="221"/>
      <c r="BL21" s="221"/>
      <c r="BM21" s="221"/>
      <c r="BN21" s="221"/>
      <c r="BO21" s="221"/>
      <c r="BP21" s="221"/>
      <c r="BQ21" s="226">
        <v>15</v>
      </c>
      <c r="BR21" s="227"/>
      <c r="BS21" s="1031"/>
      <c r="BT21" s="1032"/>
      <c r="BU21" s="1032"/>
      <c r="BV21" s="1032"/>
      <c r="BW21" s="1032"/>
      <c r="BX21" s="1032"/>
      <c r="BY21" s="1032"/>
      <c r="BZ21" s="1032"/>
      <c r="CA21" s="1032"/>
      <c r="CB21" s="1032"/>
      <c r="CC21" s="1032"/>
      <c r="CD21" s="1032"/>
      <c r="CE21" s="1032"/>
      <c r="CF21" s="1032"/>
      <c r="CG21" s="1053"/>
      <c r="CH21" s="1028"/>
      <c r="CI21" s="1029"/>
      <c r="CJ21" s="1029"/>
      <c r="CK21" s="1029"/>
      <c r="CL21" s="1030"/>
      <c r="CM21" s="1028"/>
      <c r="CN21" s="1029"/>
      <c r="CO21" s="1029"/>
      <c r="CP21" s="1029"/>
      <c r="CQ21" s="1030"/>
      <c r="CR21" s="1028"/>
      <c r="CS21" s="1029"/>
      <c r="CT21" s="1029"/>
      <c r="CU21" s="1029"/>
      <c r="CV21" s="1030"/>
      <c r="CW21" s="1028"/>
      <c r="CX21" s="1029"/>
      <c r="CY21" s="1029"/>
      <c r="CZ21" s="1029"/>
      <c r="DA21" s="1030"/>
      <c r="DB21" s="1028"/>
      <c r="DC21" s="1029"/>
      <c r="DD21" s="1029"/>
      <c r="DE21" s="1029"/>
      <c r="DF21" s="1030"/>
      <c r="DG21" s="1028"/>
      <c r="DH21" s="1029"/>
      <c r="DI21" s="1029"/>
      <c r="DJ21" s="1029"/>
      <c r="DK21" s="1030"/>
      <c r="DL21" s="1028"/>
      <c r="DM21" s="1029"/>
      <c r="DN21" s="1029"/>
      <c r="DO21" s="1029"/>
      <c r="DP21" s="1030"/>
      <c r="DQ21" s="1028"/>
      <c r="DR21" s="1029"/>
      <c r="DS21" s="1029"/>
      <c r="DT21" s="1029"/>
      <c r="DU21" s="1030"/>
      <c r="DV21" s="1031"/>
      <c r="DW21" s="1032"/>
      <c r="DX21" s="1032"/>
      <c r="DY21" s="1032"/>
      <c r="DZ21" s="1033"/>
      <c r="EA21" s="222"/>
    </row>
    <row r="22" spans="1:131" s="223" customFormat="1" ht="26.25" customHeight="1" x14ac:dyDescent="0.2">
      <c r="A22" s="226">
        <v>16</v>
      </c>
      <c r="B22" s="1069"/>
      <c r="C22" s="1070"/>
      <c r="D22" s="1070"/>
      <c r="E22" s="1070"/>
      <c r="F22" s="1070"/>
      <c r="G22" s="1070"/>
      <c r="H22" s="1070"/>
      <c r="I22" s="1070"/>
      <c r="J22" s="1070"/>
      <c r="K22" s="1070"/>
      <c r="L22" s="1070"/>
      <c r="M22" s="1070"/>
      <c r="N22" s="1070"/>
      <c r="O22" s="1070"/>
      <c r="P22" s="1071"/>
      <c r="Q22" s="1112"/>
      <c r="R22" s="1113"/>
      <c r="S22" s="1113"/>
      <c r="T22" s="1113"/>
      <c r="U22" s="1113"/>
      <c r="V22" s="1113"/>
      <c r="W22" s="1113"/>
      <c r="X22" s="1113"/>
      <c r="Y22" s="1113"/>
      <c r="Z22" s="1113"/>
      <c r="AA22" s="1113"/>
      <c r="AB22" s="1113"/>
      <c r="AC22" s="1113"/>
      <c r="AD22" s="1113"/>
      <c r="AE22" s="1114"/>
      <c r="AF22" s="1074"/>
      <c r="AG22" s="1075"/>
      <c r="AH22" s="1075"/>
      <c r="AI22" s="1075"/>
      <c r="AJ22" s="1076"/>
      <c r="AK22" s="1115"/>
      <c r="AL22" s="1116"/>
      <c r="AM22" s="1116"/>
      <c r="AN22" s="1116"/>
      <c r="AO22" s="1116"/>
      <c r="AP22" s="1116"/>
      <c r="AQ22" s="1116"/>
      <c r="AR22" s="1116"/>
      <c r="AS22" s="1116"/>
      <c r="AT22" s="1116"/>
      <c r="AU22" s="1117"/>
      <c r="AV22" s="1117"/>
      <c r="AW22" s="1117"/>
      <c r="AX22" s="1117"/>
      <c r="AY22" s="1118"/>
      <c r="AZ22" s="1067" t="s">
        <v>375</v>
      </c>
      <c r="BA22" s="1067"/>
      <c r="BB22" s="1067"/>
      <c r="BC22" s="1067"/>
      <c r="BD22" s="1068"/>
      <c r="BE22" s="221"/>
      <c r="BF22" s="221"/>
      <c r="BG22" s="221"/>
      <c r="BH22" s="221"/>
      <c r="BI22" s="221"/>
      <c r="BJ22" s="221"/>
      <c r="BK22" s="221"/>
      <c r="BL22" s="221"/>
      <c r="BM22" s="221"/>
      <c r="BN22" s="221"/>
      <c r="BO22" s="221"/>
      <c r="BP22" s="221"/>
      <c r="BQ22" s="226">
        <v>16</v>
      </c>
      <c r="BR22" s="227"/>
      <c r="BS22" s="1031"/>
      <c r="BT22" s="1032"/>
      <c r="BU22" s="1032"/>
      <c r="BV22" s="1032"/>
      <c r="BW22" s="1032"/>
      <c r="BX22" s="1032"/>
      <c r="BY22" s="1032"/>
      <c r="BZ22" s="1032"/>
      <c r="CA22" s="1032"/>
      <c r="CB22" s="1032"/>
      <c r="CC22" s="1032"/>
      <c r="CD22" s="1032"/>
      <c r="CE22" s="1032"/>
      <c r="CF22" s="1032"/>
      <c r="CG22" s="1053"/>
      <c r="CH22" s="1028"/>
      <c r="CI22" s="1029"/>
      <c r="CJ22" s="1029"/>
      <c r="CK22" s="1029"/>
      <c r="CL22" s="1030"/>
      <c r="CM22" s="1028"/>
      <c r="CN22" s="1029"/>
      <c r="CO22" s="1029"/>
      <c r="CP22" s="1029"/>
      <c r="CQ22" s="1030"/>
      <c r="CR22" s="1028"/>
      <c r="CS22" s="1029"/>
      <c r="CT22" s="1029"/>
      <c r="CU22" s="1029"/>
      <c r="CV22" s="1030"/>
      <c r="CW22" s="1028"/>
      <c r="CX22" s="1029"/>
      <c r="CY22" s="1029"/>
      <c r="CZ22" s="1029"/>
      <c r="DA22" s="1030"/>
      <c r="DB22" s="1028"/>
      <c r="DC22" s="1029"/>
      <c r="DD22" s="1029"/>
      <c r="DE22" s="1029"/>
      <c r="DF22" s="1030"/>
      <c r="DG22" s="1028"/>
      <c r="DH22" s="1029"/>
      <c r="DI22" s="1029"/>
      <c r="DJ22" s="1029"/>
      <c r="DK22" s="1030"/>
      <c r="DL22" s="1028"/>
      <c r="DM22" s="1029"/>
      <c r="DN22" s="1029"/>
      <c r="DO22" s="1029"/>
      <c r="DP22" s="1030"/>
      <c r="DQ22" s="1028"/>
      <c r="DR22" s="1029"/>
      <c r="DS22" s="1029"/>
      <c r="DT22" s="1029"/>
      <c r="DU22" s="1030"/>
      <c r="DV22" s="1031"/>
      <c r="DW22" s="1032"/>
      <c r="DX22" s="1032"/>
      <c r="DY22" s="1032"/>
      <c r="DZ22" s="1033"/>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6">
        <v>21209</v>
      </c>
      <c r="R23" s="1100"/>
      <c r="S23" s="1100"/>
      <c r="T23" s="1100"/>
      <c r="U23" s="1100"/>
      <c r="V23" s="1100">
        <v>19947</v>
      </c>
      <c r="W23" s="1100"/>
      <c r="X23" s="1100"/>
      <c r="Y23" s="1100"/>
      <c r="Z23" s="1100"/>
      <c r="AA23" s="1100">
        <v>1262</v>
      </c>
      <c r="AB23" s="1100"/>
      <c r="AC23" s="1100"/>
      <c r="AD23" s="1100"/>
      <c r="AE23" s="1107"/>
      <c r="AF23" s="1108">
        <v>1126</v>
      </c>
      <c r="AG23" s="1100"/>
      <c r="AH23" s="1100"/>
      <c r="AI23" s="1100"/>
      <c r="AJ23" s="1109"/>
      <c r="AK23" s="1110"/>
      <c r="AL23" s="1111"/>
      <c r="AM23" s="1111"/>
      <c r="AN23" s="1111"/>
      <c r="AO23" s="1111"/>
      <c r="AP23" s="1100">
        <v>10888</v>
      </c>
      <c r="AQ23" s="1100"/>
      <c r="AR23" s="1100"/>
      <c r="AS23" s="1100"/>
      <c r="AT23" s="1100"/>
      <c r="AU23" s="1101"/>
      <c r="AV23" s="1101"/>
      <c r="AW23" s="1101"/>
      <c r="AX23" s="1101"/>
      <c r="AY23" s="1102"/>
      <c r="AZ23" s="1103" t="s">
        <v>121</v>
      </c>
      <c r="BA23" s="1104"/>
      <c r="BB23" s="1104"/>
      <c r="BC23" s="1104"/>
      <c r="BD23" s="1105"/>
      <c r="BE23" s="221"/>
      <c r="BF23" s="221"/>
      <c r="BG23" s="221"/>
      <c r="BH23" s="221"/>
      <c r="BI23" s="221"/>
      <c r="BJ23" s="221"/>
      <c r="BK23" s="221"/>
      <c r="BL23" s="221"/>
      <c r="BM23" s="221"/>
      <c r="BN23" s="221"/>
      <c r="BO23" s="221"/>
      <c r="BP23" s="221"/>
      <c r="BQ23" s="226">
        <v>17</v>
      </c>
      <c r="BR23" s="227"/>
      <c r="BS23" s="1031"/>
      <c r="BT23" s="1032"/>
      <c r="BU23" s="1032"/>
      <c r="BV23" s="1032"/>
      <c r="BW23" s="1032"/>
      <c r="BX23" s="1032"/>
      <c r="BY23" s="1032"/>
      <c r="BZ23" s="1032"/>
      <c r="CA23" s="1032"/>
      <c r="CB23" s="1032"/>
      <c r="CC23" s="1032"/>
      <c r="CD23" s="1032"/>
      <c r="CE23" s="1032"/>
      <c r="CF23" s="1032"/>
      <c r="CG23" s="1053"/>
      <c r="CH23" s="1028"/>
      <c r="CI23" s="1029"/>
      <c r="CJ23" s="1029"/>
      <c r="CK23" s="1029"/>
      <c r="CL23" s="1030"/>
      <c r="CM23" s="1028"/>
      <c r="CN23" s="1029"/>
      <c r="CO23" s="1029"/>
      <c r="CP23" s="1029"/>
      <c r="CQ23" s="1030"/>
      <c r="CR23" s="1028"/>
      <c r="CS23" s="1029"/>
      <c r="CT23" s="1029"/>
      <c r="CU23" s="1029"/>
      <c r="CV23" s="1030"/>
      <c r="CW23" s="1028"/>
      <c r="CX23" s="1029"/>
      <c r="CY23" s="1029"/>
      <c r="CZ23" s="1029"/>
      <c r="DA23" s="1030"/>
      <c r="DB23" s="1028"/>
      <c r="DC23" s="1029"/>
      <c r="DD23" s="1029"/>
      <c r="DE23" s="1029"/>
      <c r="DF23" s="1030"/>
      <c r="DG23" s="1028"/>
      <c r="DH23" s="1029"/>
      <c r="DI23" s="1029"/>
      <c r="DJ23" s="1029"/>
      <c r="DK23" s="1030"/>
      <c r="DL23" s="1028"/>
      <c r="DM23" s="1029"/>
      <c r="DN23" s="1029"/>
      <c r="DO23" s="1029"/>
      <c r="DP23" s="1030"/>
      <c r="DQ23" s="1028"/>
      <c r="DR23" s="1029"/>
      <c r="DS23" s="1029"/>
      <c r="DT23" s="1029"/>
      <c r="DU23" s="1030"/>
      <c r="DV23" s="1031"/>
      <c r="DW23" s="1032"/>
      <c r="DX23" s="1032"/>
      <c r="DY23" s="1032"/>
      <c r="DZ23" s="1033"/>
      <c r="EA23" s="222"/>
    </row>
    <row r="24" spans="1:131" s="223" customFormat="1" ht="26.25" customHeight="1" x14ac:dyDescent="0.2">
      <c r="A24" s="1099" t="s">
        <v>378</v>
      </c>
      <c r="B24" s="1099"/>
      <c r="C24" s="1099"/>
      <c r="D24" s="1099"/>
      <c r="E24" s="1099"/>
      <c r="F24" s="1099"/>
      <c r="G24" s="1099"/>
      <c r="H24" s="1099"/>
      <c r="I24" s="1099"/>
      <c r="J24" s="1099"/>
      <c r="K24" s="1099"/>
      <c r="L24" s="1099"/>
      <c r="M24" s="1099"/>
      <c r="N24" s="1099"/>
      <c r="O24" s="1099"/>
      <c r="P24" s="1099"/>
      <c r="Q24" s="1099"/>
      <c r="R24" s="1099"/>
      <c r="S24" s="1099"/>
      <c r="T24" s="1099"/>
      <c r="U24" s="1099"/>
      <c r="V24" s="1099"/>
      <c r="W24" s="1099"/>
      <c r="X24" s="1099"/>
      <c r="Y24" s="1099"/>
      <c r="Z24" s="1099"/>
      <c r="AA24" s="1099"/>
      <c r="AB24" s="1099"/>
      <c r="AC24" s="1099"/>
      <c r="AD24" s="1099"/>
      <c r="AE24" s="1099"/>
      <c r="AF24" s="1099"/>
      <c r="AG24" s="1099"/>
      <c r="AH24" s="1099"/>
      <c r="AI24" s="1099"/>
      <c r="AJ24" s="1099"/>
      <c r="AK24" s="1099"/>
      <c r="AL24" s="1099"/>
      <c r="AM24" s="1099"/>
      <c r="AN24" s="1099"/>
      <c r="AO24" s="1099"/>
      <c r="AP24" s="1099"/>
      <c r="AQ24" s="1099"/>
      <c r="AR24" s="1099"/>
      <c r="AS24" s="1099"/>
      <c r="AT24" s="1099"/>
      <c r="AU24" s="1099"/>
      <c r="AV24" s="1099"/>
      <c r="AW24" s="1099"/>
      <c r="AX24" s="1099"/>
      <c r="AY24" s="1099"/>
      <c r="AZ24" s="220"/>
      <c r="BA24" s="220"/>
      <c r="BB24" s="220"/>
      <c r="BC24" s="220"/>
      <c r="BD24" s="220"/>
      <c r="BE24" s="221"/>
      <c r="BF24" s="221"/>
      <c r="BG24" s="221"/>
      <c r="BH24" s="221"/>
      <c r="BI24" s="221"/>
      <c r="BJ24" s="221"/>
      <c r="BK24" s="221"/>
      <c r="BL24" s="221"/>
      <c r="BM24" s="221"/>
      <c r="BN24" s="221"/>
      <c r="BO24" s="221"/>
      <c r="BP24" s="221"/>
      <c r="BQ24" s="226">
        <v>18</v>
      </c>
      <c r="BR24" s="227"/>
      <c r="BS24" s="1031"/>
      <c r="BT24" s="1032"/>
      <c r="BU24" s="1032"/>
      <c r="BV24" s="1032"/>
      <c r="BW24" s="1032"/>
      <c r="BX24" s="1032"/>
      <c r="BY24" s="1032"/>
      <c r="BZ24" s="1032"/>
      <c r="CA24" s="1032"/>
      <c r="CB24" s="1032"/>
      <c r="CC24" s="1032"/>
      <c r="CD24" s="1032"/>
      <c r="CE24" s="1032"/>
      <c r="CF24" s="1032"/>
      <c r="CG24" s="1053"/>
      <c r="CH24" s="1028"/>
      <c r="CI24" s="1029"/>
      <c r="CJ24" s="1029"/>
      <c r="CK24" s="1029"/>
      <c r="CL24" s="1030"/>
      <c r="CM24" s="1028"/>
      <c r="CN24" s="1029"/>
      <c r="CO24" s="1029"/>
      <c r="CP24" s="1029"/>
      <c r="CQ24" s="1030"/>
      <c r="CR24" s="1028"/>
      <c r="CS24" s="1029"/>
      <c r="CT24" s="1029"/>
      <c r="CU24" s="1029"/>
      <c r="CV24" s="1030"/>
      <c r="CW24" s="1028"/>
      <c r="CX24" s="1029"/>
      <c r="CY24" s="1029"/>
      <c r="CZ24" s="1029"/>
      <c r="DA24" s="1030"/>
      <c r="DB24" s="1028"/>
      <c r="DC24" s="1029"/>
      <c r="DD24" s="1029"/>
      <c r="DE24" s="1029"/>
      <c r="DF24" s="1030"/>
      <c r="DG24" s="1028"/>
      <c r="DH24" s="1029"/>
      <c r="DI24" s="1029"/>
      <c r="DJ24" s="1029"/>
      <c r="DK24" s="1030"/>
      <c r="DL24" s="1028"/>
      <c r="DM24" s="1029"/>
      <c r="DN24" s="1029"/>
      <c r="DO24" s="1029"/>
      <c r="DP24" s="1030"/>
      <c r="DQ24" s="1028"/>
      <c r="DR24" s="1029"/>
      <c r="DS24" s="1029"/>
      <c r="DT24" s="1029"/>
      <c r="DU24" s="1030"/>
      <c r="DV24" s="1031"/>
      <c r="DW24" s="1032"/>
      <c r="DX24" s="1032"/>
      <c r="DY24" s="1032"/>
      <c r="DZ24" s="1033"/>
      <c r="EA24" s="222"/>
    </row>
    <row r="25" spans="1:131" ht="26.25" customHeight="1" thickBot="1" x14ac:dyDescent="0.25">
      <c r="A25" s="1098" t="s">
        <v>379</v>
      </c>
      <c r="B25" s="1098"/>
      <c r="C25" s="1098"/>
      <c r="D25" s="1098"/>
      <c r="E25" s="1098"/>
      <c r="F25" s="1098"/>
      <c r="G25" s="1098"/>
      <c r="H25" s="1098"/>
      <c r="I25" s="1098"/>
      <c r="J25" s="1098"/>
      <c r="K25" s="1098"/>
      <c r="L25" s="1098"/>
      <c r="M25" s="1098"/>
      <c r="N25" s="1098"/>
      <c r="O25" s="1098"/>
      <c r="P25" s="1098"/>
      <c r="Q25" s="1098"/>
      <c r="R25" s="1098"/>
      <c r="S25" s="1098"/>
      <c r="T25" s="1098"/>
      <c r="U25" s="1098"/>
      <c r="V25" s="1098"/>
      <c r="W25" s="1098"/>
      <c r="X25" s="1098"/>
      <c r="Y25" s="1098"/>
      <c r="Z25" s="1098"/>
      <c r="AA25" s="1098"/>
      <c r="AB25" s="1098"/>
      <c r="AC25" s="1098"/>
      <c r="AD25" s="1098"/>
      <c r="AE25" s="1098"/>
      <c r="AF25" s="1098"/>
      <c r="AG25" s="1098"/>
      <c r="AH25" s="1098"/>
      <c r="AI25" s="1098"/>
      <c r="AJ25" s="1098"/>
      <c r="AK25" s="1098"/>
      <c r="AL25" s="1098"/>
      <c r="AM25" s="1098"/>
      <c r="AN25" s="1098"/>
      <c r="AO25" s="1098"/>
      <c r="AP25" s="1098"/>
      <c r="AQ25" s="1098"/>
      <c r="AR25" s="1098"/>
      <c r="AS25" s="1098"/>
      <c r="AT25" s="1098"/>
      <c r="AU25" s="1098"/>
      <c r="AV25" s="1098"/>
      <c r="AW25" s="1098"/>
      <c r="AX25" s="1098"/>
      <c r="AY25" s="1098"/>
      <c r="AZ25" s="1098"/>
      <c r="BA25" s="1098"/>
      <c r="BB25" s="1098"/>
      <c r="BC25" s="1098"/>
      <c r="BD25" s="1098"/>
      <c r="BE25" s="1098"/>
      <c r="BF25" s="1098"/>
      <c r="BG25" s="1098"/>
      <c r="BH25" s="1098"/>
      <c r="BI25" s="1098"/>
      <c r="BJ25" s="220"/>
      <c r="BK25" s="220"/>
      <c r="BL25" s="220"/>
      <c r="BM25" s="220"/>
      <c r="BN25" s="220"/>
      <c r="BO25" s="229"/>
      <c r="BP25" s="229"/>
      <c r="BQ25" s="226">
        <v>19</v>
      </c>
      <c r="BR25" s="227"/>
      <c r="BS25" s="1031"/>
      <c r="BT25" s="1032"/>
      <c r="BU25" s="1032"/>
      <c r="BV25" s="1032"/>
      <c r="BW25" s="1032"/>
      <c r="BX25" s="1032"/>
      <c r="BY25" s="1032"/>
      <c r="BZ25" s="1032"/>
      <c r="CA25" s="1032"/>
      <c r="CB25" s="1032"/>
      <c r="CC25" s="1032"/>
      <c r="CD25" s="1032"/>
      <c r="CE25" s="1032"/>
      <c r="CF25" s="1032"/>
      <c r="CG25" s="1053"/>
      <c r="CH25" s="1028"/>
      <c r="CI25" s="1029"/>
      <c r="CJ25" s="1029"/>
      <c r="CK25" s="1029"/>
      <c r="CL25" s="1030"/>
      <c r="CM25" s="1028"/>
      <c r="CN25" s="1029"/>
      <c r="CO25" s="1029"/>
      <c r="CP25" s="1029"/>
      <c r="CQ25" s="1030"/>
      <c r="CR25" s="1028"/>
      <c r="CS25" s="1029"/>
      <c r="CT25" s="1029"/>
      <c r="CU25" s="1029"/>
      <c r="CV25" s="1030"/>
      <c r="CW25" s="1028"/>
      <c r="CX25" s="1029"/>
      <c r="CY25" s="1029"/>
      <c r="CZ25" s="1029"/>
      <c r="DA25" s="1030"/>
      <c r="DB25" s="1028"/>
      <c r="DC25" s="1029"/>
      <c r="DD25" s="1029"/>
      <c r="DE25" s="1029"/>
      <c r="DF25" s="1030"/>
      <c r="DG25" s="1028"/>
      <c r="DH25" s="1029"/>
      <c r="DI25" s="1029"/>
      <c r="DJ25" s="1029"/>
      <c r="DK25" s="1030"/>
      <c r="DL25" s="1028"/>
      <c r="DM25" s="1029"/>
      <c r="DN25" s="1029"/>
      <c r="DO25" s="1029"/>
      <c r="DP25" s="1030"/>
      <c r="DQ25" s="1028"/>
      <c r="DR25" s="1029"/>
      <c r="DS25" s="1029"/>
      <c r="DT25" s="1029"/>
      <c r="DU25" s="1030"/>
      <c r="DV25" s="1031"/>
      <c r="DW25" s="1032"/>
      <c r="DX25" s="1032"/>
      <c r="DY25" s="1032"/>
      <c r="DZ25" s="1033"/>
      <c r="EA25" s="218"/>
    </row>
    <row r="26" spans="1:131" ht="26.25" customHeight="1" x14ac:dyDescent="0.2">
      <c r="A26" s="1034" t="s">
        <v>357</v>
      </c>
      <c r="B26" s="1035"/>
      <c r="C26" s="1035"/>
      <c r="D26" s="1035"/>
      <c r="E26" s="1035"/>
      <c r="F26" s="1035"/>
      <c r="G26" s="1035"/>
      <c r="H26" s="1035"/>
      <c r="I26" s="1035"/>
      <c r="J26" s="1035"/>
      <c r="K26" s="1035"/>
      <c r="L26" s="1035"/>
      <c r="M26" s="1035"/>
      <c r="N26" s="1035"/>
      <c r="O26" s="1035"/>
      <c r="P26" s="1036"/>
      <c r="Q26" s="1040" t="s">
        <v>380</v>
      </c>
      <c r="R26" s="1041"/>
      <c r="S26" s="1041"/>
      <c r="T26" s="1041"/>
      <c r="U26" s="1042"/>
      <c r="V26" s="1040" t="s">
        <v>381</v>
      </c>
      <c r="W26" s="1041"/>
      <c r="X26" s="1041"/>
      <c r="Y26" s="1041"/>
      <c r="Z26" s="1042"/>
      <c r="AA26" s="1040" t="s">
        <v>382</v>
      </c>
      <c r="AB26" s="1041"/>
      <c r="AC26" s="1041"/>
      <c r="AD26" s="1041"/>
      <c r="AE26" s="1041"/>
      <c r="AF26" s="1094" t="s">
        <v>383</v>
      </c>
      <c r="AG26" s="1047"/>
      <c r="AH26" s="1047"/>
      <c r="AI26" s="1047"/>
      <c r="AJ26" s="1095"/>
      <c r="AK26" s="1041" t="s">
        <v>384</v>
      </c>
      <c r="AL26" s="1041"/>
      <c r="AM26" s="1041"/>
      <c r="AN26" s="1041"/>
      <c r="AO26" s="1042"/>
      <c r="AP26" s="1040" t="s">
        <v>385</v>
      </c>
      <c r="AQ26" s="1041"/>
      <c r="AR26" s="1041"/>
      <c r="AS26" s="1041"/>
      <c r="AT26" s="1042"/>
      <c r="AU26" s="1040" t="s">
        <v>386</v>
      </c>
      <c r="AV26" s="1041"/>
      <c r="AW26" s="1041"/>
      <c r="AX26" s="1041"/>
      <c r="AY26" s="1042"/>
      <c r="AZ26" s="1040" t="s">
        <v>387</v>
      </c>
      <c r="BA26" s="1041"/>
      <c r="BB26" s="1041"/>
      <c r="BC26" s="1041"/>
      <c r="BD26" s="1042"/>
      <c r="BE26" s="1040" t="s">
        <v>364</v>
      </c>
      <c r="BF26" s="1041"/>
      <c r="BG26" s="1041"/>
      <c r="BH26" s="1041"/>
      <c r="BI26" s="1054"/>
      <c r="BJ26" s="220"/>
      <c r="BK26" s="220"/>
      <c r="BL26" s="220"/>
      <c r="BM26" s="220"/>
      <c r="BN26" s="220"/>
      <c r="BO26" s="229"/>
      <c r="BP26" s="229"/>
      <c r="BQ26" s="226">
        <v>20</v>
      </c>
      <c r="BR26" s="227"/>
      <c r="BS26" s="1031"/>
      <c r="BT26" s="1032"/>
      <c r="BU26" s="1032"/>
      <c r="BV26" s="1032"/>
      <c r="BW26" s="1032"/>
      <c r="BX26" s="1032"/>
      <c r="BY26" s="1032"/>
      <c r="BZ26" s="1032"/>
      <c r="CA26" s="1032"/>
      <c r="CB26" s="1032"/>
      <c r="CC26" s="1032"/>
      <c r="CD26" s="1032"/>
      <c r="CE26" s="1032"/>
      <c r="CF26" s="1032"/>
      <c r="CG26" s="1053"/>
      <c r="CH26" s="1028"/>
      <c r="CI26" s="1029"/>
      <c r="CJ26" s="1029"/>
      <c r="CK26" s="1029"/>
      <c r="CL26" s="1030"/>
      <c r="CM26" s="1028"/>
      <c r="CN26" s="1029"/>
      <c r="CO26" s="1029"/>
      <c r="CP26" s="1029"/>
      <c r="CQ26" s="1030"/>
      <c r="CR26" s="1028"/>
      <c r="CS26" s="1029"/>
      <c r="CT26" s="1029"/>
      <c r="CU26" s="1029"/>
      <c r="CV26" s="1030"/>
      <c r="CW26" s="1028"/>
      <c r="CX26" s="1029"/>
      <c r="CY26" s="1029"/>
      <c r="CZ26" s="1029"/>
      <c r="DA26" s="1030"/>
      <c r="DB26" s="1028"/>
      <c r="DC26" s="1029"/>
      <c r="DD26" s="1029"/>
      <c r="DE26" s="1029"/>
      <c r="DF26" s="1030"/>
      <c r="DG26" s="1028"/>
      <c r="DH26" s="1029"/>
      <c r="DI26" s="1029"/>
      <c r="DJ26" s="1029"/>
      <c r="DK26" s="1030"/>
      <c r="DL26" s="1028"/>
      <c r="DM26" s="1029"/>
      <c r="DN26" s="1029"/>
      <c r="DO26" s="1029"/>
      <c r="DP26" s="1030"/>
      <c r="DQ26" s="1028"/>
      <c r="DR26" s="1029"/>
      <c r="DS26" s="1029"/>
      <c r="DT26" s="1029"/>
      <c r="DU26" s="1030"/>
      <c r="DV26" s="1031"/>
      <c r="DW26" s="1032"/>
      <c r="DX26" s="1032"/>
      <c r="DY26" s="1032"/>
      <c r="DZ26" s="1033"/>
      <c r="EA26" s="218"/>
    </row>
    <row r="27" spans="1:131" ht="26.25" customHeight="1" thickBot="1" x14ac:dyDescent="0.25">
      <c r="A27" s="1037"/>
      <c r="B27" s="1038"/>
      <c r="C27" s="1038"/>
      <c r="D27" s="1038"/>
      <c r="E27" s="1038"/>
      <c r="F27" s="1038"/>
      <c r="G27" s="1038"/>
      <c r="H27" s="1038"/>
      <c r="I27" s="1038"/>
      <c r="J27" s="1038"/>
      <c r="K27" s="1038"/>
      <c r="L27" s="1038"/>
      <c r="M27" s="1038"/>
      <c r="N27" s="1038"/>
      <c r="O27" s="1038"/>
      <c r="P27" s="1039"/>
      <c r="Q27" s="1043"/>
      <c r="R27" s="1044"/>
      <c r="S27" s="1044"/>
      <c r="T27" s="1044"/>
      <c r="U27" s="1045"/>
      <c r="V27" s="1043"/>
      <c r="W27" s="1044"/>
      <c r="X27" s="1044"/>
      <c r="Y27" s="1044"/>
      <c r="Z27" s="1045"/>
      <c r="AA27" s="1043"/>
      <c r="AB27" s="1044"/>
      <c r="AC27" s="1044"/>
      <c r="AD27" s="1044"/>
      <c r="AE27" s="1044"/>
      <c r="AF27" s="1096"/>
      <c r="AG27" s="1050"/>
      <c r="AH27" s="1050"/>
      <c r="AI27" s="1050"/>
      <c r="AJ27" s="1097"/>
      <c r="AK27" s="1044"/>
      <c r="AL27" s="1044"/>
      <c r="AM27" s="1044"/>
      <c r="AN27" s="1044"/>
      <c r="AO27" s="1045"/>
      <c r="AP27" s="1043"/>
      <c r="AQ27" s="1044"/>
      <c r="AR27" s="1044"/>
      <c r="AS27" s="1044"/>
      <c r="AT27" s="1045"/>
      <c r="AU27" s="1043"/>
      <c r="AV27" s="1044"/>
      <c r="AW27" s="1044"/>
      <c r="AX27" s="1044"/>
      <c r="AY27" s="1045"/>
      <c r="AZ27" s="1043"/>
      <c r="BA27" s="1044"/>
      <c r="BB27" s="1044"/>
      <c r="BC27" s="1044"/>
      <c r="BD27" s="1045"/>
      <c r="BE27" s="1043"/>
      <c r="BF27" s="1044"/>
      <c r="BG27" s="1044"/>
      <c r="BH27" s="1044"/>
      <c r="BI27" s="1055"/>
      <c r="BJ27" s="220"/>
      <c r="BK27" s="220"/>
      <c r="BL27" s="220"/>
      <c r="BM27" s="220"/>
      <c r="BN27" s="220"/>
      <c r="BO27" s="229"/>
      <c r="BP27" s="229"/>
      <c r="BQ27" s="226">
        <v>21</v>
      </c>
      <c r="BR27" s="227"/>
      <c r="BS27" s="1031"/>
      <c r="BT27" s="1032"/>
      <c r="BU27" s="1032"/>
      <c r="BV27" s="1032"/>
      <c r="BW27" s="1032"/>
      <c r="BX27" s="1032"/>
      <c r="BY27" s="1032"/>
      <c r="BZ27" s="1032"/>
      <c r="CA27" s="1032"/>
      <c r="CB27" s="1032"/>
      <c r="CC27" s="1032"/>
      <c r="CD27" s="1032"/>
      <c r="CE27" s="1032"/>
      <c r="CF27" s="1032"/>
      <c r="CG27" s="1053"/>
      <c r="CH27" s="1028"/>
      <c r="CI27" s="1029"/>
      <c r="CJ27" s="1029"/>
      <c r="CK27" s="1029"/>
      <c r="CL27" s="1030"/>
      <c r="CM27" s="1028"/>
      <c r="CN27" s="1029"/>
      <c r="CO27" s="1029"/>
      <c r="CP27" s="1029"/>
      <c r="CQ27" s="1030"/>
      <c r="CR27" s="1028"/>
      <c r="CS27" s="1029"/>
      <c r="CT27" s="1029"/>
      <c r="CU27" s="1029"/>
      <c r="CV27" s="1030"/>
      <c r="CW27" s="1028"/>
      <c r="CX27" s="1029"/>
      <c r="CY27" s="1029"/>
      <c r="CZ27" s="1029"/>
      <c r="DA27" s="1030"/>
      <c r="DB27" s="1028"/>
      <c r="DC27" s="1029"/>
      <c r="DD27" s="1029"/>
      <c r="DE27" s="1029"/>
      <c r="DF27" s="1030"/>
      <c r="DG27" s="1028"/>
      <c r="DH27" s="1029"/>
      <c r="DI27" s="1029"/>
      <c r="DJ27" s="1029"/>
      <c r="DK27" s="1030"/>
      <c r="DL27" s="1028"/>
      <c r="DM27" s="1029"/>
      <c r="DN27" s="1029"/>
      <c r="DO27" s="1029"/>
      <c r="DP27" s="1030"/>
      <c r="DQ27" s="1028"/>
      <c r="DR27" s="1029"/>
      <c r="DS27" s="1029"/>
      <c r="DT27" s="1029"/>
      <c r="DU27" s="1030"/>
      <c r="DV27" s="1031"/>
      <c r="DW27" s="1032"/>
      <c r="DX27" s="1032"/>
      <c r="DY27" s="1032"/>
      <c r="DZ27" s="1033"/>
      <c r="EA27" s="218"/>
    </row>
    <row r="28" spans="1:131" ht="26.25" customHeight="1" thickTop="1" x14ac:dyDescent="0.2">
      <c r="A28" s="230">
        <v>1</v>
      </c>
      <c r="B28" s="1086" t="s">
        <v>388</v>
      </c>
      <c r="C28" s="1087"/>
      <c r="D28" s="1087"/>
      <c r="E28" s="1087"/>
      <c r="F28" s="1087"/>
      <c r="G28" s="1087"/>
      <c r="H28" s="1087"/>
      <c r="I28" s="1087"/>
      <c r="J28" s="1087"/>
      <c r="K28" s="1087"/>
      <c r="L28" s="1087"/>
      <c r="M28" s="1087"/>
      <c r="N28" s="1087"/>
      <c r="O28" s="1087"/>
      <c r="P28" s="1088"/>
      <c r="Q28" s="1089">
        <v>4109</v>
      </c>
      <c r="R28" s="1090"/>
      <c r="S28" s="1090"/>
      <c r="T28" s="1090"/>
      <c r="U28" s="1090"/>
      <c r="V28" s="1090">
        <v>4063</v>
      </c>
      <c r="W28" s="1090"/>
      <c r="X28" s="1090"/>
      <c r="Y28" s="1090"/>
      <c r="Z28" s="1090"/>
      <c r="AA28" s="1090">
        <f>Q28-V28</f>
        <v>46</v>
      </c>
      <c r="AB28" s="1090"/>
      <c r="AC28" s="1090"/>
      <c r="AD28" s="1090"/>
      <c r="AE28" s="1091"/>
      <c r="AF28" s="1092">
        <v>46</v>
      </c>
      <c r="AG28" s="1090"/>
      <c r="AH28" s="1090"/>
      <c r="AI28" s="1090"/>
      <c r="AJ28" s="1093"/>
      <c r="AK28" s="1081">
        <v>318</v>
      </c>
      <c r="AL28" s="1082"/>
      <c r="AM28" s="1082"/>
      <c r="AN28" s="1082"/>
      <c r="AO28" s="1082"/>
      <c r="AP28" s="1082" t="s">
        <v>560</v>
      </c>
      <c r="AQ28" s="1082"/>
      <c r="AR28" s="1082"/>
      <c r="AS28" s="1082"/>
      <c r="AT28" s="1082"/>
      <c r="AU28" s="1082" t="s">
        <v>560</v>
      </c>
      <c r="AV28" s="1082"/>
      <c r="AW28" s="1082"/>
      <c r="AX28" s="1082"/>
      <c r="AY28" s="1082"/>
      <c r="AZ28" s="1083" t="s">
        <v>560</v>
      </c>
      <c r="BA28" s="1083"/>
      <c r="BB28" s="1083"/>
      <c r="BC28" s="1083"/>
      <c r="BD28" s="1083"/>
      <c r="BE28" s="1084"/>
      <c r="BF28" s="1084"/>
      <c r="BG28" s="1084"/>
      <c r="BH28" s="1084"/>
      <c r="BI28" s="1085"/>
      <c r="BJ28" s="220"/>
      <c r="BK28" s="220"/>
      <c r="BL28" s="220"/>
      <c r="BM28" s="220"/>
      <c r="BN28" s="220"/>
      <c r="BO28" s="229"/>
      <c r="BP28" s="229"/>
      <c r="BQ28" s="226">
        <v>22</v>
      </c>
      <c r="BR28" s="227"/>
      <c r="BS28" s="1031"/>
      <c r="BT28" s="1032"/>
      <c r="BU28" s="1032"/>
      <c r="BV28" s="1032"/>
      <c r="BW28" s="1032"/>
      <c r="BX28" s="1032"/>
      <c r="BY28" s="1032"/>
      <c r="BZ28" s="1032"/>
      <c r="CA28" s="1032"/>
      <c r="CB28" s="1032"/>
      <c r="CC28" s="1032"/>
      <c r="CD28" s="1032"/>
      <c r="CE28" s="1032"/>
      <c r="CF28" s="1032"/>
      <c r="CG28" s="1053"/>
      <c r="CH28" s="1028"/>
      <c r="CI28" s="1029"/>
      <c r="CJ28" s="1029"/>
      <c r="CK28" s="1029"/>
      <c r="CL28" s="1030"/>
      <c r="CM28" s="1028"/>
      <c r="CN28" s="1029"/>
      <c r="CO28" s="1029"/>
      <c r="CP28" s="1029"/>
      <c r="CQ28" s="1030"/>
      <c r="CR28" s="1028"/>
      <c r="CS28" s="1029"/>
      <c r="CT28" s="1029"/>
      <c r="CU28" s="1029"/>
      <c r="CV28" s="1030"/>
      <c r="CW28" s="1028"/>
      <c r="CX28" s="1029"/>
      <c r="CY28" s="1029"/>
      <c r="CZ28" s="1029"/>
      <c r="DA28" s="1030"/>
      <c r="DB28" s="1028"/>
      <c r="DC28" s="1029"/>
      <c r="DD28" s="1029"/>
      <c r="DE28" s="1029"/>
      <c r="DF28" s="1030"/>
      <c r="DG28" s="1028"/>
      <c r="DH28" s="1029"/>
      <c r="DI28" s="1029"/>
      <c r="DJ28" s="1029"/>
      <c r="DK28" s="1030"/>
      <c r="DL28" s="1028"/>
      <c r="DM28" s="1029"/>
      <c r="DN28" s="1029"/>
      <c r="DO28" s="1029"/>
      <c r="DP28" s="1030"/>
      <c r="DQ28" s="1028"/>
      <c r="DR28" s="1029"/>
      <c r="DS28" s="1029"/>
      <c r="DT28" s="1029"/>
      <c r="DU28" s="1030"/>
      <c r="DV28" s="1031"/>
      <c r="DW28" s="1032"/>
      <c r="DX28" s="1032"/>
      <c r="DY28" s="1032"/>
      <c r="DZ28" s="1033"/>
      <c r="EA28" s="218"/>
    </row>
    <row r="29" spans="1:131" ht="26.25" customHeight="1" x14ac:dyDescent="0.2">
      <c r="A29" s="230">
        <v>2</v>
      </c>
      <c r="B29" s="1069" t="s">
        <v>389</v>
      </c>
      <c r="C29" s="1070"/>
      <c r="D29" s="1070"/>
      <c r="E29" s="1070"/>
      <c r="F29" s="1070"/>
      <c r="G29" s="1070"/>
      <c r="H29" s="1070"/>
      <c r="I29" s="1070"/>
      <c r="J29" s="1070"/>
      <c r="K29" s="1070"/>
      <c r="L29" s="1070"/>
      <c r="M29" s="1070"/>
      <c r="N29" s="1070"/>
      <c r="O29" s="1070"/>
      <c r="P29" s="1071"/>
      <c r="Q29" s="1077">
        <v>4377</v>
      </c>
      <c r="R29" s="1078"/>
      <c r="S29" s="1078"/>
      <c r="T29" s="1078"/>
      <c r="U29" s="1078"/>
      <c r="V29" s="1078">
        <v>4120</v>
      </c>
      <c r="W29" s="1078"/>
      <c r="X29" s="1078"/>
      <c r="Y29" s="1078"/>
      <c r="Z29" s="1078"/>
      <c r="AA29" s="1078">
        <f>Q29-V29</f>
        <v>257</v>
      </c>
      <c r="AB29" s="1078"/>
      <c r="AC29" s="1078"/>
      <c r="AD29" s="1078"/>
      <c r="AE29" s="1079"/>
      <c r="AF29" s="1074">
        <v>257</v>
      </c>
      <c r="AG29" s="1075"/>
      <c r="AH29" s="1075"/>
      <c r="AI29" s="1075"/>
      <c r="AJ29" s="1076"/>
      <c r="AK29" s="1016">
        <v>681</v>
      </c>
      <c r="AL29" s="1007"/>
      <c r="AM29" s="1007"/>
      <c r="AN29" s="1007"/>
      <c r="AO29" s="1007"/>
      <c r="AP29" s="1007" t="s">
        <v>560</v>
      </c>
      <c r="AQ29" s="1007"/>
      <c r="AR29" s="1007"/>
      <c r="AS29" s="1007"/>
      <c r="AT29" s="1007"/>
      <c r="AU29" s="1007" t="s">
        <v>560</v>
      </c>
      <c r="AV29" s="1007"/>
      <c r="AW29" s="1007"/>
      <c r="AX29" s="1007"/>
      <c r="AY29" s="1007"/>
      <c r="AZ29" s="1080" t="s">
        <v>560</v>
      </c>
      <c r="BA29" s="1080"/>
      <c r="BB29" s="1080"/>
      <c r="BC29" s="1080"/>
      <c r="BD29" s="1080"/>
      <c r="BE29" s="1008"/>
      <c r="BF29" s="1008"/>
      <c r="BG29" s="1008"/>
      <c r="BH29" s="1008"/>
      <c r="BI29" s="1009"/>
      <c r="BJ29" s="220"/>
      <c r="BK29" s="220"/>
      <c r="BL29" s="220"/>
      <c r="BM29" s="220"/>
      <c r="BN29" s="220"/>
      <c r="BO29" s="229"/>
      <c r="BP29" s="229"/>
      <c r="BQ29" s="226">
        <v>23</v>
      </c>
      <c r="BR29" s="227"/>
      <c r="BS29" s="1031"/>
      <c r="BT29" s="1032"/>
      <c r="BU29" s="1032"/>
      <c r="BV29" s="1032"/>
      <c r="BW29" s="1032"/>
      <c r="BX29" s="1032"/>
      <c r="BY29" s="1032"/>
      <c r="BZ29" s="1032"/>
      <c r="CA29" s="1032"/>
      <c r="CB29" s="1032"/>
      <c r="CC29" s="1032"/>
      <c r="CD29" s="1032"/>
      <c r="CE29" s="1032"/>
      <c r="CF29" s="1032"/>
      <c r="CG29" s="1053"/>
      <c r="CH29" s="1028"/>
      <c r="CI29" s="1029"/>
      <c r="CJ29" s="1029"/>
      <c r="CK29" s="1029"/>
      <c r="CL29" s="1030"/>
      <c r="CM29" s="1028"/>
      <c r="CN29" s="1029"/>
      <c r="CO29" s="1029"/>
      <c r="CP29" s="1029"/>
      <c r="CQ29" s="1030"/>
      <c r="CR29" s="1028"/>
      <c r="CS29" s="1029"/>
      <c r="CT29" s="1029"/>
      <c r="CU29" s="1029"/>
      <c r="CV29" s="1030"/>
      <c r="CW29" s="1028"/>
      <c r="CX29" s="1029"/>
      <c r="CY29" s="1029"/>
      <c r="CZ29" s="1029"/>
      <c r="DA29" s="1030"/>
      <c r="DB29" s="1028"/>
      <c r="DC29" s="1029"/>
      <c r="DD29" s="1029"/>
      <c r="DE29" s="1029"/>
      <c r="DF29" s="1030"/>
      <c r="DG29" s="1028"/>
      <c r="DH29" s="1029"/>
      <c r="DI29" s="1029"/>
      <c r="DJ29" s="1029"/>
      <c r="DK29" s="1030"/>
      <c r="DL29" s="1028"/>
      <c r="DM29" s="1029"/>
      <c r="DN29" s="1029"/>
      <c r="DO29" s="1029"/>
      <c r="DP29" s="1030"/>
      <c r="DQ29" s="1028"/>
      <c r="DR29" s="1029"/>
      <c r="DS29" s="1029"/>
      <c r="DT29" s="1029"/>
      <c r="DU29" s="1030"/>
      <c r="DV29" s="1031"/>
      <c r="DW29" s="1032"/>
      <c r="DX29" s="1032"/>
      <c r="DY29" s="1032"/>
      <c r="DZ29" s="1033"/>
      <c r="EA29" s="218"/>
    </row>
    <row r="30" spans="1:131" ht="26.25" customHeight="1" x14ac:dyDescent="0.2">
      <c r="A30" s="230">
        <v>3</v>
      </c>
      <c r="B30" s="1069" t="s">
        <v>390</v>
      </c>
      <c r="C30" s="1070"/>
      <c r="D30" s="1070"/>
      <c r="E30" s="1070"/>
      <c r="F30" s="1070"/>
      <c r="G30" s="1070"/>
      <c r="H30" s="1070"/>
      <c r="I30" s="1070"/>
      <c r="J30" s="1070"/>
      <c r="K30" s="1070"/>
      <c r="L30" s="1070"/>
      <c r="M30" s="1070"/>
      <c r="N30" s="1070"/>
      <c r="O30" s="1070"/>
      <c r="P30" s="1071"/>
      <c r="Q30" s="1077">
        <v>642</v>
      </c>
      <c r="R30" s="1078"/>
      <c r="S30" s="1078"/>
      <c r="T30" s="1078"/>
      <c r="U30" s="1078"/>
      <c r="V30" s="1078">
        <v>633</v>
      </c>
      <c r="W30" s="1078"/>
      <c r="X30" s="1078"/>
      <c r="Y30" s="1078"/>
      <c r="Z30" s="1078"/>
      <c r="AA30" s="1078">
        <f t="shared" ref="AA30:AA34" si="0">Q30-V30</f>
        <v>9</v>
      </c>
      <c r="AB30" s="1078"/>
      <c r="AC30" s="1078"/>
      <c r="AD30" s="1078"/>
      <c r="AE30" s="1079"/>
      <c r="AF30" s="1074">
        <v>9</v>
      </c>
      <c r="AG30" s="1075"/>
      <c r="AH30" s="1075"/>
      <c r="AI30" s="1075"/>
      <c r="AJ30" s="1076"/>
      <c r="AK30" s="1016">
        <v>127</v>
      </c>
      <c r="AL30" s="1007"/>
      <c r="AM30" s="1007"/>
      <c r="AN30" s="1007"/>
      <c r="AO30" s="1007"/>
      <c r="AP30" s="1007" t="s">
        <v>560</v>
      </c>
      <c r="AQ30" s="1007"/>
      <c r="AR30" s="1007"/>
      <c r="AS30" s="1007"/>
      <c r="AT30" s="1007"/>
      <c r="AU30" s="1007" t="s">
        <v>560</v>
      </c>
      <c r="AV30" s="1007"/>
      <c r="AW30" s="1007"/>
      <c r="AX30" s="1007"/>
      <c r="AY30" s="1007"/>
      <c r="AZ30" s="1080" t="s">
        <v>560</v>
      </c>
      <c r="BA30" s="1080"/>
      <c r="BB30" s="1080"/>
      <c r="BC30" s="1080"/>
      <c r="BD30" s="1080"/>
      <c r="BE30" s="1008"/>
      <c r="BF30" s="1008"/>
      <c r="BG30" s="1008"/>
      <c r="BH30" s="1008"/>
      <c r="BI30" s="1009"/>
      <c r="BJ30" s="220"/>
      <c r="BK30" s="220"/>
      <c r="BL30" s="220"/>
      <c r="BM30" s="220"/>
      <c r="BN30" s="220"/>
      <c r="BO30" s="229"/>
      <c r="BP30" s="229"/>
      <c r="BQ30" s="226">
        <v>24</v>
      </c>
      <c r="BR30" s="227"/>
      <c r="BS30" s="1031"/>
      <c r="BT30" s="1032"/>
      <c r="BU30" s="1032"/>
      <c r="BV30" s="1032"/>
      <c r="BW30" s="1032"/>
      <c r="BX30" s="1032"/>
      <c r="BY30" s="1032"/>
      <c r="BZ30" s="1032"/>
      <c r="CA30" s="1032"/>
      <c r="CB30" s="1032"/>
      <c r="CC30" s="1032"/>
      <c r="CD30" s="1032"/>
      <c r="CE30" s="1032"/>
      <c r="CF30" s="1032"/>
      <c r="CG30" s="1053"/>
      <c r="CH30" s="1028"/>
      <c r="CI30" s="1029"/>
      <c r="CJ30" s="1029"/>
      <c r="CK30" s="1029"/>
      <c r="CL30" s="1030"/>
      <c r="CM30" s="1028"/>
      <c r="CN30" s="1029"/>
      <c r="CO30" s="1029"/>
      <c r="CP30" s="1029"/>
      <c r="CQ30" s="1030"/>
      <c r="CR30" s="1028"/>
      <c r="CS30" s="1029"/>
      <c r="CT30" s="1029"/>
      <c r="CU30" s="1029"/>
      <c r="CV30" s="1030"/>
      <c r="CW30" s="1028"/>
      <c r="CX30" s="1029"/>
      <c r="CY30" s="1029"/>
      <c r="CZ30" s="1029"/>
      <c r="DA30" s="1030"/>
      <c r="DB30" s="1028"/>
      <c r="DC30" s="1029"/>
      <c r="DD30" s="1029"/>
      <c r="DE30" s="1029"/>
      <c r="DF30" s="1030"/>
      <c r="DG30" s="1028"/>
      <c r="DH30" s="1029"/>
      <c r="DI30" s="1029"/>
      <c r="DJ30" s="1029"/>
      <c r="DK30" s="1030"/>
      <c r="DL30" s="1028"/>
      <c r="DM30" s="1029"/>
      <c r="DN30" s="1029"/>
      <c r="DO30" s="1029"/>
      <c r="DP30" s="1030"/>
      <c r="DQ30" s="1028"/>
      <c r="DR30" s="1029"/>
      <c r="DS30" s="1029"/>
      <c r="DT30" s="1029"/>
      <c r="DU30" s="1030"/>
      <c r="DV30" s="1031"/>
      <c r="DW30" s="1032"/>
      <c r="DX30" s="1032"/>
      <c r="DY30" s="1032"/>
      <c r="DZ30" s="1033"/>
      <c r="EA30" s="218"/>
    </row>
    <row r="31" spans="1:131" ht="26.25" customHeight="1" x14ac:dyDescent="0.2">
      <c r="A31" s="230">
        <v>4</v>
      </c>
      <c r="B31" s="1069" t="s">
        <v>391</v>
      </c>
      <c r="C31" s="1070"/>
      <c r="D31" s="1070"/>
      <c r="E31" s="1070"/>
      <c r="F31" s="1070"/>
      <c r="G31" s="1070"/>
      <c r="H31" s="1070"/>
      <c r="I31" s="1070"/>
      <c r="J31" s="1070"/>
      <c r="K31" s="1070"/>
      <c r="L31" s="1070"/>
      <c r="M31" s="1070"/>
      <c r="N31" s="1070"/>
      <c r="O31" s="1070"/>
      <c r="P31" s="1071"/>
      <c r="Q31" s="1077">
        <v>1272</v>
      </c>
      <c r="R31" s="1078"/>
      <c r="S31" s="1078"/>
      <c r="T31" s="1078"/>
      <c r="U31" s="1078"/>
      <c r="V31" s="1078">
        <v>1105</v>
      </c>
      <c r="W31" s="1078"/>
      <c r="X31" s="1078"/>
      <c r="Y31" s="1078"/>
      <c r="Z31" s="1078"/>
      <c r="AA31" s="1078">
        <v>168</v>
      </c>
      <c r="AB31" s="1078"/>
      <c r="AC31" s="1078"/>
      <c r="AD31" s="1078"/>
      <c r="AE31" s="1079"/>
      <c r="AF31" s="1074">
        <v>1655</v>
      </c>
      <c r="AG31" s="1075"/>
      <c r="AH31" s="1075"/>
      <c r="AI31" s="1075"/>
      <c r="AJ31" s="1076"/>
      <c r="AK31" s="1016">
        <v>8</v>
      </c>
      <c r="AL31" s="1007"/>
      <c r="AM31" s="1007"/>
      <c r="AN31" s="1007"/>
      <c r="AO31" s="1007"/>
      <c r="AP31" s="1007">
        <v>3165</v>
      </c>
      <c r="AQ31" s="1007"/>
      <c r="AR31" s="1007"/>
      <c r="AS31" s="1007"/>
      <c r="AT31" s="1007"/>
      <c r="AU31" s="1007">
        <v>9</v>
      </c>
      <c r="AV31" s="1007"/>
      <c r="AW31" s="1007"/>
      <c r="AX31" s="1007"/>
      <c r="AY31" s="1007"/>
      <c r="AZ31" s="1080" t="s">
        <v>560</v>
      </c>
      <c r="BA31" s="1080"/>
      <c r="BB31" s="1080"/>
      <c r="BC31" s="1080"/>
      <c r="BD31" s="1080"/>
      <c r="BE31" s="1008" t="s">
        <v>392</v>
      </c>
      <c r="BF31" s="1008"/>
      <c r="BG31" s="1008"/>
      <c r="BH31" s="1008"/>
      <c r="BI31" s="1009"/>
      <c r="BJ31" s="220"/>
      <c r="BK31" s="220"/>
      <c r="BL31" s="220"/>
      <c r="BM31" s="220"/>
      <c r="BN31" s="220"/>
      <c r="BO31" s="229"/>
      <c r="BP31" s="229"/>
      <c r="BQ31" s="226">
        <v>25</v>
      </c>
      <c r="BR31" s="227"/>
      <c r="BS31" s="1031"/>
      <c r="BT31" s="1032"/>
      <c r="BU31" s="1032"/>
      <c r="BV31" s="1032"/>
      <c r="BW31" s="1032"/>
      <c r="BX31" s="1032"/>
      <c r="BY31" s="1032"/>
      <c r="BZ31" s="1032"/>
      <c r="CA31" s="1032"/>
      <c r="CB31" s="1032"/>
      <c r="CC31" s="1032"/>
      <c r="CD31" s="1032"/>
      <c r="CE31" s="1032"/>
      <c r="CF31" s="1032"/>
      <c r="CG31" s="1053"/>
      <c r="CH31" s="1028"/>
      <c r="CI31" s="1029"/>
      <c r="CJ31" s="1029"/>
      <c r="CK31" s="1029"/>
      <c r="CL31" s="1030"/>
      <c r="CM31" s="1028"/>
      <c r="CN31" s="1029"/>
      <c r="CO31" s="1029"/>
      <c r="CP31" s="1029"/>
      <c r="CQ31" s="1030"/>
      <c r="CR31" s="1028"/>
      <c r="CS31" s="1029"/>
      <c r="CT31" s="1029"/>
      <c r="CU31" s="1029"/>
      <c r="CV31" s="1030"/>
      <c r="CW31" s="1028"/>
      <c r="CX31" s="1029"/>
      <c r="CY31" s="1029"/>
      <c r="CZ31" s="1029"/>
      <c r="DA31" s="1030"/>
      <c r="DB31" s="1028"/>
      <c r="DC31" s="1029"/>
      <c r="DD31" s="1029"/>
      <c r="DE31" s="1029"/>
      <c r="DF31" s="1030"/>
      <c r="DG31" s="1028"/>
      <c r="DH31" s="1029"/>
      <c r="DI31" s="1029"/>
      <c r="DJ31" s="1029"/>
      <c r="DK31" s="1030"/>
      <c r="DL31" s="1028"/>
      <c r="DM31" s="1029"/>
      <c r="DN31" s="1029"/>
      <c r="DO31" s="1029"/>
      <c r="DP31" s="1030"/>
      <c r="DQ31" s="1028"/>
      <c r="DR31" s="1029"/>
      <c r="DS31" s="1029"/>
      <c r="DT31" s="1029"/>
      <c r="DU31" s="1030"/>
      <c r="DV31" s="1031"/>
      <c r="DW31" s="1032"/>
      <c r="DX31" s="1032"/>
      <c r="DY31" s="1032"/>
      <c r="DZ31" s="1033"/>
      <c r="EA31" s="218"/>
    </row>
    <row r="32" spans="1:131" ht="26.25" customHeight="1" x14ac:dyDescent="0.2">
      <c r="A32" s="230">
        <v>5</v>
      </c>
      <c r="B32" s="1069" t="s">
        <v>393</v>
      </c>
      <c r="C32" s="1070"/>
      <c r="D32" s="1070"/>
      <c r="E32" s="1070"/>
      <c r="F32" s="1070"/>
      <c r="G32" s="1070"/>
      <c r="H32" s="1070"/>
      <c r="I32" s="1070"/>
      <c r="J32" s="1070"/>
      <c r="K32" s="1070"/>
      <c r="L32" s="1070"/>
      <c r="M32" s="1070"/>
      <c r="N32" s="1070"/>
      <c r="O32" s="1070"/>
      <c r="P32" s="1071"/>
      <c r="Q32" s="1077">
        <f>ROUND((2036467+79743)/1000,0)</f>
        <v>2116</v>
      </c>
      <c r="R32" s="1078"/>
      <c r="S32" s="1078"/>
      <c r="T32" s="1078"/>
      <c r="U32" s="1078"/>
      <c r="V32" s="1078">
        <f>ROUND((1847133+65982)/1000,0)</f>
        <v>1913</v>
      </c>
      <c r="W32" s="1078"/>
      <c r="X32" s="1078"/>
      <c r="Y32" s="1078"/>
      <c r="Z32" s="1078"/>
      <c r="AA32" s="1078">
        <f t="shared" si="0"/>
        <v>203</v>
      </c>
      <c r="AB32" s="1078"/>
      <c r="AC32" s="1078"/>
      <c r="AD32" s="1078"/>
      <c r="AE32" s="1079"/>
      <c r="AF32" s="1074">
        <v>1232</v>
      </c>
      <c r="AG32" s="1075"/>
      <c r="AH32" s="1075"/>
      <c r="AI32" s="1075"/>
      <c r="AJ32" s="1076"/>
      <c r="AK32" s="1016">
        <f>ROUND((414784+90838)/1000,0)</f>
        <v>506</v>
      </c>
      <c r="AL32" s="1007"/>
      <c r="AM32" s="1007"/>
      <c r="AN32" s="1007"/>
      <c r="AO32" s="1007"/>
      <c r="AP32" s="1007">
        <f>ROUND((4516030+295134)/1000,0)</f>
        <v>4811</v>
      </c>
      <c r="AQ32" s="1007"/>
      <c r="AR32" s="1007"/>
      <c r="AS32" s="1007"/>
      <c r="AT32" s="1007"/>
      <c r="AU32" s="1007">
        <v>1366</v>
      </c>
      <c r="AV32" s="1007"/>
      <c r="AW32" s="1007"/>
      <c r="AX32" s="1007"/>
      <c r="AY32" s="1007"/>
      <c r="AZ32" s="1080" t="s">
        <v>560</v>
      </c>
      <c r="BA32" s="1080"/>
      <c r="BB32" s="1080"/>
      <c r="BC32" s="1080"/>
      <c r="BD32" s="1080"/>
      <c r="BE32" s="1008" t="s">
        <v>392</v>
      </c>
      <c r="BF32" s="1008"/>
      <c r="BG32" s="1008"/>
      <c r="BH32" s="1008"/>
      <c r="BI32" s="1009"/>
      <c r="BJ32" s="220"/>
      <c r="BK32" s="220"/>
      <c r="BL32" s="220"/>
      <c r="BM32" s="220"/>
      <c r="BN32" s="220"/>
      <c r="BO32" s="229"/>
      <c r="BP32" s="229"/>
      <c r="BQ32" s="226">
        <v>26</v>
      </c>
      <c r="BR32" s="227"/>
      <c r="BS32" s="1031"/>
      <c r="BT32" s="1032"/>
      <c r="BU32" s="1032"/>
      <c r="BV32" s="1032"/>
      <c r="BW32" s="1032"/>
      <c r="BX32" s="1032"/>
      <c r="BY32" s="1032"/>
      <c r="BZ32" s="1032"/>
      <c r="CA32" s="1032"/>
      <c r="CB32" s="1032"/>
      <c r="CC32" s="1032"/>
      <c r="CD32" s="1032"/>
      <c r="CE32" s="1032"/>
      <c r="CF32" s="1032"/>
      <c r="CG32" s="1053"/>
      <c r="CH32" s="1028"/>
      <c r="CI32" s="1029"/>
      <c r="CJ32" s="1029"/>
      <c r="CK32" s="1029"/>
      <c r="CL32" s="1030"/>
      <c r="CM32" s="1028"/>
      <c r="CN32" s="1029"/>
      <c r="CO32" s="1029"/>
      <c r="CP32" s="1029"/>
      <c r="CQ32" s="1030"/>
      <c r="CR32" s="1028"/>
      <c r="CS32" s="1029"/>
      <c r="CT32" s="1029"/>
      <c r="CU32" s="1029"/>
      <c r="CV32" s="1030"/>
      <c r="CW32" s="1028"/>
      <c r="CX32" s="1029"/>
      <c r="CY32" s="1029"/>
      <c r="CZ32" s="1029"/>
      <c r="DA32" s="1030"/>
      <c r="DB32" s="1028"/>
      <c r="DC32" s="1029"/>
      <c r="DD32" s="1029"/>
      <c r="DE32" s="1029"/>
      <c r="DF32" s="1030"/>
      <c r="DG32" s="1028"/>
      <c r="DH32" s="1029"/>
      <c r="DI32" s="1029"/>
      <c r="DJ32" s="1029"/>
      <c r="DK32" s="1030"/>
      <c r="DL32" s="1028"/>
      <c r="DM32" s="1029"/>
      <c r="DN32" s="1029"/>
      <c r="DO32" s="1029"/>
      <c r="DP32" s="1030"/>
      <c r="DQ32" s="1028"/>
      <c r="DR32" s="1029"/>
      <c r="DS32" s="1029"/>
      <c r="DT32" s="1029"/>
      <c r="DU32" s="1030"/>
      <c r="DV32" s="1031"/>
      <c r="DW32" s="1032"/>
      <c r="DX32" s="1032"/>
      <c r="DY32" s="1032"/>
      <c r="DZ32" s="1033"/>
      <c r="EA32" s="218"/>
    </row>
    <row r="33" spans="1:131" ht="26.25" customHeight="1" x14ac:dyDescent="0.2">
      <c r="A33" s="230">
        <v>6</v>
      </c>
      <c r="B33" s="1069" t="s">
        <v>394</v>
      </c>
      <c r="C33" s="1070"/>
      <c r="D33" s="1070"/>
      <c r="E33" s="1070"/>
      <c r="F33" s="1070"/>
      <c r="G33" s="1070"/>
      <c r="H33" s="1070"/>
      <c r="I33" s="1070"/>
      <c r="J33" s="1070"/>
      <c r="K33" s="1070"/>
      <c r="L33" s="1070"/>
      <c r="M33" s="1070"/>
      <c r="N33" s="1070"/>
      <c r="O33" s="1070"/>
      <c r="P33" s="1071"/>
      <c r="Q33" s="1077">
        <v>183</v>
      </c>
      <c r="R33" s="1078"/>
      <c r="S33" s="1078"/>
      <c r="T33" s="1078"/>
      <c r="U33" s="1078"/>
      <c r="V33" s="1078">
        <v>167</v>
      </c>
      <c r="W33" s="1078"/>
      <c r="X33" s="1078"/>
      <c r="Y33" s="1078"/>
      <c r="Z33" s="1078"/>
      <c r="AA33" s="1078">
        <v>17</v>
      </c>
      <c r="AB33" s="1078"/>
      <c r="AC33" s="1078"/>
      <c r="AD33" s="1078"/>
      <c r="AE33" s="1079"/>
      <c r="AF33" s="1074">
        <v>1020</v>
      </c>
      <c r="AG33" s="1075"/>
      <c r="AH33" s="1075"/>
      <c r="AI33" s="1075"/>
      <c r="AJ33" s="1076"/>
      <c r="AK33" s="1016">
        <v>14</v>
      </c>
      <c r="AL33" s="1007"/>
      <c r="AM33" s="1007"/>
      <c r="AN33" s="1007"/>
      <c r="AO33" s="1007"/>
      <c r="AP33" s="1007">
        <v>835</v>
      </c>
      <c r="AQ33" s="1007"/>
      <c r="AR33" s="1007"/>
      <c r="AS33" s="1007"/>
      <c r="AT33" s="1007"/>
      <c r="AU33" s="1007">
        <v>12</v>
      </c>
      <c r="AV33" s="1007"/>
      <c r="AW33" s="1007"/>
      <c r="AX33" s="1007"/>
      <c r="AY33" s="1007"/>
      <c r="AZ33" s="1080" t="s">
        <v>560</v>
      </c>
      <c r="BA33" s="1080"/>
      <c r="BB33" s="1080"/>
      <c r="BC33" s="1080"/>
      <c r="BD33" s="1080"/>
      <c r="BE33" s="1008" t="s">
        <v>392</v>
      </c>
      <c r="BF33" s="1008"/>
      <c r="BG33" s="1008"/>
      <c r="BH33" s="1008"/>
      <c r="BI33" s="1009"/>
      <c r="BJ33" s="220"/>
      <c r="BK33" s="220"/>
      <c r="BL33" s="220"/>
      <c r="BM33" s="220"/>
      <c r="BN33" s="220"/>
      <c r="BO33" s="229"/>
      <c r="BP33" s="229"/>
      <c r="BQ33" s="226">
        <v>27</v>
      </c>
      <c r="BR33" s="227"/>
      <c r="BS33" s="1031"/>
      <c r="BT33" s="1032"/>
      <c r="BU33" s="1032"/>
      <c r="BV33" s="1032"/>
      <c r="BW33" s="1032"/>
      <c r="BX33" s="1032"/>
      <c r="BY33" s="1032"/>
      <c r="BZ33" s="1032"/>
      <c r="CA33" s="1032"/>
      <c r="CB33" s="1032"/>
      <c r="CC33" s="1032"/>
      <c r="CD33" s="1032"/>
      <c r="CE33" s="1032"/>
      <c r="CF33" s="1032"/>
      <c r="CG33" s="1053"/>
      <c r="CH33" s="1028"/>
      <c r="CI33" s="1029"/>
      <c r="CJ33" s="1029"/>
      <c r="CK33" s="1029"/>
      <c r="CL33" s="1030"/>
      <c r="CM33" s="1028"/>
      <c r="CN33" s="1029"/>
      <c r="CO33" s="1029"/>
      <c r="CP33" s="1029"/>
      <c r="CQ33" s="1030"/>
      <c r="CR33" s="1028"/>
      <c r="CS33" s="1029"/>
      <c r="CT33" s="1029"/>
      <c r="CU33" s="1029"/>
      <c r="CV33" s="1030"/>
      <c r="CW33" s="1028"/>
      <c r="CX33" s="1029"/>
      <c r="CY33" s="1029"/>
      <c r="CZ33" s="1029"/>
      <c r="DA33" s="1030"/>
      <c r="DB33" s="1028"/>
      <c r="DC33" s="1029"/>
      <c r="DD33" s="1029"/>
      <c r="DE33" s="1029"/>
      <c r="DF33" s="1030"/>
      <c r="DG33" s="1028"/>
      <c r="DH33" s="1029"/>
      <c r="DI33" s="1029"/>
      <c r="DJ33" s="1029"/>
      <c r="DK33" s="1030"/>
      <c r="DL33" s="1028"/>
      <c r="DM33" s="1029"/>
      <c r="DN33" s="1029"/>
      <c r="DO33" s="1029"/>
      <c r="DP33" s="1030"/>
      <c r="DQ33" s="1028"/>
      <c r="DR33" s="1029"/>
      <c r="DS33" s="1029"/>
      <c r="DT33" s="1029"/>
      <c r="DU33" s="1030"/>
      <c r="DV33" s="1031"/>
      <c r="DW33" s="1032"/>
      <c r="DX33" s="1032"/>
      <c r="DY33" s="1032"/>
      <c r="DZ33" s="1033"/>
      <c r="EA33" s="218"/>
    </row>
    <row r="34" spans="1:131" ht="26.25" customHeight="1" x14ac:dyDescent="0.2">
      <c r="A34" s="230">
        <v>7</v>
      </c>
      <c r="B34" s="1069" t="s">
        <v>395</v>
      </c>
      <c r="C34" s="1070"/>
      <c r="D34" s="1070"/>
      <c r="E34" s="1070"/>
      <c r="F34" s="1070"/>
      <c r="G34" s="1070"/>
      <c r="H34" s="1070"/>
      <c r="I34" s="1070"/>
      <c r="J34" s="1070"/>
      <c r="K34" s="1070"/>
      <c r="L34" s="1070"/>
      <c r="M34" s="1070"/>
      <c r="N34" s="1070"/>
      <c r="O34" s="1070"/>
      <c r="P34" s="1071"/>
      <c r="Q34" s="1077">
        <v>145</v>
      </c>
      <c r="R34" s="1078"/>
      <c r="S34" s="1078"/>
      <c r="T34" s="1078"/>
      <c r="U34" s="1078"/>
      <c r="V34" s="1078">
        <v>140</v>
      </c>
      <c r="W34" s="1078"/>
      <c r="X34" s="1078"/>
      <c r="Y34" s="1078"/>
      <c r="Z34" s="1078"/>
      <c r="AA34" s="1078">
        <f t="shared" si="0"/>
        <v>5</v>
      </c>
      <c r="AB34" s="1078"/>
      <c r="AC34" s="1078"/>
      <c r="AD34" s="1078"/>
      <c r="AE34" s="1079"/>
      <c r="AF34" s="1074">
        <v>60</v>
      </c>
      <c r="AG34" s="1075"/>
      <c r="AH34" s="1075"/>
      <c r="AI34" s="1075"/>
      <c r="AJ34" s="1076"/>
      <c r="AK34" s="1016" t="s">
        <v>560</v>
      </c>
      <c r="AL34" s="1007"/>
      <c r="AM34" s="1007"/>
      <c r="AN34" s="1007"/>
      <c r="AO34" s="1007"/>
      <c r="AP34" s="1007" t="s">
        <v>560</v>
      </c>
      <c r="AQ34" s="1007"/>
      <c r="AR34" s="1007"/>
      <c r="AS34" s="1007"/>
      <c r="AT34" s="1007"/>
      <c r="AU34" s="1007" t="s">
        <v>560</v>
      </c>
      <c r="AV34" s="1007"/>
      <c r="AW34" s="1007"/>
      <c r="AX34" s="1007"/>
      <c r="AY34" s="1007"/>
      <c r="AZ34" s="1080" t="s">
        <v>560</v>
      </c>
      <c r="BA34" s="1080"/>
      <c r="BB34" s="1080"/>
      <c r="BC34" s="1080"/>
      <c r="BD34" s="1080"/>
      <c r="BE34" s="1008" t="s">
        <v>396</v>
      </c>
      <c r="BF34" s="1008"/>
      <c r="BG34" s="1008"/>
      <c r="BH34" s="1008"/>
      <c r="BI34" s="1009"/>
      <c r="BJ34" s="220"/>
      <c r="BK34" s="220"/>
      <c r="BL34" s="220"/>
      <c r="BM34" s="220"/>
      <c r="BN34" s="220"/>
      <c r="BO34" s="229"/>
      <c r="BP34" s="229"/>
      <c r="BQ34" s="226">
        <v>28</v>
      </c>
      <c r="BR34" s="227"/>
      <c r="BS34" s="1031"/>
      <c r="BT34" s="1032"/>
      <c r="BU34" s="1032"/>
      <c r="BV34" s="1032"/>
      <c r="BW34" s="1032"/>
      <c r="BX34" s="1032"/>
      <c r="BY34" s="1032"/>
      <c r="BZ34" s="1032"/>
      <c r="CA34" s="1032"/>
      <c r="CB34" s="1032"/>
      <c r="CC34" s="1032"/>
      <c r="CD34" s="1032"/>
      <c r="CE34" s="1032"/>
      <c r="CF34" s="1032"/>
      <c r="CG34" s="1053"/>
      <c r="CH34" s="1028"/>
      <c r="CI34" s="1029"/>
      <c r="CJ34" s="1029"/>
      <c r="CK34" s="1029"/>
      <c r="CL34" s="1030"/>
      <c r="CM34" s="1028"/>
      <c r="CN34" s="1029"/>
      <c r="CO34" s="1029"/>
      <c r="CP34" s="1029"/>
      <c r="CQ34" s="1030"/>
      <c r="CR34" s="1028"/>
      <c r="CS34" s="1029"/>
      <c r="CT34" s="1029"/>
      <c r="CU34" s="1029"/>
      <c r="CV34" s="1030"/>
      <c r="CW34" s="1028"/>
      <c r="CX34" s="1029"/>
      <c r="CY34" s="1029"/>
      <c r="CZ34" s="1029"/>
      <c r="DA34" s="1030"/>
      <c r="DB34" s="1028"/>
      <c r="DC34" s="1029"/>
      <c r="DD34" s="1029"/>
      <c r="DE34" s="1029"/>
      <c r="DF34" s="1030"/>
      <c r="DG34" s="1028"/>
      <c r="DH34" s="1029"/>
      <c r="DI34" s="1029"/>
      <c r="DJ34" s="1029"/>
      <c r="DK34" s="1030"/>
      <c r="DL34" s="1028"/>
      <c r="DM34" s="1029"/>
      <c r="DN34" s="1029"/>
      <c r="DO34" s="1029"/>
      <c r="DP34" s="1030"/>
      <c r="DQ34" s="1028"/>
      <c r="DR34" s="1029"/>
      <c r="DS34" s="1029"/>
      <c r="DT34" s="1029"/>
      <c r="DU34" s="1030"/>
      <c r="DV34" s="1031"/>
      <c r="DW34" s="1032"/>
      <c r="DX34" s="1032"/>
      <c r="DY34" s="1032"/>
      <c r="DZ34" s="1033"/>
      <c r="EA34" s="218"/>
    </row>
    <row r="35" spans="1:131" ht="26.25" customHeight="1" x14ac:dyDescent="0.2">
      <c r="A35" s="230">
        <v>8</v>
      </c>
      <c r="B35" s="1069"/>
      <c r="C35" s="1070"/>
      <c r="D35" s="1070"/>
      <c r="E35" s="1070"/>
      <c r="F35" s="1070"/>
      <c r="G35" s="1070"/>
      <c r="H35" s="1070"/>
      <c r="I35" s="1070"/>
      <c r="J35" s="1070"/>
      <c r="K35" s="1070"/>
      <c r="L35" s="1070"/>
      <c r="M35" s="1070"/>
      <c r="N35" s="1070"/>
      <c r="O35" s="1070"/>
      <c r="P35" s="1071"/>
      <c r="Q35" s="1077"/>
      <c r="R35" s="1078"/>
      <c r="S35" s="1078"/>
      <c r="T35" s="1078"/>
      <c r="U35" s="1078"/>
      <c r="V35" s="1078"/>
      <c r="W35" s="1078"/>
      <c r="X35" s="1078"/>
      <c r="Y35" s="1078"/>
      <c r="Z35" s="1078"/>
      <c r="AA35" s="1078"/>
      <c r="AB35" s="1078"/>
      <c r="AC35" s="1078"/>
      <c r="AD35" s="1078"/>
      <c r="AE35" s="1079"/>
      <c r="AF35" s="1074"/>
      <c r="AG35" s="1075"/>
      <c r="AH35" s="1075"/>
      <c r="AI35" s="1075"/>
      <c r="AJ35" s="1076"/>
      <c r="AK35" s="1016"/>
      <c r="AL35" s="1007"/>
      <c r="AM35" s="1007"/>
      <c r="AN35" s="1007"/>
      <c r="AO35" s="1007"/>
      <c r="AP35" s="1007"/>
      <c r="AQ35" s="1007"/>
      <c r="AR35" s="1007"/>
      <c r="AS35" s="1007"/>
      <c r="AT35" s="1007"/>
      <c r="AU35" s="1007"/>
      <c r="AV35" s="1007"/>
      <c r="AW35" s="1007"/>
      <c r="AX35" s="1007"/>
      <c r="AY35" s="1007"/>
      <c r="AZ35" s="1080"/>
      <c r="BA35" s="1080"/>
      <c r="BB35" s="1080"/>
      <c r="BC35" s="1080"/>
      <c r="BD35" s="1080"/>
      <c r="BE35" s="1008"/>
      <c r="BF35" s="1008"/>
      <c r="BG35" s="1008"/>
      <c r="BH35" s="1008"/>
      <c r="BI35" s="1009"/>
      <c r="BJ35" s="220"/>
      <c r="BK35" s="220"/>
      <c r="BL35" s="220"/>
      <c r="BM35" s="220"/>
      <c r="BN35" s="220"/>
      <c r="BO35" s="229"/>
      <c r="BP35" s="229"/>
      <c r="BQ35" s="226">
        <v>29</v>
      </c>
      <c r="BR35" s="227"/>
      <c r="BS35" s="1031"/>
      <c r="BT35" s="1032"/>
      <c r="BU35" s="1032"/>
      <c r="BV35" s="1032"/>
      <c r="BW35" s="1032"/>
      <c r="BX35" s="1032"/>
      <c r="BY35" s="1032"/>
      <c r="BZ35" s="1032"/>
      <c r="CA35" s="1032"/>
      <c r="CB35" s="1032"/>
      <c r="CC35" s="1032"/>
      <c r="CD35" s="1032"/>
      <c r="CE35" s="1032"/>
      <c r="CF35" s="1032"/>
      <c r="CG35" s="1053"/>
      <c r="CH35" s="1028"/>
      <c r="CI35" s="1029"/>
      <c r="CJ35" s="1029"/>
      <c r="CK35" s="1029"/>
      <c r="CL35" s="1030"/>
      <c r="CM35" s="1028"/>
      <c r="CN35" s="1029"/>
      <c r="CO35" s="1029"/>
      <c r="CP35" s="1029"/>
      <c r="CQ35" s="1030"/>
      <c r="CR35" s="1028"/>
      <c r="CS35" s="1029"/>
      <c r="CT35" s="1029"/>
      <c r="CU35" s="1029"/>
      <c r="CV35" s="1030"/>
      <c r="CW35" s="1028"/>
      <c r="CX35" s="1029"/>
      <c r="CY35" s="1029"/>
      <c r="CZ35" s="1029"/>
      <c r="DA35" s="1030"/>
      <c r="DB35" s="1028"/>
      <c r="DC35" s="1029"/>
      <c r="DD35" s="1029"/>
      <c r="DE35" s="1029"/>
      <c r="DF35" s="1030"/>
      <c r="DG35" s="1028"/>
      <c r="DH35" s="1029"/>
      <c r="DI35" s="1029"/>
      <c r="DJ35" s="1029"/>
      <c r="DK35" s="1030"/>
      <c r="DL35" s="1028"/>
      <c r="DM35" s="1029"/>
      <c r="DN35" s="1029"/>
      <c r="DO35" s="1029"/>
      <c r="DP35" s="1030"/>
      <c r="DQ35" s="1028"/>
      <c r="DR35" s="1029"/>
      <c r="DS35" s="1029"/>
      <c r="DT35" s="1029"/>
      <c r="DU35" s="1030"/>
      <c r="DV35" s="1031"/>
      <c r="DW35" s="1032"/>
      <c r="DX35" s="1032"/>
      <c r="DY35" s="1032"/>
      <c r="DZ35" s="1033"/>
      <c r="EA35" s="218"/>
    </row>
    <row r="36" spans="1:131" ht="26.25" customHeight="1" x14ac:dyDescent="0.2">
      <c r="A36" s="230">
        <v>9</v>
      </c>
      <c r="B36" s="1069"/>
      <c r="C36" s="1070"/>
      <c r="D36" s="1070"/>
      <c r="E36" s="1070"/>
      <c r="F36" s="1070"/>
      <c r="G36" s="1070"/>
      <c r="H36" s="1070"/>
      <c r="I36" s="1070"/>
      <c r="J36" s="1070"/>
      <c r="K36" s="1070"/>
      <c r="L36" s="1070"/>
      <c r="M36" s="1070"/>
      <c r="N36" s="1070"/>
      <c r="O36" s="1070"/>
      <c r="P36" s="1071"/>
      <c r="Q36" s="1077"/>
      <c r="R36" s="1078"/>
      <c r="S36" s="1078"/>
      <c r="T36" s="1078"/>
      <c r="U36" s="1078"/>
      <c r="V36" s="1078"/>
      <c r="W36" s="1078"/>
      <c r="X36" s="1078"/>
      <c r="Y36" s="1078"/>
      <c r="Z36" s="1078"/>
      <c r="AA36" s="1078"/>
      <c r="AB36" s="1078"/>
      <c r="AC36" s="1078"/>
      <c r="AD36" s="1078"/>
      <c r="AE36" s="1079"/>
      <c r="AF36" s="1074"/>
      <c r="AG36" s="1075"/>
      <c r="AH36" s="1075"/>
      <c r="AI36" s="1075"/>
      <c r="AJ36" s="1076"/>
      <c r="AK36" s="1016"/>
      <c r="AL36" s="1007"/>
      <c r="AM36" s="1007"/>
      <c r="AN36" s="1007"/>
      <c r="AO36" s="1007"/>
      <c r="AP36" s="1007"/>
      <c r="AQ36" s="1007"/>
      <c r="AR36" s="1007"/>
      <c r="AS36" s="1007"/>
      <c r="AT36" s="1007"/>
      <c r="AU36" s="1007"/>
      <c r="AV36" s="1007"/>
      <c r="AW36" s="1007"/>
      <c r="AX36" s="1007"/>
      <c r="AY36" s="1007"/>
      <c r="AZ36" s="1080"/>
      <c r="BA36" s="1080"/>
      <c r="BB36" s="1080"/>
      <c r="BC36" s="1080"/>
      <c r="BD36" s="1080"/>
      <c r="BE36" s="1008"/>
      <c r="BF36" s="1008"/>
      <c r="BG36" s="1008"/>
      <c r="BH36" s="1008"/>
      <c r="BI36" s="1009"/>
      <c r="BJ36" s="220"/>
      <c r="BK36" s="220"/>
      <c r="BL36" s="220"/>
      <c r="BM36" s="220"/>
      <c r="BN36" s="220"/>
      <c r="BO36" s="229"/>
      <c r="BP36" s="229"/>
      <c r="BQ36" s="226">
        <v>30</v>
      </c>
      <c r="BR36" s="227"/>
      <c r="BS36" s="1031"/>
      <c r="BT36" s="1032"/>
      <c r="BU36" s="1032"/>
      <c r="BV36" s="1032"/>
      <c r="BW36" s="1032"/>
      <c r="BX36" s="1032"/>
      <c r="BY36" s="1032"/>
      <c r="BZ36" s="1032"/>
      <c r="CA36" s="1032"/>
      <c r="CB36" s="1032"/>
      <c r="CC36" s="1032"/>
      <c r="CD36" s="1032"/>
      <c r="CE36" s="1032"/>
      <c r="CF36" s="1032"/>
      <c r="CG36" s="1053"/>
      <c r="CH36" s="1028"/>
      <c r="CI36" s="1029"/>
      <c r="CJ36" s="1029"/>
      <c r="CK36" s="1029"/>
      <c r="CL36" s="1030"/>
      <c r="CM36" s="1028"/>
      <c r="CN36" s="1029"/>
      <c r="CO36" s="1029"/>
      <c r="CP36" s="1029"/>
      <c r="CQ36" s="1030"/>
      <c r="CR36" s="1028"/>
      <c r="CS36" s="1029"/>
      <c r="CT36" s="1029"/>
      <c r="CU36" s="1029"/>
      <c r="CV36" s="1030"/>
      <c r="CW36" s="1028"/>
      <c r="CX36" s="1029"/>
      <c r="CY36" s="1029"/>
      <c r="CZ36" s="1029"/>
      <c r="DA36" s="1030"/>
      <c r="DB36" s="1028"/>
      <c r="DC36" s="1029"/>
      <c r="DD36" s="1029"/>
      <c r="DE36" s="1029"/>
      <c r="DF36" s="1030"/>
      <c r="DG36" s="1028"/>
      <c r="DH36" s="1029"/>
      <c r="DI36" s="1029"/>
      <c r="DJ36" s="1029"/>
      <c r="DK36" s="1030"/>
      <c r="DL36" s="1028"/>
      <c r="DM36" s="1029"/>
      <c r="DN36" s="1029"/>
      <c r="DO36" s="1029"/>
      <c r="DP36" s="1030"/>
      <c r="DQ36" s="1028"/>
      <c r="DR36" s="1029"/>
      <c r="DS36" s="1029"/>
      <c r="DT36" s="1029"/>
      <c r="DU36" s="1030"/>
      <c r="DV36" s="1031"/>
      <c r="DW36" s="1032"/>
      <c r="DX36" s="1032"/>
      <c r="DY36" s="1032"/>
      <c r="DZ36" s="1033"/>
      <c r="EA36" s="218"/>
    </row>
    <row r="37" spans="1:131" ht="26.25" customHeight="1" x14ac:dyDescent="0.2">
      <c r="A37" s="230">
        <v>10</v>
      </c>
      <c r="B37" s="1069"/>
      <c r="C37" s="1070"/>
      <c r="D37" s="1070"/>
      <c r="E37" s="1070"/>
      <c r="F37" s="1070"/>
      <c r="G37" s="1070"/>
      <c r="H37" s="1070"/>
      <c r="I37" s="1070"/>
      <c r="J37" s="1070"/>
      <c r="K37" s="1070"/>
      <c r="L37" s="1070"/>
      <c r="M37" s="1070"/>
      <c r="N37" s="1070"/>
      <c r="O37" s="1070"/>
      <c r="P37" s="1071"/>
      <c r="Q37" s="1077"/>
      <c r="R37" s="1078"/>
      <c r="S37" s="1078"/>
      <c r="T37" s="1078"/>
      <c r="U37" s="1078"/>
      <c r="V37" s="1078"/>
      <c r="W37" s="1078"/>
      <c r="X37" s="1078"/>
      <c r="Y37" s="1078"/>
      <c r="Z37" s="1078"/>
      <c r="AA37" s="1078"/>
      <c r="AB37" s="1078"/>
      <c r="AC37" s="1078"/>
      <c r="AD37" s="1078"/>
      <c r="AE37" s="1079"/>
      <c r="AF37" s="1074"/>
      <c r="AG37" s="1075"/>
      <c r="AH37" s="1075"/>
      <c r="AI37" s="1075"/>
      <c r="AJ37" s="1076"/>
      <c r="AK37" s="1016"/>
      <c r="AL37" s="1007"/>
      <c r="AM37" s="1007"/>
      <c r="AN37" s="1007"/>
      <c r="AO37" s="1007"/>
      <c r="AP37" s="1007"/>
      <c r="AQ37" s="1007"/>
      <c r="AR37" s="1007"/>
      <c r="AS37" s="1007"/>
      <c r="AT37" s="1007"/>
      <c r="AU37" s="1007"/>
      <c r="AV37" s="1007"/>
      <c r="AW37" s="1007"/>
      <c r="AX37" s="1007"/>
      <c r="AY37" s="1007"/>
      <c r="AZ37" s="1080"/>
      <c r="BA37" s="1080"/>
      <c r="BB37" s="1080"/>
      <c r="BC37" s="1080"/>
      <c r="BD37" s="1080"/>
      <c r="BE37" s="1008"/>
      <c r="BF37" s="1008"/>
      <c r="BG37" s="1008"/>
      <c r="BH37" s="1008"/>
      <c r="BI37" s="1009"/>
      <c r="BJ37" s="220"/>
      <c r="BK37" s="220"/>
      <c r="BL37" s="220"/>
      <c r="BM37" s="220"/>
      <c r="BN37" s="220"/>
      <c r="BO37" s="229"/>
      <c r="BP37" s="229"/>
      <c r="BQ37" s="226">
        <v>31</v>
      </c>
      <c r="BR37" s="227"/>
      <c r="BS37" s="1031"/>
      <c r="BT37" s="1032"/>
      <c r="BU37" s="1032"/>
      <c r="BV37" s="1032"/>
      <c r="BW37" s="1032"/>
      <c r="BX37" s="1032"/>
      <c r="BY37" s="1032"/>
      <c r="BZ37" s="1032"/>
      <c r="CA37" s="1032"/>
      <c r="CB37" s="1032"/>
      <c r="CC37" s="1032"/>
      <c r="CD37" s="1032"/>
      <c r="CE37" s="1032"/>
      <c r="CF37" s="1032"/>
      <c r="CG37" s="1053"/>
      <c r="CH37" s="1028"/>
      <c r="CI37" s="1029"/>
      <c r="CJ37" s="1029"/>
      <c r="CK37" s="1029"/>
      <c r="CL37" s="1030"/>
      <c r="CM37" s="1028"/>
      <c r="CN37" s="1029"/>
      <c r="CO37" s="1029"/>
      <c r="CP37" s="1029"/>
      <c r="CQ37" s="1030"/>
      <c r="CR37" s="1028"/>
      <c r="CS37" s="1029"/>
      <c r="CT37" s="1029"/>
      <c r="CU37" s="1029"/>
      <c r="CV37" s="1030"/>
      <c r="CW37" s="1028"/>
      <c r="CX37" s="1029"/>
      <c r="CY37" s="1029"/>
      <c r="CZ37" s="1029"/>
      <c r="DA37" s="1030"/>
      <c r="DB37" s="1028"/>
      <c r="DC37" s="1029"/>
      <c r="DD37" s="1029"/>
      <c r="DE37" s="1029"/>
      <c r="DF37" s="1030"/>
      <c r="DG37" s="1028"/>
      <c r="DH37" s="1029"/>
      <c r="DI37" s="1029"/>
      <c r="DJ37" s="1029"/>
      <c r="DK37" s="1030"/>
      <c r="DL37" s="1028"/>
      <c r="DM37" s="1029"/>
      <c r="DN37" s="1029"/>
      <c r="DO37" s="1029"/>
      <c r="DP37" s="1030"/>
      <c r="DQ37" s="1028"/>
      <c r="DR37" s="1029"/>
      <c r="DS37" s="1029"/>
      <c r="DT37" s="1029"/>
      <c r="DU37" s="1030"/>
      <c r="DV37" s="1031"/>
      <c r="DW37" s="1032"/>
      <c r="DX37" s="1032"/>
      <c r="DY37" s="1032"/>
      <c r="DZ37" s="1033"/>
      <c r="EA37" s="218"/>
    </row>
    <row r="38" spans="1:131" ht="26.25" customHeight="1" x14ac:dyDescent="0.2">
      <c r="A38" s="230">
        <v>11</v>
      </c>
      <c r="B38" s="1069"/>
      <c r="C38" s="1070"/>
      <c r="D38" s="1070"/>
      <c r="E38" s="1070"/>
      <c r="F38" s="1070"/>
      <c r="G38" s="1070"/>
      <c r="H38" s="1070"/>
      <c r="I38" s="1070"/>
      <c r="J38" s="1070"/>
      <c r="K38" s="1070"/>
      <c r="L38" s="1070"/>
      <c r="M38" s="1070"/>
      <c r="N38" s="1070"/>
      <c r="O38" s="1070"/>
      <c r="P38" s="1071"/>
      <c r="Q38" s="1077"/>
      <c r="R38" s="1078"/>
      <c r="S38" s="1078"/>
      <c r="T38" s="1078"/>
      <c r="U38" s="1078"/>
      <c r="V38" s="1078"/>
      <c r="W38" s="1078"/>
      <c r="X38" s="1078"/>
      <c r="Y38" s="1078"/>
      <c r="Z38" s="1078"/>
      <c r="AA38" s="1078"/>
      <c r="AB38" s="1078"/>
      <c r="AC38" s="1078"/>
      <c r="AD38" s="1078"/>
      <c r="AE38" s="1079"/>
      <c r="AF38" s="1074"/>
      <c r="AG38" s="1075"/>
      <c r="AH38" s="1075"/>
      <c r="AI38" s="1075"/>
      <c r="AJ38" s="1076"/>
      <c r="AK38" s="1016"/>
      <c r="AL38" s="1007"/>
      <c r="AM38" s="1007"/>
      <c r="AN38" s="1007"/>
      <c r="AO38" s="1007"/>
      <c r="AP38" s="1007"/>
      <c r="AQ38" s="1007"/>
      <c r="AR38" s="1007"/>
      <c r="AS38" s="1007"/>
      <c r="AT38" s="1007"/>
      <c r="AU38" s="1007"/>
      <c r="AV38" s="1007"/>
      <c r="AW38" s="1007"/>
      <c r="AX38" s="1007"/>
      <c r="AY38" s="1007"/>
      <c r="AZ38" s="1080"/>
      <c r="BA38" s="1080"/>
      <c r="BB38" s="1080"/>
      <c r="BC38" s="1080"/>
      <c r="BD38" s="1080"/>
      <c r="BE38" s="1008"/>
      <c r="BF38" s="1008"/>
      <c r="BG38" s="1008"/>
      <c r="BH38" s="1008"/>
      <c r="BI38" s="1009"/>
      <c r="BJ38" s="220"/>
      <c r="BK38" s="220"/>
      <c r="BL38" s="220"/>
      <c r="BM38" s="220"/>
      <c r="BN38" s="220"/>
      <c r="BO38" s="229"/>
      <c r="BP38" s="229"/>
      <c r="BQ38" s="226">
        <v>32</v>
      </c>
      <c r="BR38" s="227"/>
      <c r="BS38" s="1031"/>
      <c r="BT38" s="1032"/>
      <c r="BU38" s="1032"/>
      <c r="BV38" s="1032"/>
      <c r="BW38" s="1032"/>
      <c r="BX38" s="1032"/>
      <c r="BY38" s="1032"/>
      <c r="BZ38" s="1032"/>
      <c r="CA38" s="1032"/>
      <c r="CB38" s="1032"/>
      <c r="CC38" s="1032"/>
      <c r="CD38" s="1032"/>
      <c r="CE38" s="1032"/>
      <c r="CF38" s="1032"/>
      <c r="CG38" s="1053"/>
      <c r="CH38" s="1028"/>
      <c r="CI38" s="1029"/>
      <c r="CJ38" s="1029"/>
      <c r="CK38" s="1029"/>
      <c r="CL38" s="1030"/>
      <c r="CM38" s="1028"/>
      <c r="CN38" s="1029"/>
      <c r="CO38" s="1029"/>
      <c r="CP38" s="1029"/>
      <c r="CQ38" s="1030"/>
      <c r="CR38" s="1028"/>
      <c r="CS38" s="1029"/>
      <c r="CT38" s="1029"/>
      <c r="CU38" s="1029"/>
      <c r="CV38" s="1030"/>
      <c r="CW38" s="1028"/>
      <c r="CX38" s="1029"/>
      <c r="CY38" s="1029"/>
      <c r="CZ38" s="1029"/>
      <c r="DA38" s="1030"/>
      <c r="DB38" s="1028"/>
      <c r="DC38" s="1029"/>
      <c r="DD38" s="1029"/>
      <c r="DE38" s="1029"/>
      <c r="DF38" s="1030"/>
      <c r="DG38" s="1028"/>
      <c r="DH38" s="1029"/>
      <c r="DI38" s="1029"/>
      <c r="DJ38" s="1029"/>
      <c r="DK38" s="1030"/>
      <c r="DL38" s="1028"/>
      <c r="DM38" s="1029"/>
      <c r="DN38" s="1029"/>
      <c r="DO38" s="1029"/>
      <c r="DP38" s="1030"/>
      <c r="DQ38" s="1028"/>
      <c r="DR38" s="1029"/>
      <c r="DS38" s="1029"/>
      <c r="DT38" s="1029"/>
      <c r="DU38" s="1030"/>
      <c r="DV38" s="1031"/>
      <c r="DW38" s="1032"/>
      <c r="DX38" s="1032"/>
      <c r="DY38" s="1032"/>
      <c r="DZ38" s="1033"/>
      <c r="EA38" s="218"/>
    </row>
    <row r="39" spans="1:131" ht="26.25" customHeight="1" x14ac:dyDescent="0.2">
      <c r="A39" s="230">
        <v>12</v>
      </c>
      <c r="B39" s="1069"/>
      <c r="C39" s="1070"/>
      <c r="D39" s="1070"/>
      <c r="E39" s="1070"/>
      <c r="F39" s="1070"/>
      <c r="G39" s="1070"/>
      <c r="H39" s="1070"/>
      <c r="I39" s="1070"/>
      <c r="J39" s="1070"/>
      <c r="K39" s="1070"/>
      <c r="L39" s="1070"/>
      <c r="M39" s="1070"/>
      <c r="N39" s="1070"/>
      <c r="O39" s="1070"/>
      <c r="P39" s="1071"/>
      <c r="Q39" s="1077"/>
      <c r="R39" s="1078"/>
      <c r="S39" s="1078"/>
      <c r="T39" s="1078"/>
      <c r="U39" s="1078"/>
      <c r="V39" s="1078"/>
      <c r="W39" s="1078"/>
      <c r="X39" s="1078"/>
      <c r="Y39" s="1078"/>
      <c r="Z39" s="1078"/>
      <c r="AA39" s="1078"/>
      <c r="AB39" s="1078"/>
      <c r="AC39" s="1078"/>
      <c r="AD39" s="1078"/>
      <c r="AE39" s="1079"/>
      <c r="AF39" s="1074"/>
      <c r="AG39" s="1075"/>
      <c r="AH39" s="1075"/>
      <c r="AI39" s="1075"/>
      <c r="AJ39" s="1076"/>
      <c r="AK39" s="1016"/>
      <c r="AL39" s="1007"/>
      <c r="AM39" s="1007"/>
      <c r="AN39" s="1007"/>
      <c r="AO39" s="1007"/>
      <c r="AP39" s="1007"/>
      <c r="AQ39" s="1007"/>
      <c r="AR39" s="1007"/>
      <c r="AS39" s="1007"/>
      <c r="AT39" s="1007"/>
      <c r="AU39" s="1007"/>
      <c r="AV39" s="1007"/>
      <c r="AW39" s="1007"/>
      <c r="AX39" s="1007"/>
      <c r="AY39" s="1007"/>
      <c r="AZ39" s="1080"/>
      <c r="BA39" s="1080"/>
      <c r="BB39" s="1080"/>
      <c r="BC39" s="1080"/>
      <c r="BD39" s="1080"/>
      <c r="BE39" s="1008"/>
      <c r="BF39" s="1008"/>
      <c r="BG39" s="1008"/>
      <c r="BH39" s="1008"/>
      <c r="BI39" s="1009"/>
      <c r="BJ39" s="220"/>
      <c r="BK39" s="220"/>
      <c r="BL39" s="220"/>
      <c r="BM39" s="220"/>
      <c r="BN39" s="220"/>
      <c r="BO39" s="229"/>
      <c r="BP39" s="229"/>
      <c r="BQ39" s="226">
        <v>33</v>
      </c>
      <c r="BR39" s="227"/>
      <c r="BS39" s="1031"/>
      <c r="BT39" s="1032"/>
      <c r="BU39" s="1032"/>
      <c r="BV39" s="1032"/>
      <c r="BW39" s="1032"/>
      <c r="BX39" s="1032"/>
      <c r="BY39" s="1032"/>
      <c r="BZ39" s="1032"/>
      <c r="CA39" s="1032"/>
      <c r="CB39" s="1032"/>
      <c r="CC39" s="1032"/>
      <c r="CD39" s="1032"/>
      <c r="CE39" s="1032"/>
      <c r="CF39" s="1032"/>
      <c r="CG39" s="1053"/>
      <c r="CH39" s="1028"/>
      <c r="CI39" s="1029"/>
      <c r="CJ39" s="1029"/>
      <c r="CK39" s="1029"/>
      <c r="CL39" s="1030"/>
      <c r="CM39" s="1028"/>
      <c r="CN39" s="1029"/>
      <c r="CO39" s="1029"/>
      <c r="CP39" s="1029"/>
      <c r="CQ39" s="1030"/>
      <c r="CR39" s="1028"/>
      <c r="CS39" s="1029"/>
      <c r="CT39" s="1029"/>
      <c r="CU39" s="1029"/>
      <c r="CV39" s="1030"/>
      <c r="CW39" s="1028"/>
      <c r="CX39" s="1029"/>
      <c r="CY39" s="1029"/>
      <c r="CZ39" s="1029"/>
      <c r="DA39" s="1030"/>
      <c r="DB39" s="1028"/>
      <c r="DC39" s="1029"/>
      <c r="DD39" s="1029"/>
      <c r="DE39" s="1029"/>
      <c r="DF39" s="1030"/>
      <c r="DG39" s="1028"/>
      <c r="DH39" s="1029"/>
      <c r="DI39" s="1029"/>
      <c r="DJ39" s="1029"/>
      <c r="DK39" s="1030"/>
      <c r="DL39" s="1028"/>
      <c r="DM39" s="1029"/>
      <c r="DN39" s="1029"/>
      <c r="DO39" s="1029"/>
      <c r="DP39" s="1030"/>
      <c r="DQ39" s="1028"/>
      <c r="DR39" s="1029"/>
      <c r="DS39" s="1029"/>
      <c r="DT39" s="1029"/>
      <c r="DU39" s="1030"/>
      <c r="DV39" s="1031"/>
      <c r="DW39" s="1032"/>
      <c r="DX39" s="1032"/>
      <c r="DY39" s="1032"/>
      <c r="DZ39" s="1033"/>
      <c r="EA39" s="218"/>
    </row>
    <row r="40" spans="1:131" ht="26.25" customHeight="1" x14ac:dyDescent="0.2">
      <c r="A40" s="226">
        <v>13</v>
      </c>
      <c r="B40" s="1069"/>
      <c r="C40" s="1070"/>
      <c r="D40" s="1070"/>
      <c r="E40" s="1070"/>
      <c r="F40" s="1070"/>
      <c r="G40" s="1070"/>
      <c r="H40" s="1070"/>
      <c r="I40" s="1070"/>
      <c r="J40" s="1070"/>
      <c r="K40" s="1070"/>
      <c r="L40" s="1070"/>
      <c r="M40" s="1070"/>
      <c r="N40" s="1070"/>
      <c r="O40" s="1070"/>
      <c r="P40" s="1071"/>
      <c r="Q40" s="1077"/>
      <c r="R40" s="1078"/>
      <c r="S40" s="1078"/>
      <c r="T40" s="1078"/>
      <c r="U40" s="1078"/>
      <c r="V40" s="1078"/>
      <c r="W40" s="1078"/>
      <c r="X40" s="1078"/>
      <c r="Y40" s="1078"/>
      <c r="Z40" s="1078"/>
      <c r="AA40" s="1078"/>
      <c r="AB40" s="1078"/>
      <c r="AC40" s="1078"/>
      <c r="AD40" s="1078"/>
      <c r="AE40" s="1079"/>
      <c r="AF40" s="1074"/>
      <c r="AG40" s="1075"/>
      <c r="AH40" s="1075"/>
      <c r="AI40" s="1075"/>
      <c r="AJ40" s="1076"/>
      <c r="AK40" s="1016"/>
      <c r="AL40" s="1007"/>
      <c r="AM40" s="1007"/>
      <c r="AN40" s="1007"/>
      <c r="AO40" s="1007"/>
      <c r="AP40" s="1007"/>
      <c r="AQ40" s="1007"/>
      <c r="AR40" s="1007"/>
      <c r="AS40" s="1007"/>
      <c r="AT40" s="1007"/>
      <c r="AU40" s="1007"/>
      <c r="AV40" s="1007"/>
      <c r="AW40" s="1007"/>
      <c r="AX40" s="1007"/>
      <c r="AY40" s="1007"/>
      <c r="AZ40" s="1080"/>
      <c r="BA40" s="1080"/>
      <c r="BB40" s="1080"/>
      <c r="BC40" s="1080"/>
      <c r="BD40" s="1080"/>
      <c r="BE40" s="1008"/>
      <c r="BF40" s="1008"/>
      <c r="BG40" s="1008"/>
      <c r="BH40" s="1008"/>
      <c r="BI40" s="1009"/>
      <c r="BJ40" s="220"/>
      <c r="BK40" s="220"/>
      <c r="BL40" s="220"/>
      <c r="BM40" s="220"/>
      <c r="BN40" s="220"/>
      <c r="BO40" s="229"/>
      <c r="BP40" s="229"/>
      <c r="BQ40" s="226">
        <v>34</v>
      </c>
      <c r="BR40" s="227"/>
      <c r="BS40" s="1031"/>
      <c r="BT40" s="1032"/>
      <c r="BU40" s="1032"/>
      <c r="BV40" s="1032"/>
      <c r="BW40" s="1032"/>
      <c r="BX40" s="1032"/>
      <c r="BY40" s="1032"/>
      <c r="BZ40" s="1032"/>
      <c r="CA40" s="1032"/>
      <c r="CB40" s="1032"/>
      <c r="CC40" s="1032"/>
      <c r="CD40" s="1032"/>
      <c r="CE40" s="1032"/>
      <c r="CF40" s="1032"/>
      <c r="CG40" s="1053"/>
      <c r="CH40" s="1028"/>
      <c r="CI40" s="1029"/>
      <c r="CJ40" s="1029"/>
      <c r="CK40" s="1029"/>
      <c r="CL40" s="1030"/>
      <c r="CM40" s="1028"/>
      <c r="CN40" s="1029"/>
      <c r="CO40" s="1029"/>
      <c r="CP40" s="1029"/>
      <c r="CQ40" s="1030"/>
      <c r="CR40" s="1028"/>
      <c r="CS40" s="1029"/>
      <c r="CT40" s="1029"/>
      <c r="CU40" s="1029"/>
      <c r="CV40" s="1030"/>
      <c r="CW40" s="1028"/>
      <c r="CX40" s="1029"/>
      <c r="CY40" s="1029"/>
      <c r="CZ40" s="1029"/>
      <c r="DA40" s="1030"/>
      <c r="DB40" s="1028"/>
      <c r="DC40" s="1029"/>
      <c r="DD40" s="1029"/>
      <c r="DE40" s="1029"/>
      <c r="DF40" s="1030"/>
      <c r="DG40" s="1028"/>
      <c r="DH40" s="1029"/>
      <c r="DI40" s="1029"/>
      <c r="DJ40" s="1029"/>
      <c r="DK40" s="1030"/>
      <c r="DL40" s="1028"/>
      <c r="DM40" s="1029"/>
      <c r="DN40" s="1029"/>
      <c r="DO40" s="1029"/>
      <c r="DP40" s="1030"/>
      <c r="DQ40" s="1028"/>
      <c r="DR40" s="1029"/>
      <c r="DS40" s="1029"/>
      <c r="DT40" s="1029"/>
      <c r="DU40" s="1030"/>
      <c r="DV40" s="1031"/>
      <c r="DW40" s="1032"/>
      <c r="DX40" s="1032"/>
      <c r="DY40" s="1032"/>
      <c r="DZ40" s="1033"/>
      <c r="EA40" s="218"/>
    </row>
    <row r="41" spans="1:131" ht="26.25" customHeight="1" x14ac:dyDescent="0.2">
      <c r="A41" s="226">
        <v>14</v>
      </c>
      <c r="B41" s="1069"/>
      <c r="C41" s="1070"/>
      <c r="D41" s="1070"/>
      <c r="E41" s="1070"/>
      <c r="F41" s="1070"/>
      <c r="G41" s="1070"/>
      <c r="H41" s="1070"/>
      <c r="I41" s="1070"/>
      <c r="J41" s="1070"/>
      <c r="K41" s="1070"/>
      <c r="L41" s="1070"/>
      <c r="M41" s="1070"/>
      <c r="N41" s="1070"/>
      <c r="O41" s="1070"/>
      <c r="P41" s="1071"/>
      <c r="Q41" s="1077"/>
      <c r="R41" s="1078"/>
      <c r="S41" s="1078"/>
      <c r="T41" s="1078"/>
      <c r="U41" s="1078"/>
      <c r="V41" s="1078"/>
      <c r="W41" s="1078"/>
      <c r="X41" s="1078"/>
      <c r="Y41" s="1078"/>
      <c r="Z41" s="1078"/>
      <c r="AA41" s="1078"/>
      <c r="AB41" s="1078"/>
      <c r="AC41" s="1078"/>
      <c r="AD41" s="1078"/>
      <c r="AE41" s="1079"/>
      <c r="AF41" s="1074"/>
      <c r="AG41" s="1075"/>
      <c r="AH41" s="1075"/>
      <c r="AI41" s="1075"/>
      <c r="AJ41" s="1076"/>
      <c r="AK41" s="1016"/>
      <c r="AL41" s="1007"/>
      <c r="AM41" s="1007"/>
      <c r="AN41" s="1007"/>
      <c r="AO41" s="1007"/>
      <c r="AP41" s="1007"/>
      <c r="AQ41" s="1007"/>
      <c r="AR41" s="1007"/>
      <c r="AS41" s="1007"/>
      <c r="AT41" s="1007"/>
      <c r="AU41" s="1007"/>
      <c r="AV41" s="1007"/>
      <c r="AW41" s="1007"/>
      <c r="AX41" s="1007"/>
      <c r="AY41" s="1007"/>
      <c r="AZ41" s="1080"/>
      <c r="BA41" s="1080"/>
      <c r="BB41" s="1080"/>
      <c r="BC41" s="1080"/>
      <c r="BD41" s="1080"/>
      <c r="BE41" s="1008"/>
      <c r="BF41" s="1008"/>
      <c r="BG41" s="1008"/>
      <c r="BH41" s="1008"/>
      <c r="BI41" s="1009"/>
      <c r="BJ41" s="220"/>
      <c r="BK41" s="220"/>
      <c r="BL41" s="220"/>
      <c r="BM41" s="220"/>
      <c r="BN41" s="220"/>
      <c r="BO41" s="229"/>
      <c r="BP41" s="229"/>
      <c r="BQ41" s="226">
        <v>35</v>
      </c>
      <c r="BR41" s="227"/>
      <c r="BS41" s="1031"/>
      <c r="BT41" s="1032"/>
      <c r="BU41" s="1032"/>
      <c r="BV41" s="1032"/>
      <c r="BW41" s="1032"/>
      <c r="BX41" s="1032"/>
      <c r="BY41" s="1032"/>
      <c r="BZ41" s="1032"/>
      <c r="CA41" s="1032"/>
      <c r="CB41" s="1032"/>
      <c r="CC41" s="1032"/>
      <c r="CD41" s="1032"/>
      <c r="CE41" s="1032"/>
      <c r="CF41" s="1032"/>
      <c r="CG41" s="1053"/>
      <c r="CH41" s="1028"/>
      <c r="CI41" s="1029"/>
      <c r="CJ41" s="1029"/>
      <c r="CK41" s="1029"/>
      <c r="CL41" s="1030"/>
      <c r="CM41" s="1028"/>
      <c r="CN41" s="1029"/>
      <c r="CO41" s="1029"/>
      <c r="CP41" s="1029"/>
      <c r="CQ41" s="1030"/>
      <c r="CR41" s="1028"/>
      <c r="CS41" s="1029"/>
      <c r="CT41" s="1029"/>
      <c r="CU41" s="1029"/>
      <c r="CV41" s="1030"/>
      <c r="CW41" s="1028"/>
      <c r="CX41" s="1029"/>
      <c r="CY41" s="1029"/>
      <c r="CZ41" s="1029"/>
      <c r="DA41" s="1030"/>
      <c r="DB41" s="1028"/>
      <c r="DC41" s="1029"/>
      <c r="DD41" s="1029"/>
      <c r="DE41" s="1029"/>
      <c r="DF41" s="1030"/>
      <c r="DG41" s="1028"/>
      <c r="DH41" s="1029"/>
      <c r="DI41" s="1029"/>
      <c r="DJ41" s="1029"/>
      <c r="DK41" s="1030"/>
      <c r="DL41" s="1028"/>
      <c r="DM41" s="1029"/>
      <c r="DN41" s="1029"/>
      <c r="DO41" s="1029"/>
      <c r="DP41" s="1030"/>
      <c r="DQ41" s="1028"/>
      <c r="DR41" s="1029"/>
      <c r="DS41" s="1029"/>
      <c r="DT41" s="1029"/>
      <c r="DU41" s="1030"/>
      <c r="DV41" s="1031"/>
      <c r="DW41" s="1032"/>
      <c r="DX41" s="1032"/>
      <c r="DY41" s="1032"/>
      <c r="DZ41" s="1033"/>
      <c r="EA41" s="218"/>
    </row>
    <row r="42" spans="1:131" ht="26.25" customHeight="1" x14ac:dyDescent="0.2">
      <c r="A42" s="226">
        <v>15</v>
      </c>
      <c r="B42" s="1069"/>
      <c r="C42" s="1070"/>
      <c r="D42" s="1070"/>
      <c r="E42" s="1070"/>
      <c r="F42" s="1070"/>
      <c r="G42" s="1070"/>
      <c r="H42" s="1070"/>
      <c r="I42" s="1070"/>
      <c r="J42" s="1070"/>
      <c r="K42" s="1070"/>
      <c r="L42" s="1070"/>
      <c r="M42" s="1070"/>
      <c r="N42" s="1070"/>
      <c r="O42" s="1070"/>
      <c r="P42" s="1071"/>
      <c r="Q42" s="1077"/>
      <c r="R42" s="1078"/>
      <c r="S42" s="1078"/>
      <c r="T42" s="1078"/>
      <c r="U42" s="1078"/>
      <c r="V42" s="1078"/>
      <c r="W42" s="1078"/>
      <c r="X42" s="1078"/>
      <c r="Y42" s="1078"/>
      <c r="Z42" s="1078"/>
      <c r="AA42" s="1078"/>
      <c r="AB42" s="1078"/>
      <c r="AC42" s="1078"/>
      <c r="AD42" s="1078"/>
      <c r="AE42" s="1079"/>
      <c r="AF42" s="1074"/>
      <c r="AG42" s="1075"/>
      <c r="AH42" s="1075"/>
      <c r="AI42" s="1075"/>
      <c r="AJ42" s="1076"/>
      <c r="AK42" s="1016"/>
      <c r="AL42" s="1007"/>
      <c r="AM42" s="1007"/>
      <c r="AN42" s="1007"/>
      <c r="AO42" s="1007"/>
      <c r="AP42" s="1007"/>
      <c r="AQ42" s="1007"/>
      <c r="AR42" s="1007"/>
      <c r="AS42" s="1007"/>
      <c r="AT42" s="1007"/>
      <c r="AU42" s="1007"/>
      <c r="AV42" s="1007"/>
      <c r="AW42" s="1007"/>
      <c r="AX42" s="1007"/>
      <c r="AY42" s="1007"/>
      <c r="AZ42" s="1080"/>
      <c r="BA42" s="1080"/>
      <c r="BB42" s="1080"/>
      <c r="BC42" s="1080"/>
      <c r="BD42" s="1080"/>
      <c r="BE42" s="1008"/>
      <c r="BF42" s="1008"/>
      <c r="BG42" s="1008"/>
      <c r="BH42" s="1008"/>
      <c r="BI42" s="1009"/>
      <c r="BJ42" s="220"/>
      <c r="BK42" s="220"/>
      <c r="BL42" s="220"/>
      <c r="BM42" s="220"/>
      <c r="BN42" s="220"/>
      <c r="BO42" s="229"/>
      <c r="BP42" s="229"/>
      <c r="BQ42" s="226">
        <v>36</v>
      </c>
      <c r="BR42" s="227"/>
      <c r="BS42" s="1031"/>
      <c r="BT42" s="1032"/>
      <c r="BU42" s="1032"/>
      <c r="BV42" s="1032"/>
      <c r="BW42" s="1032"/>
      <c r="BX42" s="1032"/>
      <c r="BY42" s="1032"/>
      <c r="BZ42" s="1032"/>
      <c r="CA42" s="1032"/>
      <c r="CB42" s="1032"/>
      <c r="CC42" s="1032"/>
      <c r="CD42" s="1032"/>
      <c r="CE42" s="1032"/>
      <c r="CF42" s="1032"/>
      <c r="CG42" s="1053"/>
      <c r="CH42" s="1028"/>
      <c r="CI42" s="1029"/>
      <c r="CJ42" s="1029"/>
      <c r="CK42" s="1029"/>
      <c r="CL42" s="1030"/>
      <c r="CM42" s="1028"/>
      <c r="CN42" s="1029"/>
      <c r="CO42" s="1029"/>
      <c r="CP42" s="1029"/>
      <c r="CQ42" s="1030"/>
      <c r="CR42" s="1028"/>
      <c r="CS42" s="1029"/>
      <c r="CT42" s="1029"/>
      <c r="CU42" s="1029"/>
      <c r="CV42" s="1030"/>
      <c r="CW42" s="1028"/>
      <c r="CX42" s="1029"/>
      <c r="CY42" s="1029"/>
      <c r="CZ42" s="1029"/>
      <c r="DA42" s="1030"/>
      <c r="DB42" s="1028"/>
      <c r="DC42" s="1029"/>
      <c r="DD42" s="1029"/>
      <c r="DE42" s="1029"/>
      <c r="DF42" s="1030"/>
      <c r="DG42" s="1028"/>
      <c r="DH42" s="1029"/>
      <c r="DI42" s="1029"/>
      <c r="DJ42" s="1029"/>
      <c r="DK42" s="1030"/>
      <c r="DL42" s="1028"/>
      <c r="DM42" s="1029"/>
      <c r="DN42" s="1029"/>
      <c r="DO42" s="1029"/>
      <c r="DP42" s="1030"/>
      <c r="DQ42" s="1028"/>
      <c r="DR42" s="1029"/>
      <c r="DS42" s="1029"/>
      <c r="DT42" s="1029"/>
      <c r="DU42" s="1030"/>
      <c r="DV42" s="1031"/>
      <c r="DW42" s="1032"/>
      <c r="DX42" s="1032"/>
      <c r="DY42" s="1032"/>
      <c r="DZ42" s="1033"/>
      <c r="EA42" s="218"/>
    </row>
    <row r="43" spans="1:131" ht="26.25" customHeight="1" x14ac:dyDescent="0.2">
      <c r="A43" s="226">
        <v>16</v>
      </c>
      <c r="B43" s="1069"/>
      <c r="C43" s="1070"/>
      <c r="D43" s="1070"/>
      <c r="E43" s="1070"/>
      <c r="F43" s="1070"/>
      <c r="G43" s="1070"/>
      <c r="H43" s="1070"/>
      <c r="I43" s="1070"/>
      <c r="J43" s="1070"/>
      <c r="K43" s="1070"/>
      <c r="L43" s="1070"/>
      <c r="M43" s="1070"/>
      <c r="N43" s="1070"/>
      <c r="O43" s="1070"/>
      <c r="P43" s="1071"/>
      <c r="Q43" s="1077"/>
      <c r="R43" s="1078"/>
      <c r="S43" s="1078"/>
      <c r="T43" s="1078"/>
      <c r="U43" s="1078"/>
      <c r="V43" s="1078"/>
      <c r="W43" s="1078"/>
      <c r="X43" s="1078"/>
      <c r="Y43" s="1078"/>
      <c r="Z43" s="1078"/>
      <c r="AA43" s="1078"/>
      <c r="AB43" s="1078"/>
      <c r="AC43" s="1078"/>
      <c r="AD43" s="1078"/>
      <c r="AE43" s="1079"/>
      <c r="AF43" s="1074"/>
      <c r="AG43" s="1075"/>
      <c r="AH43" s="1075"/>
      <c r="AI43" s="1075"/>
      <c r="AJ43" s="1076"/>
      <c r="AK43" s="1016"/>
      <c r="AL43" s="1007"/>
      <c r="AM43" s="1007"/>
      <c r="AN43" s="1007"/>
      <c r="AO43" s="1007"/>
      <c r="AP43" s="1007"/>
      <c r="AQ43" s="1007"/>
      <c r="AR43" s="1007"/>
      <c r="AS43" s="1007"/>
      <c r="AT43" s="1007"/>
      <c r="AU43" s="1007"/>
      <c r="AV43" s="1007"/>
      <c r="AW43" s="1007"/>
      <c r="AX43" s="1007"/>
      <c r="AY43" s="1007"/>
      <c r="AZ43" s="1080"/>
      <c r="BA43" s="1080"/>
      <c r="BB43" s="1080"/>
      <c r="BC43" s="1080"/>
      <c r="BD43" s="1080"/>
      <c r="BE43" s="1008"/>
      <c r="BF43" s="1008"/>
      <c r="BG43" s="1008"/>
      <c r="BH43" s="1008"/>
      <c r="BI43" s="1009"/>
      <c r="BJ43" s="220"/>
      <c r="BK43" s="220"/>
      <c r="BL43" s="220"/>
      <c r="BM43" s="220"/>
      <c r="BN43" s="220"/>
      <c r="BO43" s="229"/>
      <c r="BP43" s="229"/>
      <c r="BQ43" s="226">
        <v>37</v>
      </c>
      <c r="BR43" s="227"/>
      <c r="BS43" s="1031"/>
      <c r="BT43" s="1032"/>
      <c r="BU43" s="1032"/>
      <c r="BV43" s="1032"/>
      <c r="BW43" s="1032"/>
      <c r="BX43" s="1032"/>
      <c r="BY43" s="1032"/>
      <c r="BZ43" s="1032"/>
      <c r="CA43" s="1032"/>
      <c r="CB43" s="1032"/>
      <c r="CC43" s="1032"/>
      <c r="CD43" s="1032"/>
      <c r="CE43" s="1032"/>
      <c r="CF43" s="1032"/>
      <c r="CG43" s="1053"/>
      <c r="CH43" s="1028"/>
      <c r="CI43" s="1029"/>
      <c r="CJ43" s="1029"/>
      <c r="CK43" s="1029"/>
      <c r="CL43" s="1030"/>
      <c r="CM43" s="1028"/>
      <c r="CN43" s="1029"/>
      <c r="CO43" s="1029"/>
      <c r="CP43" s="1029"/>
      <c r="CQ43" s="1030"/>
      <c r="CR43" s="1028"/>
      <c r="CS43" s="1029"/>
      <c r="CT43" s="1029"/>
      <c r="CU43" s="1029"/>
      <c r="CV43" s="1030"/>
      <c r="CW43" s="1028"/>
      <c r="CX43" s="1029"/>
      <c r="CY43" s="1029"/>
      <c r="CZ43" s="1029"/>
      <c r="DA43" s="1030"/>
      <c r="DB43" s="1028"/>
      <c r="DC43" s="1029"/>
      <c r="DD43" s="1029"/>
      <c r="DE43" s="1029"/>
      <c r="DF43" s="1030"/>
      <c r="DG43" s="1028"/>
      <c r="DH43" s="1029"/>
      <c r="DI43" s="1029"/>
      <c r="DJ43" s="1029"/>
      <c r="DK43" s="1030"/>
      <c r="DL43" s="1028"/>
      <c r="DM43" s="1029"/>
      <c r="DN43" s="1029"/>
      <c r="DO43" s="1029"/>
      <c r="DP43" s="1030"/>
      <c r="DQ43" s="1028"/>
      <c r="DR43" s="1029"/>
      <c r="DS43" s="1029"/>
      <c r="DT43" s="1029"/>
      <c r="DU43" s="1030"/>
      <c r="DV43" s="1031"/>
      <c r="DW43" s="1032"/>
      <c r="DX43" s="1032"/>
      <c r="DY43" s="1032"/>
      <c r="DZ43" s="1033"/>
      <c r="EA43" s="218"/>
    </row>
    <row r="44" spans="1:131" ht="26.25" customHeight="1" x14ac:dyDescent="0.2">
      <c r="A44" s="226">
        <v>17</v>
      </c>
      <c r="B44" s="1069"/>
      <c r="C44" s="1070"/>
      <c r="D44" s="1070"/>
      <c r="E44" s="1070"/>
      <c r="F44" s="1070"/>
      <c r="G44" s="1070"/>
      <c r="H44" s="1070"/>
      <c r="I44" s="1070"/>
      <c r="J44" s="1070"/>
      <c r="K44" s="1070"/>
      <c r="L44" s="1070"/>
      <c r="M44" s="1070"/>
      <c r="N44" s="1070"/>
      <c r="O44" s="1070"/>
      <c r="P44" s="1071"/>
      <c r="Q44" s="1077"/>
      <c r="R44" s="1078"/>
      <c r="S44" s="1078"/>
      <c r="T44" s="1078"/>
      <c r="U44" s="1078"/>
      <c r="V44" s="1078"/>
      <c r="W44" s="1078"/>
      <c r="X44" s="1078"/>
      <c r="Y44" s="1078"/>
      <c r="Z44" s="1078"/>
      <c r="AA44" s="1078"/>
      <c r="AB44" s="1078"/>
      <c r="AC44" s="1078"/>
      <c r="AD44" s="1078"/>
      <c r="AE44" s="1079"/>
      <c r="AF44" s="1074"/>
      <c r="AG44" s="1075"/>
      <c r="AH44" s="1075"/>
      <c r="AI44" s="1075"/>
      <c r="AJ44" s="1076"/>
      <c r="AK44" s="1016"/>
      <c r="AL44" s="1007"/>
      <c r="AM44" s="1007"/>
      <c r="AN44" s="1007"/>
      <c r="AO44" s="1007"/>
      <c r="AP44" s="1007"/>
      <c r="AQ44" s="1007"/>
      <c r="AR44" s="1007"/>
      <c r="AS44" s="1007"/>
      <c r="AT44" s="1007"/>
      <c r="AU44" s="1007"/>
      <c r="AV44" s="1007"/>
      <c r="AW44" s="1007"/>
      <c r="AX44" s="1007"/>
      <c r="AY44" s="1007"/>
      <c r="AZ44" s="1080"/>
      <c r="BA44" s="1080"/>
      <c r="BB44" s="1080"/>
      <c r="BC44" s="1080"/>
      <c r="BD44" s="1080"/>
      <c r="BE44" s="1008"/>
      <c r="BF44" s="1008"/>
      <c r="BG44" s="1008"/>
      <c r="BH44" s="1008"/>
      <c r="BI44" s="1009"/>
      <c r="BJ44" s="220"/>
      <c r="BK44" s="220"/>
      <c r="BL44" s="220"/>
      <c r="BM44" s="220"/>
      <c r="BN44" s="220"/>
      <c r="BO44" s="229"/>
      <c r="BP44" s="229"/>
      <c r="BQ44" s="226">
        <v>38</v>
      </c>
      <c r="BR44" s="227"/>
      <c r="BS44" s="1031"/>
      <c r="BT44" s="1032"/>
      <c r="BU44" s="1032"/>
      <c r="BV44" s="1032"/>
      <c r="BW44" s="1032"/>
      <c r="BX44" s="1032"/>
      <c r="BY44" s="1032"/>
      <c r="BZ44" s="1032"/>
      <c r="CA44" s="1032"/>
      <c r="CB44" s="1032"/>
      <c r="CC44" s="1032"/>
      <c r="CD44" s="1032"/>
      <c r="CE44" s="1032"/>
      <c r="CF44" s="1032"/>
      <c r="CG44" s="1053"/>
      <c r="CH44" s="1028"/>
      <c r="CI44" s="1029"/>
      <c r="CJ44" s="1029"/>
      <c r="CK44" s="1029"/>
      <c r="CL44" s="1030"/>
      <c r="CM44" s="1028"/>
      <c r="CN44" s="1029"/>
      <c r="CO44" s="1029"/>
      <c r="CP44" s="1029"/>
      <c r="CQ44" s="1030"/>
      <c r="CR44" s="1028"/>
      <c r="CS44" s="1029"/>
      <c r="CT44" s="1029"/>
      <c r="CU44" s="1029"/>
      <c r="CV44" s="1030"/>
      <c r="CW44" s="1028"/>
      <c r="CX44" s="1029"/>
      <c r="CY44" s="1029"/>
      <c r="CZ44" s="1029"/>
      <c r="DA44" s="1030"/>
      <c r="DB44" s="1028"/>
      <c r="DC44" s="1029"/>
      <c r="DD44" s="1029"/>
      <c r="DE44" s="1029"/>
      <c r="DF44" s="1030"/>
      <c r="DG44" s="1028"/>
      <c r="DH44" s="1029"/>
      <c r="DI44" s="1029"/>
      <c r="DJ44" s="1029"/>
      <c r="DK44" s="1030"/>
      <c r="DL44" s="1028"/>
      <c r="DM44" s="1029"/>
      <c r="DN44" s="1029"/>
      <c r="DO44" s="1029"/>
      <c r="DP44" s="1030"/>
      <c r="DQ44" s="1028"/>
      <c r="DR44" s="1029"/>
      <c r="DS44" s="1029"/>
      <c r="DT44" s="1029"/>
      <c r="DU44" s="1030"/>
      <c r="DV44" s="1031"/>
      <c r="DW44" s="1032"/>
      <c r="DX44" s="1032"/>
      <c r="DY44" s="1032"/>
      <c r="DZ44" s="1033"/>
      <c r="EA44" s="218"/>
    </row>
    <row r="45" spans="1:131" ht="26.25" customHeight="1" x14ac:dyDescent="0.2">
      <c r="A45" s="226">
        <v>18</v>
      </c>
      <c r="B45" s="1069"/>
      <c r="C45" s="1070"/>
      <c r="D45" s="1070"/>
      <c r="E45" s="1070"/>
      <c r="F45" s="1070"/>
      <c r="G45" s="1070"/>
      <c r="H45" s="1070"/>
      <c r="I45" s="1070"/>
      <c r="J45" s="1070"/>
      <c r="K45" s="1070"/>
      <c r="L45" s="1070"/>
      <c r="M45" s="1070"/>
      <c r="N45" s="1070"/>
      <c r="O45" s="1070"/>
      <c r="P45" s="1071"/>
      <c r="Q45" s="1077"/>
      <c r="R45" s="1078"/>
      <c r="S45" s="1078"/>
      <c r="T45" s="1078"/>
      <c r="U45" s="1078"/>
      <c r="V45" s="1078"/>
      <c r="W45" s="1078"/>
      <c r="X45" s="1078"/>
      <c r="Y45" s="1078"/>
      <c r="Z45" s="1078"/>
      <c r="AA45" s="1078"/>
      <c r="AB45" s="1078"/>
      <c r="AC45" s="1078"/>
      <c r="AD45" s="1078"/>
      <c r="AE45" s="1079"/>
      <c r="AF45" s="1074"/>
      <c r="AG45" s="1075"/>
      <c r="AH45" s="1075"/>
      <c r="AI45" s="1075"/>
      <c r="AJ45" s="1076"/>
      <c r="AK45" s="1016"/>
      <c r="AL45" s="1007"/>
      <c r="AM45" s="1007"/>
      <c r="AN45" s="1007"/>
      <c r="AO45" s="1007"/>
      <c r="AP45" s="1007"/>
      <c r="AQ45" s="1007"/>
      <c r="AR45" s="1007"/>
      <c r="AS45" s="1007"/>
      <c r="AT45" s="1007"/>
      <c r="AU45" s="1007"/>
      <c r="AV45" s="1007"/>
      <c r="AW45" s="1007"/>
      <c r="AX45" s="1007"/>
      <c r="AY45" s="1007"/>
      <c r="AZ45" s="1080"/>
      <c r="BA45" s="1080"/>
      <c r="BB45" s="1080"/>
      <c r="BC45" s="1080"/>
      <c r="BD45" s="1080"/>
      <c r="BE45" s="1008"/>
      <c r="BF45" s="1008"/>
      <c r="BG45" s="1008"/>
      <c r="BH45" s="1008"/>
      <c r="BI45" s="1009"/>
      <c r="BJ45" s="220"/>
      <c r="BK45" s="220"/>
      <c r="BL45" s="220"/>
      <c r="BM45" s="220"/>
      <c r="BN45" s="220"/>
      <c r="BO45" s="229"/>
      <c r="BP45" s="229"/>
      <c r="BQ45" s="226">
        <v>39</v>
      </c>
      <c r="BR45" s="227"/>
      <c r="BS45" s="1031"/>
      <c r="BT45" s="1032"/>
      <c r="BU45" s="1032"/>
      <c r="BV45" s="1032"/>
      <c r="BW45" s="1032"/>
      <c r="BX45" s="1032"/>
      <c r="BY45" s="1032"/>
      <c r="BZ45" s="1032"/>
      <c r="CA45" s="1032"/>
      <c r="CB45" s="1032"/>
      <c r="CC45" s="1032"/>
      <c r="CD45" s="1032"/>
      <c r="CE45" s="1032"/>
      <c r="CF45" s="1032"/>
      <c r="CG45" s="1053"/>
      <c r="CH45" s="1028"/>
      <c r="CI45" s="1029"/>
      <c r="CJ45" s="1029"/>
      <c r="CK45" s="1029"/>
      <c r="CL45" s="1030"/>
      <c r="CM45" s="1028"/>
      <c r="CN45" s="1029"/>
      <c r="CO45" s="1029"/>
      <c r="CP45" s="1029"/>
      <c r="CQ45" s="1030"/>
      <c r="CR45" s="1028"/>
      <c r="CS45" s="1029"/>
      <c r="CT45" s="1029"/>
      <c r="CU45" s="1029"/>
      <c r="CV45" s="1030"/>
      <c r="CW45" s="1028"/>
      <c r="CX45" s="1029"/>
      <c r="CY45" s="1029"/>
      <c r="CZ45" s="1029"/>
      <c r="DA45" s="1030"/>
      <c r="DB45" s="1028"/>
      <c r="DC45" s="1029"/>
      <c r="DD45" s="1029"/>
      <c r="DE45" s="1029"/>
      <c r="DF45" s="1030"/>
      <c r="DG45" s="1028"/>
      <c r="DH45" s="1029"/>
      <c r="DI45" s="1029"/>
      <c r="DJ45" s="1029"/>
      <c r="DK45" s="1030"/>
      <c r="DL45" s="1028"/>
      <c r="DM45" s="1029"/>
      <c r="DN45" s="1029"/>
      <c r="DO45" s="1029"/>
      <c r="DP45" s="1030"/>
      <c r="DQ45" s="1028"/>
      <c r="DR45" s="1029"/>
      <c r="DS45" s="1029"/>
      <c r="DT45" s="1029"/>
      <c r="DU45" s="1030"/>
      <c r="DV45" s="1031"/>
      <c r="DW45" s="1032"/>
      <c r="DX45" s="1032"/>
      <c r="DY45" s="1032"/>
      <c r="DZ45" s="1033"/>
      <c r="EA45" s="218"/>
    </row>
    <row r="46" spans="1:131" ht="26.25" customHeight="1" x14ac:dyDescent="0.2">
      <c r="A46" s="226">
        <v>19</v>
      </c>
      <c r="B46" s="1069"/>
      <c r="C46" s="1070"/>
      <c r="D46" s="1070"/>
      <c r="E46" s="1070"/>
      <c r="F46" s="1070"/>
      <c r="G46" s="1070"/>
      <c r="H46" s="1070"/>
      <c r="I46" s="1070"/>
      <c r="J46" s="1070"/>
      <c r="K46" s="1070"/>
      <c r="L46" s="1070"/>
      <c r="M46" s="1070"/>
      <c r="N46" s="1070"/>
      <c r="O46" s="1070"/>
      <c r="P46" s="1071"/>
      <c r="Q46" s="1077"/>
      <c r="R46" s="1078"/>
      <c r="S46" s="1078"/>
      <c r="T46" s="1078"/>
      <c r="U46" s="1078"/>
      <c r="V46" s="1078"/>
      <c r="W46" s="1078"/>
      <c r="X46" s="1078"/>
      <c r="Y46" s="1078"/>
      <c r="Z46" s="1078"/>
      <c r="AA46" s="1078"/>
      <c r="AB46" s="1078"/>
      <c r="AC46" s="1078"/>
      <c r="AD46" s="1078"/>
      <c r="AE46" s="1079"/>
      <c r="AF46" s="1074"/>
      <c r="AG46" s="1075"/>
      <c r="AH46" s="1075"/>
      <c r="AI46" s="1075"/>
      <c r="AJ46" s="1076"/>
      <c r="AK46" s="1016"/>
      <c r="AL46" s="1007"/>
      <c r="AM46" s="1007"/>
      <c r="AN46" s="1007"/>
      <c r="AO46" s="1007"/>
      <c r="AP46" s="1007"/>
      <c r="AQ46" s="1007"/>
      <c r="AR46" s="1007"/>
      <c r="AS46" s="1007"/>
      <c r="AT46" s="1007"/>
      <c r="AU46" s="1007"/>
      <c r="AV46" s="1007"/>
      <c r="AW46" s="1007"/>
      <c r="AX46" s="1007"/>
      <c r="AY46" s="1007"/>
      <c r="AZ46" s="1080"/>
      <c r="BA46" s="1080"/>
      <c r="BB46" s="1080"/>
      <c r="BC46" s="1080"/>
      <c r="BD46" s="1080"/>
      <c r="BE46" s="1008"/>
      <c r="BF46" s="1008"/>
      <c r="BG46" s="1008"/>
      <c r="BH46" s="1008"/>
      <c r="BI46" s="1009"/>
      <c r="BJ46" s="220"/>
      <c r="BK46" s="220"/>
      <c r="BL46" s="220"/>
      <c r="BM46" s="220"/>
      <c r="BN46" s="220"/>
      <c r="BO46" s="229"/>
      <c r="BP46" s="229"/>
      <c r="BQ46" s="226">
        <v>40</v>
      </c>
      <c r="BR46" s="227"/>
      <c r="BS46" s="1031"/>
      <c r="BT46" s="1032"/>
      <c r="BU46" s="1032"/>
      <c r="BV46" s="1032"/>
      <c r="BW46" s="1032"/>
      <c r="BX46" s="1032"/>
      <c r="BY46" s="1032"/>
      <c r="BZ46" s="1032"/>
      <c r="CA46" s="1032"/>
      <c r="CB46" s="1032"/>
      <c r="CC46" s="1032"/>
      <c r="CD46" s="1032"/>
      <c r="CE46" s="1032"/>
      <c r="CF46" s="1032"/>
      <c r="CG46" s="1053"/>
      <c r="CH46" s="1028"/>
      <c r="CI46" s="1029"/>
      <c r="CJ46" s="1029"/>
      <c r="CK46" s="1029"/>
      <c r="CL46" s="1030"/>
      <c r="CM46" s="1028"/>
      <c r="CN46" s="1029"/>
      <c r="CO46" s="1029"/>
      <c r="CP46" s="1029"/>
      <c r="CQ46" s="1030"/>
      <c r="CR46" s="1028"/>
      <c r="CS46" s="1029"/>
      <c r="CT46" s="1029"/>
      <c r="CU46" s="1029"/>
      <c r="CV46" s="1030"/>
      <c r="CW46" s="1028"/>
      <c r="CX46" s="1029"/>
      <c r="CY46" s="1029"/>
      <c r="CZ46" s="1029"/>
      <c r="DA46" s="1030"/>
      <c r="DB46" s="1028"/>
      <c r="DC46" s="1029"/>
      <c r="DD46" s="1029"/>
      <c r="DE46" s="1029"/>
      <c r="DF46" s="1030"/>
      <c r="DG46" s="1028"/>
      <c r="DH46" s="1029"/>
      <c r="DI46" s="1029"/>
      <c r="DJ46" s="1029"/>
      <c r="DK46" s="1030"/>
      <c r="DL46" s="1028"/>
      <c r="DM46" s="1029"/>
      <c r="DN46" s="1029"/>
      <c r="DO46" s="1029"/>
      <c r="DP46" s="1030"/>
      <c r="DQ46" s="1028"/>
      <c r="DR46" s="1029"/>
      <c r="DS46" s="1029"/>
      <c r="DT46" s="1029"/>
      <c r="DU46" s="1030"/>
      <c r="DV46" s="1031"/>
      <c r="DW46" s="1032"/>
      <c r="DX46" s="1032"/>
      <c r="DY46" s="1032"/>
      <c r="DZ46" s="1033"/>
      <c r="EA46" s="218"/>
    </row>
    <row r="47" spans="1:131" ht="26.25" customHeight="1" x14ac:dyDescent="0.2">
      <c r="A47" s="226">
        <v>20</v>
      </c>
      <c r="B47" s="1069"/>
      <c r="C47" s="1070"/>
      <c r="D47" s="1070"/>
      <c r="E47" s="1070"/>
      <c r="F47" s="1070"/>
      <c r="G47" s="1070"/>
      <c r="H47" s="1070"/>
      <c r="I47" s="1070"/>
      <c r="J47" s="1070"/>
      <c r="K47" s="1070"/>
      <c r="L47" s="1070"/>
      <c r="M47" s="1070"/>
      <c r="N47" s="1070"/>
      <c r="O47" s="1070"/>
      <c r="P47" s="1071"/>
      <c r="Q47" s="1077"/>
      <c r="R47" s="1078"/>
      <c r="S47" s="1078"/>
      <c r="T47" s="1078"/>
      <c r="U47" s="1078"/>
      <c r="V47" s="1078"/>
      <c r="W47" s="1078"/>
      <c r="X47" s="1078"/>
      <c r="Y47" s="1078"/>
      <c r="Z47" s="1078"/>
      <c r="AA47" s="1078"/>
      <c r="AB47" s="1078"/>
      <c r="AC47" s="1078"/>
      <c r="AD47" s="1078"/>
      <c r="AE47" s="1079"/>
      <c r="AF47" s="1074"/>
      <c r="AG47" s="1075"/>
      <c r="AH47" s="1075"/>
      <c r="AI47" s="1075"/>
      <c r="AJ47" s="1076"/>
      <c r="AK47" s="1016"/>
      <c r="AL47" s="1007"/>
      <c r="AM47" s="1007"/>
      <c r="AN47" s="1007"/>
      <c r="AO47" s="1007"/>
      <c r="AP47" s="1007"/>
      <c r="AQ47" s="1007"/>
      <c r="AR47" s="1007"/>
      <c r="AS47" s="1007"/>
      <c r="AT47" s="1007"/>
      <c r="AU47" s="1007"/>
      <c r="AV47" s="1007"/>
      <c r="AW47" s="1007"/>
      <c r="AX47" s="1007"/>
      <c r="AY47" s="1007"/>
      <c r="AZ47" s="1080"/>
      <c r="BA47" s="1080"/>
      <c r="BB47" s="1080"/>
      <c r="BC47" s="1080"/>
      <c r="BD47" s="1080"/>
      <c r="BE47" s="1008"/>
      <c r="BF47" s="1008"/>
      <c r="BG47" s="1008"/>
      <c r="BH47" s="1008"/>
      <c r="BI47" s="1009"/>
      <c r="BJ47" s="220"/>
      <c r="BK47" s="220"/>
      <c r="BL47" s="220"/>
      <c r="BM47" s="220"/>
      <c r="BN47" s="220"/>
      <c r="BO47" s="229"/>
      <c r="BP47" s="229"/>
      <c r="BQ47" s="226">
        <v>41</v>
      </c>
      <c r="BR47" s="227"/>
      <c r="BS47" s="1031"/>
      <c r="BT47" s="1032"/>
      <c r="BU47" s="1032"/>
      <c r="BV47" s="1032"/>
      <c r="BW47" s="1032"/>
      <c r="BX47" s="1032"/>
      <c r="BY47" s="1032"/>
      <c r="BZ47" s="1032"/>
      <c r="CA47" s="1032"/>
      <c r="CB47" s="1032"/>
      <c r="CC47" s="1032"/>
      <c r="CD47" s="1032"/>
      <c r="CE47" s="1032"/>
      <c r="CF47" s="1032"/>
      <c r="CG47" s="1053"/>
      <c r="CH47" s="1028"/>
      <c r="CI47" s="1029"/>
      <c r="CJ47" s="1029"/>
      <c r="CK47" s="1029"/>
      <c r="CL47" s="1030"/>
      <c r="CM47" s="1028"/>
      <c r="CN47" s="1029"/>
      <c r="CO47" s="1029"/>
      <c r="CP47" s="1029"/>
      <c r="CQ47" s="1030"/>
      <c r="CR47" s="1028"/>
      <c r="CS47" s="1029"/>
      <c r="CT47" s="1029"/>
      <c r="CU47" s="1029"/>
      <c r="CV47" s="1030"/>
      <c r="CW47" s="1028"/>
      <c r="CX47" s="1029"/>
      <c r="CY47" s="1029"/>
      <c r="CZ47" s="1029"/>
      <c r="DA47" s="1030"/>
      <c r="DB47" s="1028"/>
      <c r="DC47" s="1029"/>
      <c r="DD47" s="1029"/>
      <c r="DE47" s="1029"/>
      <c r="DF47" s="1030"/>
      <c r="DG47" s="1028"/>
      <c r="DH47" s="1029"/>
      <c r="DI47" s="1029"/>
      <c r="DJ47" s="1029"/>
      <c r="DK47" s="1030"/>
      <c r="DL47" s="1028"/>
      <c r="DM47" s="1029"/>
      <c r="DN47" s="1029"/>
      <c r="DO47" s="1029"/>
      <c r="DP47" s="1030"/>
      <c r="DQ47" s="1028"/>
      <c r="DR47" s="1029"/>
      <c r="DS47" s="1029"/>
      <c r="DT47" s="1029"/>
      <c r="DU47" s="1030"/>
      <c r="DV47" s="1031"/>
      <c r="DW47" s="1032"/>
      <c r="DX47" s="1032"/>
      <c r="DY47" s="1032"/>
      <c r="DZ47" s="1033"/>
      <c r="EA47" s="218"/>
    </row>
    <row r="48" spans="1:131" ht="26.25" customHeight="1" x14ac:dyDescent="0.2">
      <c r="A48" s="226">
        <v>21</v>
      </c>
      <c r="B48" s="1069"/>
      <c r="C48" s="1070"/>
      <c r="D48" s="1070"/>
      <c r="E48" s="1070"/>
      <c r="F48" s="1070"/>
      <c r="G48" s="1070"/>
      <c r="H48" s="1070"/>
      <c r="I48" s="1070"/>
      <c r="J48" s="1070"/>
      <c r="K48" s="1070"/>
      <c r="L48" s="1070"/>
      <c r="M48" s="1070"/>
      <c r="N48" s="1070"/>
      <c r="O48" s="1070"/>
      <c r="P48" s="1071"/>
      <c r="Q48" s="1077"/>
      <c r="R48" s="1078"/>
      <c r="S48" s="1078"/>
      <c r="T48" s="1078"/>
      <c r="U48" s="1078"/>
      <c r="V48" s="1078"/>
      <c r="W48" s="1078"/>
      <c r="X48" s="1078"/>
      <c r="Y48" s="1078"/>
      <c r="Z48" s="1078"/>
      <c r="AA48" s="1078"/>
      <c r="AB48" s="1078"/>
      <c r="AC48" s="1078"/>
      <c r="AD48" s="1078"/>
      <c r="AE48" s="1079"/>
      <c r="AF48" s="1074"/>
      <c r="AG48" s="1075"/>
      <c r="AH48" s="1075"/>
      <c r="AI48" s="1075"/>
      <c r="AJ48" s="1076"/>
      <c r="AK48" s="1016"/>
      <c r="AL48" s="1007"/>
      <c r="AM48" s="1007"/>
      <c r="AN48" s="1007"/>
      <c r="AO48" s="1007"/>
      <c r="AP48" s="1007"/>
      <c r="AQ48" s="1007"/>
      <c r="AR48" s="1007"/>
      <c r="AS48" s="1007"/>
      <c r="AT48" s="1007"/>
      <c r="AU48" s="1007"/>
      <c r="AV48" s="1007"/>
      <c r="AW48" s="1007"/>
      <c r="AX48" s="1007"/>
      <c r="AY48" s="1007"/>
      <c r="AZ48" s="1080"/>
      <c r="BA48" s="1080"/>
      <c r="BB48" s="1080"/>
      <c r="BC48" s="1080"/>
      <c r="BD48" s="1080"/>
      <c r="BE48" s="1008"/>
      <c r="BF48" s="1008"/>
      <c r="BG48" s="1008"/>
      <c r="BH48" s="1008"/>
      <c r="BI48" s="1009"/>
      <c r="BJ48" s="220"/>
      <c r="BK48" s="220"/>
      <c r="BL48" s="220"/>
      <c r="BM48" s="220"/>
      <c r="BN48" s="220"/>
      <c r="BO48" s="229"/>
      <c r="BP48" s="229"/>
      <c r="BQ48" s="226">
        <v>42</v>
      </c>
      <c r="BR48" s="227"/>
      <c r="BS48" s="1031"/>
      <c r="BT48" s="1032"/>
      <c r="BU48" s="1032"/>
      <c r="BV48" s="1032"/>
      <c r="BW48" s="1032"/>
      <c r="BX48" s="1032"/>
      <c r="BY48" s="1032"/>
      <c r="BZ48" s="1032"/>
      <c r="CA48" s="1032"/>
      <c r="CB48" s="1032"/>
      <c r="CC48" s="1032"/>
      <c r="CD48" s="1032"/>
      <c r="CE48" s="1032"/>
      <c r="CF48" s="1032"/>
      <c r="CG48" s="1053"/>
      <c r="CH48" s="1028"/>
      <c r="CI48" s="1029"/>
      <c r="CJ48" s="1029"/>
      <c r="CK48" s="1029"/>
      <c r="CL48" s="1030"/>
      <c r="CM48" s="1028"/>
      <c r="CN48" s="1029"/>
      <c r="CO48" s="1029"/>
      <c r="CP48" s="1029"/>
      <c r="CQ48" s="1030"/>
      <c r="CR48" s="1028"/>
      <c r="CS48" s="1029"/>
      <c r="CT48" s="1029"/>
      <c r="CU48" s="1029"/>
      <c r="CV48" s="1030"/>
      <c r="CW48" s="1028"/>
      <c r="CX48" s="1029"/>
      <c r="CY48" s="1029"/>
      <c r="CZ48" s="1029"/>
      <c r="DA48" s="1030"/>
      <c r="DB48" s="1028"/>
      <c r="DC48" s="1029"/>
      <c r="DD48" s="1029"/>
      <c r="DE48" s="1029"/>
      <c r="DF48" s="1030"/>
      <c r="DG48" s="1028"/>
      <c r="DH48" s="1029"/>
      <c r="DI48" s="1029"/>
      <c r="DJ48" s="1029"/>
      <c r="DK48" s="1030"/>
      <c r="DL48" s="1028"/>
      <c r="DM48" s="1029"/>
      <c r="DN48" s="1029"/>
      <c r="DO48" s="1029"/>
      <c r="DP48" s="1030"/>
      <c r="DQ48" s="1028"/>
      <c r="DR48" s="1029"/>
      <c r="DS48" s="1029"/>
      <c r="DT48" s="1029"/>
      <c r="DU48" s="1030"/>
      <c r="DV48" s="1031"/>
      <c r="DW48" s="1032"/>
      <c r="DX48" s="1032"/>
      <c r="DY48" s="1032"/>
      <c r="DZ48" s="1033"/>
      <c r="EA48" s="218"/>
    </row>
    <row r="49" spans="1:131" ht="26.25" customHeight="1" x14ac:dyDescent="0.2">
      <c r="A49" s="226">
        <v>22</v>
      </c>
      <c r="B49" s="1069"/>
      <c r="C49" s="1070"/>
      <c r="D49" s="1070"/>
      <c r="E49" s="1070"/>
      <c r="F49" s="1070"/>
      <c r="G49" s="1070"/>
      <c r="H49" s="1070"/>
      <c r="I49" s="1070"/>
      <c r="J49" s="1070"/>
      <c r="K49" s="1070"/>
      <c r="L49" s="1070"/>
      <c r="M49" s="1070"/>
      <c r="N49" s="1070"/>
      <c r="O49" s="1070"/>
      <c r="P49" s="1071"/>
      <c r="Q49" s="1077"/>
      <c r="R49" s="1078"/>
      <c r="S49" s="1078"/>
      <c r="T49" s="1078"/>
      <c r="U49" s="1078"/>
      <c r="V49" s="1078"/>
      <c r="W49" s="1078"/>
      <c r="X49" s="1078"/>
      <c r="Y49" s="1078"/>
      <c r="Z49" s="1078"/>
      <c r="AA49" s="1078"/>
      <c r="AB49" s="1078"/>
      <c r="AC49" s="1078"/>
      <c r="AD49" s="1078"/>
      <c r="AE49" s="1079"/>
      <c r="AF49" s="1074"/>
      <c r="AG49" s="1075"/>
      <c r="AH49" s="1075"/>
      <c r="AI49" s="1075"/>
      <c r="AJ49" s="1076"/>
      <c r="AK49" s="1016"/>
      <c r="AL49" s="1007"/>
      <c r="AM49" s="1007"/>
      <c r="AN49" s="1007"/>
      <c r="AO49" s="1007"/>
      <c r="AP49" s="1007"/>
      <c r="AQ49" s="1007"/>
      <c r="AR49" s="1007"/>
      <c r="AS49" s="1007"/>
      <c r="AT49" s="1007"/>
      <c r="AU49" s="1007"/>
      <c r="AV49" s="1007"/>
      <c r="AW49" s="1007"/>
      <c r="AX49" s="1007"/>
      <c r="AY49" s="1007"/>
      <c r="AZ49" s="1080"/>
      <c r="BA49" s="1080"/>
      <c r="BB49" s="1080"/>
      <c r="BC49" s="1080"/>
      <c r="BD49" s="1080"/>
      <c r="BE49" s="1008"/>
      <c r="BF49" s="1008"/>
      <c r="BG49" s="1008"/>
      <c r="BH49" s="1008"/>
      <c r="BI49" s="1009"/>
      <c r="BJ49" s="220"/>
      <c r="BK49" s="220"/>
      <c r="BL49" s="220"/>
      <c r="BM49" s="220"/>
      <c r="BN49" s="220"/>
      <c r="BO49" s="229"/>
      <c r="BP49" s="229"/>
      <c r="BQ49" s="226">
        <v>43</v>
      </c>
      <c r="BR49" s="227"/>
      <c r="BS49" s="1031"/>
      <c r="BT49" s="1032"/>
      <c r="BU49" s="1032"/>
      <c r="BV49" s="1032"/>
      <c r="BW49" s="1032"/>
      <c r="BX49" s="1032"/>
      <c r="BY49" s="1032"/>
      <c r="BZ49" s="1032"/>
      <c r="CA49" s="1032"/>
      <c r="CB49" s="1032"/>
      <c r="CC49" s="1032"/>
      <c r="CD49" s="1032"/>
      <c r="CE49" s="1032"/>
      <c r="CF49" s="1032"/>
      <c r="CG49" s="1053"/>
      <c r="CH49" s="1028"/>
      <c r="CI49" s="1029"/>
      <c r="CJ49" s="1029"/>
      <c r="CK49" s="1029"/>
      <c r="CL49" s="1030"/>
      <c r="CM49" s="1028"/>
      <c r="CN49" s="1029"/>
      <c r="CO49" s="1029"/>
      <c r="CP49" s="1029"/>
      <c r="CQ49" s="1030"/>
      <c r="CR49" s="1028"/>
      <c r="CS49" s="1029"/>
      <c r="CT49" s="1029"/>
      <c r="CU49" s="1029"/>
      <c r="CV49" s="1030"/>
      <c r="CW49" s="1028"/>
      <c r="CX49" s="1029"/>
      <c r="CY49" s="1029"/>
      <c r="CZ49" s="1029"/>
      <c r="DA49" s="1030"/>
      <c r="DB49" s="1028"/>
      <c r="DC49" s="1029"/>
      <c r="DD49" s="1029"/>
      <c r="DE49" s="1029"/>
      <c r="DF49" s="1030"/>
      <c r="DG49" s="1028"/>
      <c r="DH49" s="1029"/>
      <c r="DI49" s="1029"/>
      <c r="DJ49" s="1029"/>
      <c r="DK49" s="1030"/>
      <c r="DL49" s="1028"/>
      <c r="DM49" s="1029"/>
      <c r="DN49" s="1029"/>
      <c r="DO49" s="1029"/>
      <c r="DP49" s="1030"/>
      <c r="DQ49" s="1028"/>
      <c r="DR49" s="1029"/>
      <c r="DS49" s="1029"/>
      <c r="DT49" s="1029"/>
      <c r="DU49" s="1030"/>
      <c r="DV49" s="1031"/>
      <c r="DW49" s="1032"/>
      <c r="DX49" s="1032"/>
      <c r="DY49" s="1032"/>
      <c r="DZ49" s="1033"/>
      <c r="EA49" s="218"/>
    </row>
    <row r="50" spans="1:131" ht="26.25" customHeight="1" x14ac:dyDescent="0.2">
      <c r="A50" s="226">
        <v>23</v>
      </c>
      <c r="B50" s="1069"/>
      <c r="C50" s="1070"/>
      <c r="D50" s="1070"/>
      <c r="E50" s="1070"/>
      <c r="F50" s="1070"/>
      <c r="G50" s="1070"/>
      <c r="H50" s="1070"/>
      <c r="I50" s="1070"/>
      <c r="J50" s="1070"/>
      <c r="K50" s="1070"/>
      <c r="L50" s="1070"/>
      <c r="M50" s="1070"/>
      <c r="N50" s="1070"/>
      <c r="O50" s="1070"/>
      <c r="P50" s="1071"/>
      <c r="Q50" s="1072"/>
      <c r="R50" s="1064"/>
      <c r="S50" s="1064"/>
      <c r="T50" s="1064"/>
      <c r="U50" s="1064"/>
      <c r="V50" s="1064"/>
      <c r="W50" s="1064"/>
      <c r="X50" s="1064"/>
      <c r="Y50" s="1064"/>
      <c r="Z50" s="1064"/>
      <c r="AA50" s="1064"/>
      <c r="AB50" s="1064"/>
      <c r="AC50" s="1064"/>
      <c r="AD50" s="1064"/>
      <c r="AE50" s="1073"/>
      <c r="AF50" s="1074"/>
      <c r="AG50" s="1075"/>
      <c r="AH50" s="1075"/>
      <c r="AI50" s="1075"/>
      <c r="AJ50" s="1076"/>
      <c r="AK50" s="1063"/>
      <c r="AL50" s="1064"/>
      <c r="AM50" s="1064"/>
      <c r="AN50" s="1064"/>
      <c r="AO50" s="1064"/>
      <c r="AP50" s="1064"/>
      <c r="AQ50" s="1064"/>
      <c r="AR50" s="1064"/>
      <c r="AS50" s="1064"/>
      <c r="AT50" s="1064"/>
      <c r="AU50" s="1064"/>
      <c r="AV50" s="1064"/>
      <c r="AW50" s="1064"/>
      <c r="AX50" s="1064"/>
      <c r="AY50" s="1064"/>
      <c r="AZ50" s="1065"/>
      <c r="BA50" s="1065"/>
      <c r="BB50" s="1065"/>
      <c r="BC50" s="1065"/>
      <c r="BD50" s="1065"/>
      <c r="BE50" s="1008"/>
      <c r="BF50" s="1008"/>
      <c r="BG50" s="1008"/>
      <c r="BH50" s="1008"/>
      <c r="BI50" s="1009"/>
      <c r="BJ50" s="220"/>
      <c r="BK50" s="220"/>
      <c r="BL50" s="220"/>
      <c r="BM50" s="220"/>
      <c r="BN50" s="220"/>
      <c r="BO50" s="229"/>
      <c r="BP50" s="229"/>
      <c r="BQ50" s="226">
        <v>44</v>
      </c>
      <c r="BR50" s="227"/>
      <c r="BS50" s="1031"/>
      <c r="BT50" s="1032"/>
      <c r="BU50" s="1032"/>
      <c r="BV50" s="1032"/>
      <c r="BW50" s="1032"/>
      <c r="BX50" s="1032"/>
      <c r="BY50" s="1032"/>
      <c r="BZ50" s="1032"/>
      <c r="CA50" s="1032"/>
      <c r="CB50" s="1032"/>
      <c r="CC50" s="1032"/>
      <c r="CD50" s="1032"/>
      <c r="CE50" s="1032"/>
      <c r="CF50" s="1032"/>
      <c r="CG50" s="1053"/>
      <c r="CH50" s="1028"/>
      <c r="CI50" s="1029"/>
      <c r="CJ50" s="1029"/>
      <c r="CK50" s="1029"/>
      <c r="CL50" s="1030"/>
      <c r="CM50" s="1028"/>
      <c r="CN50" s="1029"/>
      <c r="CO50" s="1029"/>
      <c r="CP50" s="1029"/>
      <c r="CQ50" s="1030"/>
      <c r="CR50" s="1028"/>
      <c r="CS50" s="1029"/>
      <c r="CT50" s="1029"/>
      <c r="CU50" s="1029"/>
      <c r="CV50" s="1030"/>
      <c r="CW50" s="1028"/>
      <c r="CX50" s="1029"/>
      <c r="CY50" s="1029"/>
      <c r="CZ50" s="1029"/>
      <c r="DA50" s="1030"/>
      <c r="DB50" s="1028"/>
      <c r="DC50" s="1029"/>
      <c r="DD50" s="1029"/>
      <c r="DE50" s="1029"/>
      <c r="DF50" s="1030"/>
      <c r="DG50" s="1028"/>
      <c r="DH50" s="1029"/>
      <c r="DI50" s="1029"/>
      <c r="DJ50" s="1029"/>
      <c r="DK50" s="1030"/>
      <c r="DL50" s="1028"/>
      <c r="DM50" s="1029"/>
      <c r="DN50" s="1029"/>
      <c r="DO50" s="1029"/>
      <c r="DP50" s="1030"/>
      <c r="DQ50" s="1028"/>
      <c r="DR50" s="1029"/>
      <c r="DS50" s="1029"/>
      <c r="DT50" s="1029"/>
      <c r="DU50" s="1030"/>
      <c r="DV50" s="1031"/>
      <c r="DW50" s="1032"/>
      <c r="DX50" s="1032"/>
      <c r="DY50" s="1032"/>
      <c r="DZ50" s="1033"/>
      <c r="EA50" s="218"/>
    </row>
    <row r="51" spans="1:131" ht="26.25" customHeight="1" x14ac:dyDescent="0.2">
      <c r="A51" s="226">
        <v>24</v>
      </c>
      <c r="B51" s="1069"/>
      <c r="C51" s="1070"/>
      <c r="D51" s="1070"/>
      <c r="E51" s="1070"/>
      <c r="F51" s="1070"/>
      <c r="G51" s="1070"/>
      <c r="H51" s="1070"/>
      <c r="I51" s="1070"/>
      <c r="J51" s="1070"/>
      <c r="K51" s="1070"/>
      <c r="L51" s="1070"/>
      <c r="M51" s="1070"/>
      <c r="N51" s="1070"/>
      <c r="O51" s="1070"/>
      <c r="P51" s="1071"/>
      <c r="Q51" s="1072"/>
      <c r="R51" s="1064"/>
      <c r="S51" s="1064"/>
      <c r="T51" s="1064"/>
      <c r="U51" s="1064"/>
      <c r="V51" s="1064"/>
      <c r="W51" s="1064"/>
      <c r="X51" s="1064"/>
      <c r="Y51" s="1064"/>
      <c r="Z51" s="1064"/>
      <c r="AA51" s="1064"/>
      <c r="AB51" s="1064"/>
      <c r="AC51" s="1064"/>
      <c r="AD51" s="1064"/>
      <c r="AE51" s="1073"/>
      <c r="AF51" s="1074"/>
      <c r="AG51" s="1075"/>
      <c r="AH51" s="1075"/>
      <c r="AI51" s="1075"/>
      <c r="AJ51" s="1076"/>
      <c r="AK51" s="1063"/>
      <c r="AL51" s="1064"/>
      <c r="AM51" s="1064"/>
      <c r="AN51" s="1064"/>
      <c r="AO51" s="1064"/>
      <c r="AP51" s="1064"/>
      <c r="AQ51" s="1064"/>
      <c r="AR51" s="1064"/>
      <c r="AS51" s="1064"/>
      <c r="AT51" s="1064"/>
      <c r="AU51" s="1064"/>
      <c r="AV51" s="1064"/>
      <c r="AW51" s="1064"/>
      <c r="AX51" s="1064"/>
      <c r="AY51" s="1064"/>
      <c r="AZ51" s="1065"/>
      <c r="BA51" s="1065"/>
      <c r="BB51" s="1065"/>
      <c r="BC51" s="1065"/>
      <c r="BD51" s="1065"/>
      <c r="BE51" s="1008"/>
      <c r="BF51" s="1008"/>
      <c r="BG51" s="1008"/>
      <c r="BH51" s="1008"/>
      <c r="BI51" s="1009"/>
      <c r="BJ51" s="220"/>
      <c r="BK51" s="220"/>
      <c r="BL51" s="220"/>
      <c r="BM51" s="220"/>
      <c r="BN51" s="220"/>
      <c r="BO51" s="229"/>
      <c r="BP51" s="229"/>
      <c r="BQ51" s="226">
        <v>45</v>
      </c>
      <c r="BR51" s="227"/>
      <c r="BS51" s="1031"/>
      <c r="BT51" s="1032"/>
      <c r="BU51" s="1032"/>
      <c r="BV51" s="1032"/>
      <c r="BW51" s="1032"/>
      <c r="BX51" s="1032"/>
      <c r="BY51" s="1032"/>
      <c r="BZ51" s="1032"/>
      <c r="CA51" s="1032"/>
      <c r="CB51" s="1032"/>
      <c r="CC51" s="1032"/>
      <c r="CD51" s="1032"/>
      <c r="CE51" s="1032"/>
      <c r="CF51" s="1032"/>
      <c r="CG51" s="1053"/>
      <c r="CH51" s="1028"/>
      <c r="CI51" s="1029"/>
      <c r="CJ51" s="1029"/>
      <c r="CK51" s="1029"/>
      <c r="CL51" s="1030"/>
      <c r="CM51" s="1028"/>
      <c r="CN51" s="1029"/>
      <c r="CO51" s="1029"/>
      <c r="CP51" s="1029"/>
      <c r="CQ51" s="1030"/>
      <c r="CR51" s="1028"/>
      <c r="CS51" s="1029"/>
      <c r="CT51" s="1029"/>
      <c r="CU51" s="1029"/>
      <c r="CV51" s="1030"/>
      <c r="CW51" s="1028"/>
      <c r="CX51" s="1029"/>
      <c r="CY51" s="1029"/>
      <c r="CZ51" s="1029"/>
      <c r="DA51" s="1030"/>
      <c r="DB51" s="1028"/>
      <c r="DC51" s="1029"/>
      <c r="DD51" s="1029"/>
      <c r="DE51" s="1029"/>
      <c r="DF51" s="1030"/>
      <c r="DG51" s="1028"/>
      <c r="DH51" s="1029"/>
      <c r="DI51" s="1029"/>
      <c r="DJ51" s="1029"/>
      <c r="DK51" s="1030"/>
      <c r="DL51" s="1028"/>
      <c r="DM51" s="1029"/>
      <c r="DN51" s="1029"/>
      <c r="DO51" s="1029"/>
      <c r="DP51" s="1030"/>
      <c r="DQ51" s="1028"/>
      <c r="DR51" s="1029"/>
      <c r="DS51" s="1029"/>
      <c r="DT51" s="1029"/>
      <c r="DU51" s="1030"/>
      <c r="DV51" s="1031"/>
      <c r="DW51" s="1032"/>
      <c r="DX51" s="1032"/>
      <c r="DY51" s="1032"/>
      <c r="DZ51" s="1033"/>
      <c r="EA51" s="218"/>
    </row>
    <row r="52" spans="1:131" ht="26.25" customHeight="1" x14ac:dyDescent="0.2">
      <c r="A52" s="226">
        <v>25</v>
      </c>
      <c r="B52" s="1069"/>
      <c r="C52" s="1070"/>
      <c r="D52" s="1070"/>
      <c r="E52" s="1070"/>
      <c r="F52" s="1070"/>
      <c r="G52" s="1070"/>
      <c r="H52" s="1070"/>
      <c r="I52" s="1070"/>
      <c r="J52" s="1070"/>
      <c r="K52" s="1070"/>
      <c r="L52" s="1070"/>
      <c r="M52" s="1070"/>
      <c r="N52" s="1070"/>
      <c r="O52" s="1070"/>
      <c r="P52" s="1071"/>
      <c r="Q52" s="1072"/>
      <c r="R52" s="1064"/>
      <c r="S52" s="1064"/>
      <c r="T52" s="1064"/>
      <c r="U52" s="1064"/>
      <c r="V52" s="1064"/>
      <c r="W52" s="1064"/>
      <c r="X52" s="1064"/>
      <c r="Y52" s="1064"/>
      <c r="Z52" s="1064"/>
      <c r="AA52" s="1064"/>
      <c r="AB52" s="1064"/>
      <c r="AC52" s="1064"/>
      <c r="AD52" s="1064"/>
      <c r="AE52" s="1073"/>
      <c r="AF52" s="1074"/>
      <c r="AG52" s="1075"/>
      <c r="AH52" s="1075"/>
      <c r="AI52" s="1075"/>
      <c r="AJ52" s="1076"/>
      <c r="AK52" s="1063"/>
      <c r="AL52" s="1064"/>
      <c r="AM52" s="1064"/>
      <c r="AN52" s="1064"/>
      <c r="AO52" s="1064"/>
      <c r="AP52" s="1064"/>
      <c r="AQ52" s="1064"/>
      <c r="AR52" s="1064"/>
      <c r="AS52" s="1064"/>
      <c r="AT52" s="1064"/>
      <c r="AU52" s="1064"/>
      <c r="AV52" s="1064"/>
      <c r="AW52" s="1064"/>
      <c r="AX52" s="1064"/>
      <c r="AY52" s="1064"/>
      <c r="AZ52" s="1065"/>
      <c r="BA52" s="1065"/>
      <c r="BB52" s="1065"/>
      <c r="BC52" s="1065"/>
      <c r="BD52" s="1065"/>
      <c r="BE52" s="1008"/>
      <c r="BF52" s="1008"/>
      <c r="BG52" s="1008"/>
      <c r="BH52" s="1008"/>
      <c r="BI52" s="1009"/>
      <c r="BJ52" s="220"/>
      <c r="BK52" s="220"/>
      <c r="BL52" s="220"/>
      <c r="BM52" s="220"/>
      <c r="BN52" s="220"/>
      <c r="BO52" s="229"/>
      <c r="BP52" s="229"/>
      <c r="BQ52" s="226">
        <v>46</v>
      </c>
      <c r="BR52" s="227"/>
      <c r="BS52" s="1031"/>
      <c r="BT52" s="1032"/>
      <c r="BU52" s="1032"/>
      <c r="BV52" s="1032"/>
      <c r="BW52" s="1032"/>
      <c r="BX52" s="1032"/>
      <c r="BY52" s="1032"/>
      <c r="BZ52" s="1032"/>
      <c r="CA52" s="1032"/>
      <c r="CB52" s="1032"/>
      <c r="CC52" s="1032"/>
      <c r="CD52" s="1032"/>
      <c r="CE52" s="1032"/>
      <c r="CF52" s="1032"/>
      <c r="CG52" s="1053"/>
      <c r="CH52" s="1028"/>
      <c r="CI52" s="1029"/>
      <c r="CJ52" s="1029"/>
      <c r="CK52" s="1029"/>
      <c r="CL52" s="1030"/>
      <c r="CM52" s="1028"/>
      <c r="CN52" s="1029"/>
      <c r="CO52" s="1029"/>
      <c r="CP52" s="1029"/>
      <c r="CQ52" s="1030"/>
      <c r="CR52" s="1028"/>
      <c r="CS52" s="1029"/>
      <c r="CT52" s="1029"/>
      <c r="CU52" s="1029"/>
      <c r="CV52" s="1030"/>
      <c r="CW52" s="1028"/>
      <c r="CX52" s="1029"/>
      <c r="CY52" s="1029"/>
      <c r="CZ52" s="1029"/>
      <c r="DA52" s="1030"/>
      <c r="DB52" s="1028"/>
      <c r="DC52" s="1029"/>
      <c r="DD52" s="1029"/>
      <c r="DE52" s="1029"/>
      <c r="DF52" s="1030"/>
      <c r="DG52" s="1028"/>
      <c r="DH52" s="1029"/>
      <c r="DI52" s="1029"/>
      <c r="DJ52" s="1029"/>
      <c r="DK52" s="1030"/>
      <c r="DL52" s="1028"/>
      <c r="DM52" s="1029"/>
      <c r="DN52" s="1029"/>
      <c r="DO52" s="1029"/>
      <c r="DP52" s="1030"/>
      <c r="DQ52" s="1028"/>
      <c r="DR52" s="1029"/>
      <c r="DS52" s="1029"/>
      <c r="DT52" s="1029"/>
      <c r="DU52" s="1030"/>
      <c r="DV52" s="1031"/>
      <c r="DW52" s="1032"/>
      <c r="DX52" s="1032"/>
      <c r="DY52" s="1032"/>
      <c r="DZ52" s="1033"/>
      <c r="EA52" s="218"/>
    </row>
    <row r="53" spans="1:131" ht="26.25" customHeight="1" x14ac:dyDescent="0.2">
      <c r="A53" s="226">
        <v>26</v>
      </c>
      <c r="B53" s="1069"/>
      <c r="C53" s="1070"/>
      <c r="D53" s="1070"/>
      <c r="E53" s="1070"/>
      <c r="F53" s="1070"/>
      <c r="G53" s="1070"/>
      <c r="H53" s="1070"/>
      <c r="I53" s="1070"/>
      <c r="J53" s="1070"/>
      <c r="K53" s="1070"/>
      <c r="L53" s="1070"/>
      <c r="M53" s="1070"/>
      <c r="N53" s="1070"/>
      <c r="O53" s="1070"/>
      <c r="P53" s="1071"/>
      <c r="Q53" s="1072"/>
      <c r="R53" s="1064"/>
      <c r="S53" s="1064"/>
      <c r="T53" s="1064"/>
      <c r="U53" s="1064"/>
      <c r="V53" s="1064"/>
      <c r="W53" s="1064"/>
      <c r="X53" s="1064"/>
      <c r="Y53" s="1064"/>
      <c r="Z53" s="1064"/>
      <c r="AA53" s="1064"/>
      <c r="AB53" s="1064"/>
      <c r="AC53" s="1064"/>
      <c r="AD53" s="1064"/>
      <c r="AE53" s="1073"/>
      <c r="AF53" s="1074"/>
      <c r="AG53" s="1075"/>
      <c r="AH53" s="1075"/>
      <c r="AI53" s="1075"/>
      <c r="AJ53" s="1076"/>
      <c r="AK53" s="1063"/>
      <c r="AL53" s="1064"/>
      <c r="AM53" s="1064"/>
      <c r="AN53" s="1064"/>
      <c r="AO53" s="1064"/>
      <c r="AP53" s="1064"/>
      <c r="AQ53" s="1064"/>
      <c r="AR53" s="1064"/>
      <c r="AS53" s="1064"/>
      <c r="AT53" s="1064"/>
      <c r="AU53" s="1064"/>
      <c r="AV53" s="1064"/>
      <c r="AW53" s="1064"/>
      <c r="AX53" s="1064"/>
      <c r="AY53" s="1064"/>
      <c r="AZ53" s="1065"/>
      <c r="BA53" s="1065"/>
      <c r="BB53" s="1065"/>
      <c r="BC53" s="1065"/>
      <c r="BD53" s="1065"/>
      <c r="BE53" s="1008"/>
      <c r="BF53" s="1008"/>
      <c r="BG53" s="1008"/>
      <c r="BH53" s="1008"/>
      <c r="BI53" s="1009"/>
      <c r="BJ53" s="220"/>
      <c r="BK53" s="220"/>
      <c r="BL53" s="220"/>
      <c r="BM53" s="220"/>
      <c r="BN53" s="220"/>
      <c r="BO53" s="229"/>
      <c r="BP53" s="229"/>
      <c r="BQ53" s="226">
        <v>47</v>
      </c>
      <c r="BR53" s="227"/>
      <c r="BS53" s="1031"/>
      <c r="BT53" s="1032"/>
      <c r="BU53" s="1032"/>
      <c r="BV53" s="1032"/>
      <c r="BW53" s="1032"/>
      <c r="BX53" s="1032"/>
      <c r="BY53" s="1032"/>
      <c r="BZ53" s="1032"/>
      <c r="CA53" s="1032"/>
      <c r="CB53" s="1032"/>
      <c r="CC53" s="1032"/>
      <c r="CD53" s="1032"/>
      <c r="CE53" s="1032"/>
      <c r="CF53" s="1032"/>
      <c r="CG53" s="1053"/>
      <c r="CH53" s="1028"/>
      <c r="CI53" s="1029"/>
      <c r="CJ53" s="1029"/>
      <c r="CK53" s="1029"/>
      <c r="CL53" s="1030"/>
      <c r="CM53" s="1028"/>
      <c r="CN53" s="1029"/>
      <c r="CO53" s="1029"/>
      <c r="CP53" s="1029"/>
      <c r="CQ53" s="1030"/>
      <c r="CR53" s="1028"/>
      <c r="CS53" s="1029"/>
      <c r="CT53" s="1029"/>
      <c r="CU53" s="1029"/>
      <c r="CV53" s="1030"/>
      <c r="CW53" s="1028"/>
      <c r="CX53" s="1029"/>
      <c r="CY53" s="1029"/>
      <c r="CZ53" s="1029"/>
      <c r="DA53" s="1030"/>
      <c r="DB53" s="1028"/>
      <c r="DC53" s="1029"/>
      <c r="DD53" s="1029"/>
      <c r="DE53" s="1029"/>
      <c r="DF53" s="1030"/>
      <c r="DG53" s="1028"/>
      <c r="DH53" s="1029"/>
      <c r="DI53" s="1029"/>
      <c r="DJ53" s="1029"/>
      <c r="DK53" s="1030"/>
      <c r="DL53" s="1028"/>
      <c r="DM53" s="1029"/>
      <c r="DN53" s="1029"/>
      <c r="DO53" s="1029"/>
      <c r="DP53" s="1030"/>
      <c r="DQ53" s="1028"/>
      <c r="DR53" s="1029"/>
      <c r="DS53" s="1029"/>
      <c r="DT53" s="1029"/>
      <c r="DU53" s="1030"/>
      <c r="DV53" s="1031"/>
      <c r="DW53" s="1032"/>
      <c r="DX53" s="1032"/>
      <c r="DY53" s="1032"/>
      <c r="DZ53" s="1033"/>
      <c r="EA53" s="218"/>
    </row>
    <row r="54" spans="1:131" ht="26.25" customHeight="1" x14ac:dyDescent="0.2">
      <c r="A54" s="226">
        <v>27</v>
      </c>
      <c r="B54" s="1069"/>
      <c r="C54" s="1070"/>
      <c r="D54" s="1070"/>
      <c r="E54" s="1070"/>
      <c r="F54" s="1070"/>
      <c r="G54" s="1070"/>
      <c r="H54" s="1070"/>
      <c r="I54" s="1070"/>
      <c r="J54" s="1070"/>
      <c r="K54" s="1070"/>
      <c r="L54" s="1070"/>
      <c r="M54" s="1070"/>
      <c r="N54" s="1070"/>
      <c r="O54" s="1070"/>
      <c r="P54" s="1071"/>
      <c r="Q54" s="1072"/>
      <c r="R54" s="1064"/>
      <c r="S54" s="1064"/>
      <c r="T54" s="1064"/>
      <c r="U54" s="1064"/>
      <c r="V54" s="1064"/>
      <c r="W54" s="1064"/>
      <c r="X54" s="1064"/>
      <c r="Y54" s="1064"/>
      <c r="Z54" s="1064"/>
      <c r="AA54" s="1064"/>
      <c r="AB54" s="1064"/>
      <c r="AC54" s="1064"/>
      <c r="AD54" s="1064"/>
      <c r="AE54" s="1073"/>
      <c r="AF54" s="1074"/>
      <c r="AG54" s="1075"/>
      <c r="AH54" s="1075"/>
      <c r="AI54" s="1075"/>
      <c r="AJ54" s="1076"/>
      <c r="AK54" s="1063"/>
      <c r="AL54" s="1064"/>
      <c r="AM54" s="1064"/>
      <c r="AN54" s="1064"/>
      <c r="AO54" s="1064"/>
      <c r="AP54" s="1064"/>
      <c r="AQ54" s="1064"/>
      <c r="AR54" s="1064"/>
      <c r="AS54" s="1064"/>
      <c r="AT54" s="1064"/>
      <c r="AU54" s="1064"/>
      <c r="AV54" s="1064"/>
      <c r="AW54" s="1064"/>
      <c r="AX54" s="1064"/>
      <c r="AY54" s="1064"/>
      <c r="AZ54" s="1065"/>
      <c r="BA54" s="1065"/>
      <c r="BB54" s="1065"/>
      <c r="BC54" s="1065"/>
      <c r="BD54" s="1065"/>
      <c r="BE54" s="1008"/>
      <c r="BF54" s="1008"/>
      <c r="BG54" s="1008"/>
      <c r="BH54" s="1008"/>
      <c r="BI54" s="1009"/>
      <c r="BJ54" s="220"/>
      <c r="BK54" s="220"/>
      <c r="BL54" s="220"/>
      <c r="BM54" s="220"/>
      <c r="BN54" s="220"/>
      <c r="BO54" s="229"/>
      <c r="BP54" s="229"/>
      <c r="BQ54" s="226">
        <v>48</v>
      </c>
      <c r="BR54" s="227"/>
      <c r="BS54" s="1031"/>
      <c r="BT54" s="1032"/>
      <c r="BU54" s="1032"/>
      <c r="BV54" s="1032"/>
      <c r="BW54" s="1032"/>
      <c r="BX54" s="1032"/>
      <c r="BY54" s="1032"/>
      <c r="BZ54" s="1032"/>
      <c r="CA54" s="1032"/>
      <c r="CB54" s="1032"/>
      <c r="CC54" s="1032"/>
      <c r="CD54" s="1032"/>
      <c r="CE54" s="1032"/>
      <c r="CF54" s="1032"/>
      <c r="CG54" s="1053"/>
      <c r="CH54" s="1028"/>
      <c r="CI54" s="1029"/>
      <c r="CJ54" s="1029"/>
      <c r="CK54" s="1029"/>
      <c r="CL54" s="1030"/>
      <c r="CM54" s="1028"/>
      <c r="CN54" s="1029"/>
      <c r="CO54" s="1029"/>
      <c r="CP54" s="1029"/>
      <c r="CQ54" s="1030"/>
      <c r="CR54" s="1028"/>
      <c r="CS54" s="1029"/>
      <c r="CT54" s="1029"/>
      <c r="CU54" s="1029"/>
      <c r="CV54" s="1030"/>
      <c r="CW54" s="1028"/>
      <c r="CX54" s="1029"/>
      <c r="CY54" s="1029"/>
      <c r="CZ54" s="1029"/>
      <c r="DA54" s="1030"/>
      <c r="DB54" s="1028"/>
      <c r="DC54" s="1029"/>
      <c r="DD54" s="1029"/>
      <c r="DE54" s="1029"/>
      <c r="DF54" s="1030"/>
      <c r="DG54" s="1028"/>
      <c r="DH54" s="1029"/>
      <c r="DI54" s="1029"/>
      <c r="DJ54" s="1029"/>
      <c r="DK54" s="1030"/>
      <c r="DL54" s="1028"/>
      <c r="DM54" s="1029"/>
      <c r="DN54" s="1029"/>
      <c r="DO54" s="1029"/>
      <c r="DP54" s="1030"/>
      <c r="DQ54" s="1028"/>
      <c r="DR54" s="1029"/>
      <c r="DS54" s="1029"/>
      <c r="DT54" s="1029"/>
      <c r="DU54" s="1030"/>
      <c r="DV54" s="1031"/>
      <c r="DW54" s="1032"/>
      <c r="DX54" s="1032"/>
      <c r="DY54" s="1032"/>
      <c r="DZ54" s="1033"/>
      <c r="EA54" s="218"/>
    </row>
    <row r="55" spans="1:131" ht="26.25" customHeight="1" x14ac:dyDescent="0.2">
      <c r="A55" s="226">
        <v>28</v>
      </c>
      <c r="B55" s="1069"/>
      <c r="C55" s="1070"/>
      <c r="D55" s="1070"/>
      <c r="E55" s="1070"/>
      <c r="F55" s="1070"/>
      <c r="G55" s="1070"/>
      <c r="H55" s="1070"/>
      <c r="I55" s="1070"/>
      <c r="J55" s="1070"/>
      <c r="K55" s="1070"/>
      <c r="L55" s="1070"/>
      <c r="M55" s="1070"/>
      <c r="N55" s="1070"/>
      <c r="O55" s="1070"/>
      <c r="P55" s="1071"/>
      <c r="Q55" s="1072"/>
      <c r="R55" s="1064"/>
      <c r="S55" s="1064"/>
      <c r="T55" s="1064"/>
      <c r="U55" s="1064"/>
      <c r="V55" s="1064"/>
      <c r="W55" s="1064"/>
      <c r="X55" s="1064"/>
      <c r="Y55" s="1064"/>
      <c r="Z55" s="1064"/>
      <c r="AA55" s="1064"/>
      <c r="AB55" s="1064"/>
      <c r="AC55" s="1064"/>
      <c r="AD55" s="1064"/>
      <c r="AE55" s="1073"/>
      <c r="AF55" s="1074"/>
      <c r="AG55" s="1075"/>
      <c r="AH55" s="1075"/>
      <c r="AI55" s="1075"/>
      <c r="AJ55" s="1076"/>
      <c r="AK55" s="1063"/>
      <c r="AL55" s="1064"/>
      <c r="AM55" s="1064"/>
      <c r="AN55" s="1064"/>
      <c r="AO55" s="1064"/>
      <c r="AP55" s="1064"/>
      <c r="AQ55" s="1064"/>
      <c r="AR55" s="1064"/>
      <c r="AS55" s="1064"/>
      <c r="AT55" s="1064"/>
      <c r="AU55" s="1064"/>
      <c r="AV55" s="1064"/>
      <c r="AW55" s="1064"/>
      <c r="AX55" s="1064"/>
      <c r="AY55" s="1064"/>
      <c r="AZ55" s="1065"/>
      <c r="BA55" s="1065"/>
      <c r="BB55" s="1065"/>
      <c r="BC55" s="1065"/>
      <c r="BD55" s="1065"/>
      <c r="BE55" s="1008"/>
      <c r="BF55" s="1008"/>
      <c r="BG55" s="1008"/>
      <c r="BH55" s="1008"/>
      <c r="BI55" s="1009"/>
      <c r="BJ55" s="220"/>
      <c r="BK55" s="220"/>
      <c r="BL55" s="220"/>
      <c r="BM55" s="220"/>
      <c r="BN55" s="220"/>
      <c r="BO55" s="229"/>
      <c r="BP55" s="229"/>
      <c r="BQ55" s="226">
        <v>49</v>
      </c>
      <c r="BR55" s="227"/>
      <c r="BS55" s="1031"/>
      <c r="BT55" s="1032"/>
      <c r="BU55" s="1032"/>
      <c r="BV55" s="1032"/>
      <c r="BW55" s="1032"/>
      <c r="BX55" s="1032"/>
      <c r="BY55" s="1032"/>
      <c r="BZ55" s="1032"/>
      <c r="CA55" s="1032"/>
      <c r="CB55" s="1032"/>
      <c r="CC55" s="1032"/>
      <c r="CD55" s="1032"/>
      <c r="CE55" s="1032"/>
      <c r="CF55" s="1032"/>
      <c r="CG55" s="1053"/>
      <c r="CH55" s="1028"/>
      <c r="CI55" s="1029"/>
      <c r="CJ55" s="1029"/>
      <c r="CK55" s="1029"/>
      <c r="CL55" s="1030"/>
      <c r="CM55" s="1028"/>
      <c r="CN55" s="1029"/>
      <c r="CO55" s="1029"/>
      <c r="CP55" s="1029"/>
      <c r="CQ55" s="1030"/>
      <c r="CR55" s="1028"/>
      <c r="CS55" s="1029"/>
      <c r="CT55" s="1029"/>
      <c r="CU55" s="1029"/>
      <c r="CV55" s="1030"/>
      <c r="CW55" s="1028"/>
      <c r="CX55" s="1029"/>
      <c r="CY55" s="1029"/>
      <c r="CZ55" s="1029"/>
      <c r="DA55" s="1030"/>
      <c r="DB55" s="1028"/>
      <c r="DC55" s="1029"/>
      <c r="DD55" s="1029"/>
      <c r="DE55" s="1029"/>
      <c r="DF55" s="1030"/>
      <c r="DG55" s="1028"/>
      <c r="DH55" s="1029"/>
      <c r="DI55" s="1029"/>
      <c r="DJ55" s="1029"/>
      <c r="DK55" s="1030"/>
      <c r="DL55" s="1028"/>
      <c r="DM55" s="1029"/>
      <c r="DN55" s="1029"/>
      <c r="DO55" s="1029"/>
      <c r="DP55" s="1030"/>
      <c r="DQ55" s="1028"/>
      <c r="DR55" s="1029"/>
      <c r="DS55" s="1029"/>
      <c r="DT55" s="1029"/>
      <c r="DU55" s="1030"/>
      <c r="DV55" s="1031"/>
      <c r="DW55" s="1032"/>
      <c r="DX55" s="1032"/>
      <c r="DY55" s="1032"/>
      <c r="DZ55" s="1033"/>
      <c r="EA55" s="218"/>
    </row>
    <row r="56" spans="1:131" ht="26.25" customHeight="1" x14ac:dyDescent="0.2">
      <c r="A56" s="226">
        <v>29</v>
      </c>
      <c r="B56" s="1069"/>
      <c r="C56" s="1070"/>
      <c r="D56" s="1070"/>
      <c r="E56" s="1070"/>
      <c r="F56" s="1070"/>
      <c r="G56" s="1070"/>
      <c r="H56" s="1070"/>
      <c r="I56" s="1070"/>
      <c r="J56" s="1070"/>
      <c r="K56" s="1070"/>
      <c r="L56" s="1070"/>
      <c r="M56" s="1070"/>
      <c r="N56" s="1070"/>
      <c r="O56" s="1070"/>
      <c r="P56" s="1071"/>
      <c r="Q56" s="1072"/>
      <c r="R56" s="1064"/>
      <c r="S56" s="1064"/>
      <c r="T56" s="1064"/>
      <c r="U56" s="1064"/>
      <c r="V56" s="1064"/>
      <c r="W56" s="1064"/>
      <c r="X56" s="1064"/>
      <c r="Y56" s="1064"/>
      <c r="Z56" s="1064"/>
      <c r="AA56" s="1064"/>
      <c r="AB56" s="1064"/>
      <c r="AC56" s="1064"/>
      <c r="AD56" s="1064"/>
      <c r="AE56" s="1073"/>
      <c r="AF56" s="1074"/>
      <c r="AG56" s="1075"/>
      <c r="AH56" s="1075"/>
      <c r="AI56" s="1075"/>
      <c r="AJ56" s="1076"/>
      <c r="AK56" s="1063"/>
      <c r="AL56" s="1064"/>
      <c r="AM56" s="1064"/>
      <c r="AN56" s="1064"/>
      <c r="AO56" s="1064"/>
      <c r="AP56" s="1064"/>
      <c r="AQ56" s="1064"/>
      <c r="AR56" s="1064"/>
      <c r="AS56" s="1064"/>
      <c r="AT56" s="1064"/>
      <c r="AU56" s="1064"/>
      <c r="AV56" s="1064"/>
      <c r="AW56" s="1064"/>
      <c r="AX56" s="1064"/>
      <c r="AY56" s="1064"/>
      <c r="AZ56" s="1065"/>
      <c r="BA56" s="1065"/>
      <c r="BB56" s="1065"/>
      <c r="BC56" s="1065"/>
      <c r="BD56" s="1065"/>
      <c r="BE56" s="1008"/>
      <c r="BF56" s="1008"/>
      <c r="BG56" s="1008"/>
      <c r="BH56" s="1008"/>
      <c r="BI56" s="1009"/>
      <c r="BJ56" s="220"/>
      <c r="BK56" s="220"/>
      <c r="BL56" s="220"/>
      <c r="BM56" s="220"/>
      <c r="BN56" s="220"/>
      <c r="BO56" s="229"/>
      <c r="BP56" s="229"/>
      <c r="BQ56" s="226">
        <v>50</v>
      </c>
      <c r="BR56" s="227"/>
      <c r="BS56" s="1031"/>
      <c r="BT56" s="1032"/>
      <c r="BU56" s="1032"/>
      <c r="BV56" s="1032"/>
      <c r="BW56" s="1032"/>
      <c r="BX56" s="1032"/>
      <c r="BY56" s="1032"/>
      <c r="BZ56" s="1032"/>
      <c r="CA56" s="1032"/>
      <c r="CB56" s="1032"/>
      <c r="CC56" s="1032"/>
      <c r="CD56" s="1032"/>
      <c r="CE56" s="1032"/>
      <c r="CF56" s="1032"/>
      <c r="CG56" s="1053"/>
      <c r="CH56" s="1028"/>
      <c r="CI56" s="1029"/>
      <c r="CJ56" s="1029"/>
      <c r="CK56" s="1029"/>
      <c r="CL56" s="1030"/>
      <c r="CM56" s="1028"/>
      <c r="CN56" s="1029"/>
      <c r="CO56" s="1029"/>
      <c r="CP56" s="1029"/>
      <c r="CQ56" s="1030"/>
      <c r="CR56" s="1028"/>
      <c r="CS56" s="1029"/>
      <c r="CT56" s="1029"/>
      <c r="CU56" s="1029"/>
      <c r="CV56" s="1030"/>
      <c r="CW56" s="1028"/>
      <c r="CX56" s="1029"/>
      <c r="CY56" s="1029"/>
      <c r="CZ56" s="1029"/>
      <c r="DA56" s="1030"/>
      <c r="DB56" s="1028"/>
      <c r="DC56" s="1029"/>
      <c r="DD56" s="1029"/>
      <c r="DE56" s="1029"/>
      <c r="DF56" s="1030"/>
      <c r="DG56" s="1028"/>
      <c r="DH56" s="1029"/>
      <c r="DI56" s="1029"/>
      <c r="DJ56" s="1029"/>
      <c r="DK56" s="1030"/>
      <c r="DL56" s="1028"/>
      <c r="DM56" s="1029"/>
      <c r="DN56" s="1029"/>
      <c r="DO56" s="1029"/>
      <c r="DP56" s="1030"/>
      <c r="DQ56" s="1028"/>
      <c r="DR56" s="1029"/>
      <c r="DS56" s="1029"/>
      <c r="DT56" s="1029"/>
      <c r="DU56" s="1030"/>
      <c r="DV56" s="1031"/>
      <c r="DW56" s="1032"/>
      <c r="DX56" s="1032"/>
      <c r="DY56" s="1032"/>
      <c r="DZ56" s="1033"/>
      <c r="EA56" s="218"/>
    </row>
    <row r="57" spans="1:131" ht="26.25" customHeight="1" x14ac:dyDescent="0.2">
      <c r="A57" s="226">
        <v>30</v>
      </c>
      <c r="B57" s="1069"/>
      <c r="C57" s="1070"/>
      <c r="D57" s="1070"/>
      <c r="E57" s="1070"/>
      <c r="F57" s="1070"/>
      <c r="G57" s="1070"/>
      <c r="H57" s="1070"/>
      <c r="I57" s="1070"/>
      <c r="J57" s="1070"/>
      <c r="K57" s="1070"/>
      <c r="L57" s="1070"/>
      <c r="M57" s="1070"/>
      <c r="N57" s="1070"/>
      <c r="O57" s="1070"/>
      <c r="P57" s="1071"/>
      <c r="Q57" s="1072"/>
      <c r="R57" s="1064"/>
      <c r="S57" s="1064"/>
      <c r="T57" s="1064"/>
      <c r="U57" s="1064"/>
      <c r="V57" s="1064"/>
      <c r="W57" s="1064"/>
      <c r="X57" s="1064"/>
      <c r="Y57" s="1064"/>
      <c r="Z57" s="1064"/>
      <c r="AA57" s="1064"/>
      <c r="AB57" s="1064"/>
      <c r="AC57" s="1064"/>
      <c r="AD57" s="1064"/>
      <c r="AE57" s="1073"/>
      <c r="AF57" s="1074"/>
      <c r="AG57" s="1075"/>
      <c r="AH57" s="1075"/>
      <c r="AI57" s="1075"/>
      <c r="AJ57" s="1076"/>
      <c r="AK57" s="1063"/>
      <c r="AL57" s="1064"/>
      <c r="AM57" s="1064"/>
      <c r="AN57" s="1064"/>
      <c r="AO57" s="1064"/>
      <c r="AP57" s="1064"/>
      <c r="AQ57" s="1064"/>
      <c r="AR57" s="1064"/>
      <c r="AS57" s="1064"/>
      <c r="AT57" s="1064"/>
      <c r="AU57" s="1064"/>
      <c r="AV57" s="1064"/>
      <c r="AW57" s="1064"/>
      <c r="AX57" s="1064"/>
      <c r="AY57" s="1064"/>
      <c r="AZ57" s="1065"/>
      <c r="BA57" s="1065"/>
      <c r="BB57" s="1065"/>
      <c r="BC57" s="1065"/>
      <c r="BD57" s="1065"/>
      <c r="BE57" s="1008"/>
      <c r="BF57" s="1008"/>
      <c r="BG57" s="1008"/>
      <c r="BH57" s="1008"/>
      <c r="BI57" s="1009"/>
      <c r="BJ57" s="220"/>
      <c r="BK57" s="220"/>
      <c r="BL57" s="220"/>
      <c r="BM57" s="220"/>
      <c r="BN57" s="220"/>
      <c r="BO57" s="229"/>
      <c r="BP57" s="229"/>
      <c r="BQ57" s="226">
        <v>51</v>
      </c>
      <c r="BR57" s="227"/>
      <c r="BS57" s="1031"/>
      <c r="BT57" s="1032"/>
      <c r="BU57" s="1032"/>
      <c r="BV57" s="1032"/>
      <c r="BW57" s="1032"/>
      <c r="BX57" s="1032"/>
      <c r="BY57" s="1032"/>
      <c r="BZ57" s="1032"/>
      <c r="CA57" s="1032"/>
      <c r="CB57" s="1032"/>
      <c r="CC57" s="1032"/>
      <c r="CD57" s="1032"/>
      <c r="CE57" s="1032"/>
      <c r="CF57" s="1032"/>
      <c r="CG57" s="1053"/>
      <c r="CH57" s="1028"/>
      <c r="CI57" s="1029"/>
      <c r="CJ57" s="1029"/>
      <c r="CK57" s="1029"/>
      <c r="CL57" s="1030"/>
      <c r="CM57" s="1028"/>
      <c r="CN57" s="1029"/>
      <c r="CO57" s="1029"/>
      <c r="CP57" s="1029"/>
      <c r="CQ57" s="1030"/>
      <c r="CR57" s="1028"/>
      <c r="CS57" s="1029"/>
      <c r="CT57" s="1029"/>
      <c r="CU57" s="1029"/>
      <c r="CV57" s="1030"/>
      <c r="CW57" s="1028"/>
      <c r="CX57" s="1029"/>
      <c r="CY57" s="1029"/>
      <c r="CZ57" s="1029"/>
      <c r="DA57" s="1030"/>
      <c r="DB57" s="1028"/>
      <c r="DC57" s="1029"/>
      <c r="DD57" s="1029"/>
      <c r="DE57" s="1029"/>
      <c r="DF57" s="1030"/>
      <c r="DG57" s="1028"/>
      <c r="DH57" s="1029"/>
      <c r="DI57" s="1029"/>
      <c r="DJ57" s="1029"/>
      <c r="DK57" s="1030"/>
      <c r="DL57" s="1028"/>
      <c r="DM57" s="1029"/>
      <c r="DN57" s="1029"/>
      <c r="DO57" s="1029"/>
      <c r="DP57" s="1030"/>
      <c r="DQ57" s="1028"/>
      <c r="DR57" s="1029"/>
      <c r="DS57" s="1029"/>
      <c r="DT57" s="1029"/>
      <c r="DU57" s="1030"/>
      <c r="DV57" s="1031"/>
      <c r="DW57" s="1032"/>
      <c r="DX57" s="1032"/>
      <c r="DY57" s="1032"/>
      <c r="DZ57" s="1033"/>
      <c r="EA57" s="218"/>
    </row>
    <row r="58" spans="1:131" ht="26.25" customHeight="1" x14ac:dyDescent="0.2">
      <c r="A58" s="226">
        <v>31</v>
      </c>
      <c r="B58" s="1069"/>
      <c r="C58" s="1070"/>
      <c r="D58" s="1070"/>
      <c r="E58" s="1070"/>
      <c r="F58" s="1070"/>
      <c r="G58" s="1070"/>
      <c r="H58" s="1070"/>
      <c r="I58" s="1070"/>
      <c r="J58" s="1070"/>
      <c r="K58" s="1070"/>
      <c r="L58" s="1070"/>
      <c r="M58" s="1070"/>
      <c r="N58" s="1070"/>
      <c r="O58" s="1070"/>
      <c r="P58" s="1071"/>
      <c r="Q58" s="1072"/>
      <c r="R58" s="1064"/>
      <c r="S58" s="1064"/>
      <c r="T58" s="1064"/>
      <c r="U58" s="1064"/>
      <c r="V58" s="1064"/>
      <c r="W58" s="1064"/>
      <c r="X58" s="1064"/>
      <c r="Y58" s="1064"/>
      <c r="Z58" s="1064"/>
      <c r="AA58" s="1064"/>
      <c r="AB58" s="1064"/>
      <c r="AC58" s="1064"/>
      <c r="AD58" s="1064"/>
      <c r="AE58" s="1073"/>
      <c r="AF58" s="1074"/>
      <c r="AG58" s="1075"/>
      <c r="AH58" s="1075"/>
      <c r="AI58" s="1075"/>
      <c r="AJ58" s="1076"/>
      <c r="AK58" s="1063"/>
      <c r="AL58" s="1064"/>
      <c r="AM58" s="1064"/>
      <c r="AN58" s="1064"/>
      <c r="AO58" s="1064"/>
      <c r="AP58" s="1064"/>
      <c r="AQ58" s="1064"/>
      <c r="AR58" s="1064"/>
      <c r="AS58" s="1064"/>
      <c r="AT58" s="1064"/>
      <c r="AU58" s="1064"/>
      <c r="AV58" s="1064"/>
      <c r="AW58" s="1064"/>
      <c r="AX58" s="1064"/>
      <c r="AY58" s="1064"/>
      <c r="AZ58" s="1065"/>
      <c r="BA58" s="1065"/>
      <c r="BB58" s="1065"/>
      <c r="BC58" s="1065"/>
      <c r="BD58" s="1065"/>
      <c r="BE58" s="1008"/>
      <c r="BF58" s="1008"/>
      <c r="BG58" s="1008"/>
      <c r="BH58" s="1008"/>
      <c r="BI58" s="1009"/>
      <c r="BJ58" s="220"/>
      <c r="BK58" s="220"/>
      <c r="BL58" s="220"/>
      <c r="BM58" s="220"/>
      <c r="BN58" s="220"/>
      <c r="BO58" s="229"/>
      <c r="BP58" s="229"/>
      <c r="BQ58" s="226">
        <v>52</v>
      </c>
      <c r="BR58" s="227"/>
      <c r="BS58" s="1031"/>
      <c r="BT58" s="1032"/>
      <c r="BU58" s="1032"/>
      <c r="BV58" s="1032"/>
      <c r="BW58" s="1032"/>
      <c r="BX58" s="1032"/>
      <c r="BY58" s="1032"/>
      <c r="BZ58" s="1032"/>
      <c r="CA58" s="1032"/>
      <c r="CB58" s="1032"/>
      <c r="CC58" s="1032"/>
      <c r="CD58" s="1032"/>
      <c r="CE58" s="1032"/>
      <c r="CF58" s="1032"/>
      <c r="CG58" s="1053"/>
      <c r="CH58" s="1028"/>
      <c r="CI58" s="1029"/>
      <c r="CJ58" s="1029"/>
      <c r="CK58" s="1029"/>
      <c r="CL58" s="1030"/>
      <c r="CM58" s="1028"/>
      <c r="CN58" s="1029"/>
      <c r="CO58" s="1029"/>
      <c r="CP58" s="1029"/>
      <c r="CQ58" s="1030"/>
      <c r="CR58" s="1028"/>
      <c r="CS58" s="1029"/>
      <c r="CT58" s="1029"/>
      <c r="CU58" s="1029"/>
      <c r="CV58" s="1030"/>
      <c r="CW58" s="1028"/>
      <c r="CX58" s="1029"/>
      <c r="CY58" s="1029"/>
      <c r="CZ58" s="1029"/>
      <c r="DA58" s="1030"/>
      <c r="DB58" s="1028"/>
      <c r="DC58" s="1029"/>
      <c r="DD58" s="1029"/>
      <c r="DE58" s="1029"/>
      <c r="DF58" s="1030"/>
      <c r="DG58" s="1028"/>
      <c r="DH58" s="1029"/>
      <c r="DI58" s="1029"/>
      <c r="DJ58" s="1029"/>
      <c r="DK58" s="1030"/>
      <c r="DL58" s="1028"/>
      <c r="DM58" s="1029"/>
      <c r="DN58" s="1029"/>
      <c r="DO58" s="1029"/>
      <c r="DP58" s="1030"/>
      <c r="DQ58" s="1028"/>
      <c r="DR58" s="1029"/>
      <c r="DS58" s="1029"/>
      <c r="DT58" s="1029"/>
      <c r="DU58" s="1030"/>
      <c r="DV58" s="1031"/>
      <c r="DW58" s="1032"/>
      <c r="DX58" s="1032"/>
      <c r="DY58" s="1032"/>
      <c r="DZ58" s="1033"/>
      <c r="EA58" s="218"/>
    </row>
    <row r="59" spans="1:131" ht="26.25" customHeight="1" x14ac:dyDescent="0.2">
      <c r="A59" s="226">
        <v>32</v>
      </c>
      <c r="B59" s="1069"/>
      <c r="C59" s="1070"/>
      <c r="D59" s="1070"/>
      <c r="E59" s="1070"/>
      <c r="F59" s="1070"/>
      <c r="G59" s="1070"/>
      <c r="H59" s="1070"/>
      <c r="I59" s="1070"/>
      <c r="J59" s="1070"/>
      <c r="K59" s="1070"/>
      <c r="L59" s="1070"/>
      <c r="M59" s="1070"/>
      <c r="N59" s="1070"/>
      <c r="O59" s="1070"/>
      <c r="P59" s="1071"/>
      <c r="Q59" s="1072"/>
      <c r="R59" s="1064"/>
      <c r="S59" s="1064"/>
      <c r="T59" s="1064"/>
      <c r="U59" s="1064"/>
      <c r="V59" s="1064"/>
      <c r="W59" s="1064"/>
      <c r="X59" s="1064"/>
      <c r="Y59" s="1064"/>
      <c r="Z59" s="1064"/>
      <c r="AA59" s="1064"/>
      <c r="AB59" s="1064"/>
      <c r="AC59" s="1064"/>
      <c r="AD59" s="1064"/>
      <c r="AE59" s="1073"/>
      <c r="AF59" s="1074"/>
      <c r="AG59" s="1075"/>
      <c r="AH59" s="1075"/>
      <c r="AI59" s="1075"/>
      <c r="AJ59" s="1076"/>
      <c r="AK59" s="1063"/>
      <c r="AL59" s="1064"/>
      <c r="AM59" s="1064"/>
      <c r="AN59" s="1064"/>
      <c r="AO59" s="1064"/>
      <c r="AP59" s="1064"/>
      <c r="AQ59" s="1064"/>
      <c r="AR59" s="1064"/>
      <c r="AS59" s="1064"/>
      <c r="AT59" s="1064"/>
      <c r="AU59" s="1064"/>
      <c r="AV59" s="1064"/>
      <c r="AW59" s="1064"/>
      <c r="AX59" s="1064"/>
      <c r="AY59" s="1064"/>
      <c r="AZ59" s="1065"/>
      <c r="BA59" s="1065"/>
      <c r="BB59" s="1065"/>
      <c r="BC59" s="1065"/>
      <c r="BD59" s="1065"/>
      <c r="BE59" s="1008"/>
      <c r="BF59" s="1008"/>
      <c r="BG59" s="1008"/>
      <c r="BH59" s="1008"/>
      <c r="BI59" s="1009"/>
      <c r="BJ59" s="220"/>
      <c r="BK59" s="220"/>
      <c r="BL59" s="220"/>
      <c r="BM59" s="220"/>
      <c r="BN59" s="220"/>
      <c r="BO59" s="229"/>
      <c r="BP59" s="229"/>
      <c r="BQ59" s="226">
        <v>53</v>
      </c>
      <c r="BR59" s="227"/>
      <c r="BS59" s="1031"/>
      <c r="BT59" s="1032"/>
      <c r="BU59" s="1032"/>
      <c r="BV59" s="1032"/>
      <c r="BW59" s="1032"/>
      <c r="BX59" s="1032"/>
      <c r="BY59" s="1032"/>
      <c r="BZ59" s="1032"/>
      <c r="CA59" s="1032"/>
      <c r="CB59" s="1032"/>
      <c r="CC59" s="1032"/>
      <c r="CD59" s="1032"/>
      <c r="CE59" s="1032"/>
      <c r="CF59" s="1032"/>
      <c r="CG59" s="1053"/>
      <c r="CH59" s="1028"/>
      <c r="CI59" s="1029"/>
      <c r="CJ59" s="1029"/>
      <c r="CK59" s="1029"/>
      <c r="CL59" s="1030"/>
      <c r="CM59" s="1028"/>
      <c r="CN59" s="1029"/>
      <c r="CO59" s="1029"/>
      <c r="CP59" s="1029"/>
      <c r="CQ59" s="1030"/>
      <c r="CR59" s="1028"/>
      <c r="CS59" s="1029"/>
      <c r="CT59" s="1029"/>
      <c r="CU59" s="1029"/>
      <c r="CV59" s="1030"/>
      <c r="CW59" s="1028"/>
      <c r="CX59" s="1029"/>
      <c r="CY59" s="1029"/>
      <c r="CZ59" s="1029"/>
      <c r="DA59" s="1030"/>
      <c r="DB59" s="1028"/>
      <c r="DC59" s="1029"/>
      <c r="DD59" s="1029"/>
      <c r="DE59" s="1029"/>
      <c r="DF59" s="1030"/>
      <c r="DG59" s="1028"/>
      <c r="DH59" s="1029"/>
      <c r="DI59" s="1029"/>
      <c r="DJ59" s="1029"/>
      <c r="DK59" s="1030"/>
      <c r="DL59" s="1028"/>
      <c r="DM59" s="1029"/>
      <c r="DN59" s="1029"/>
      <c r="DO59" s="1029"/>
      <c r="DP59" s="1030"/>
      <c r="DQ59" s="1028"/>
      <c r="DR59" s="1029"/>
      <c r="DS59" s="1029"/>
      <c r="DT59" s="1029"/>
      <c r="DU59" s="1030"/>
      <c r="DV59" s="1031"/>
      <c r="DW59" s="1032"/>
      <c r="DX59" s="1032"/>
      <c r="DY59" s="1032"/>
      <c r="DZ59" s="1033"/>
      <c r="EA59" s="218"/>
    </row>
    <row r="60" spans="1:131" ht="26.25" customHeight="1" x14ac:dyDescent="0.2">
      <c r="A60" s="226">
        <v>33</v>
      </c>
      <c r="B60" s="1069"/>
      <c r="C60" s="1070"/>
      <c r="D60" s="1070"/>
      <c r="E60" s="1070"/>
      <c r="F60" s="1070"/>
      <c r="G60" s="1070"/>
      <c r="H60" s="1070"/>
      <c r="I60" s="1070"/>
      <c r="J60" s="1070"/>
      <c r="K60" s="1070"/>
      <c r="L60" s="1070"/>
      <c r="M60" s="1070"/>
      <c r="N60" s="1070"/>
      <c r="O60" s="1070"/>
      <c r="P60" s="1071"/>
      <c r="Q60" s="1072"/>
      <c r="R60" s="1064"/>
      <c r="S60" s="1064"/>
      <c r="T60" s="1064"/>
      <c r="U60" s="1064"/>
      <c r="V60" s="1064"/>
      <c r="W60" s="1064"/>
      <c r="X60" s="1064"/>
      <c r="Y60" s="1064"/>
      <c r="Z60" s="1064"/>
      <c r="AA60" s="1064"/>
      <c r="AB60" s="1064"/>
      <c r="AC60" s="1064"/>
      <c r="AD60" s="1064"/>
      <c r="AE60" s="1073"/>
      <c r="AF60" s="1074"/>
      <c r="AG60" s="1075"/>
      <c r="AH60" s="1075"/>
      <c r="AI60" s="1075"/>
      <c r="AJ60" s="1076"/>
      <c r="AK60" s="1063"/>
      <c r="AL60" s="1064"/>
      <c r="AM60" s="1064"/>
      <c r="AN60" s="1064"/>
      <c r="AO60" s="1064"/>
      <c r="AP60" s="1064"/>
      <c r="AQ60" s="1064"/>
      <c r="AR60" s="1064"/>
      <c r="AS60" s="1064"/>
      <c r="AT60" s="1064"/>
      <c r="AU60" s="1064"/>
      <c r="AV60" s="1064"/>
      <c r="AW60" s="1064"/>
      <c r="AX60" s="1064"/>
      <c r="AY60" s="1064"/>
      <c r="AZ60" s="1065"/>
      <c r="BA60" s="1065"/>
      <c r="BB60" s="1065"/>
      <c r="BC60" s="1065"/>
      <c r="BD60" s="1065"/>
      <c r="BE60" s="1008"/>
      <c r="BF60" s="1008"/>
      <c r="BG60" s="1008"/>
      <c r="BH60" s="1008"/>
      <c r="BI60" s="1009"/>
      <c r="BJ60" s="220"/>
      <c r="BK60" s="220"/>
      <c r="BL60" s="220"/>
      <c r="BM60" s="220"/>
      <c r="BN60" s="220"/>
      <c r="BO60" s="229"/>
      <c r="BP60" s="229"/>
      <c r="BQ60" s="226">
        <v>54</v>
      </c>
      <c r="BR60" s="227"/>
      <c r="BS60" s="1031"/>
      <c r="BT60" s="1032"/>
      <c r="BU60" s="1032"/>
      <c r="BV60" s="1032"/>
      <c r="BW60" s="1032"/>
      <c r="BX60" s="1032"/>
      <c r="BY60" s="1032"/>
      <c r="BZ60" s="1032"/>
      <c r="CA60" s="1032"/>
      <c r="CB60" s="1032"/>
      <c r="CC60" s="1032"/>
      <c r="CD60" s="1032"/>
      <c r="CE60" s="1032"/>
      <c r="CF60" s="1032"/>
      <c r="CG60" s="1053"/>
      <c r="CH60" s="1028"/>
      <c r="CI60" s="1029"/>
      <c r="CJ60" s="1029"/>
      <c r="CK60" s="1029"/>
      <c r="CL60" s="1030"/>
      <c r="CM60" s="1028"/>
      <c r="CN60" s="1029"/>
      <c r="CO60" s="1029"/>
      <c r="CP60" s="1029"/>
      <c r="CQ60" s="1030"/>
      <c r="CR60" s="1028"/>
      <c r="CS60" s="1029"/>
      <c r="CT60" s="1029"/>
      <c r="CU60" s="1029"/>
      <c r="CV60" s="1030"/>
      <c r="CW60" s="1028"/>
      <c r="CX60" s="1029"/>
      <c r="CY60" s="1029"/>
      <c r="CZ60" s="1029"/>
      <c r="DA60" s="1030"/>
      <c r="DB60" s="1028"/>
      <c r="DC60" s="1029"/>
      <c r="DD60" s="1029"/>
      <c r="DE60" s="1029"/>
      <c r="DF60" s="1030"/>
      <c r="DG60" s="1028"/>
      <c r="DH60" s="1029"/>
      <c r="DI60" s="1029"/>
      <c r="DJ60" s="1029"/>
      <c r="DK60" s="1030"/>
      <c r="DL60" s="1028"/>
      <c r="DM60" s="1029"/>
      <c r="DN60" s="1029"/>
      <c r="DO60" s="1029"/>
      <c r="DP60" s="1030"/>
      <c r="DQ60" s="1028"/>
      <c r="DR60" s="1029"/>
      <c r="DS60" s="1029"/>
      <c r="DT60" s="1029"/>
      <c r="DU60" s="1030"/>
      <c r="DV60" s="1031"/>
      <c r="DW60" s="1032"/>
      <c r="DX60" s="1032"/>
      <c r="DY60" s="1032"/>
      <c r="DZ60" s="1033"/>
      <c r="EA60" s="218"/>
    </row>
    <row r="61" spans="1:131" ht="26.25" customHeight="1" thickBot="1" x14ac:dyDescent="0.25">
      <c r="A61" s="226">
        <v>34</v>
      </c>
      <c r="B61" s="1069"/>
      <c r="C61" s="1070"/>
      <c r="D61" s="1070"/>
      <c r="E61" s="1070"/>
      <c r="F61" s="1070"/>
      <c r="G61" s="1070"/>
      <c r="H61" s="1070"/>
      <c r="I61" s="1070"/>
      <c r="J61" s="1070"/>
      <c r="K61" s="1070"/>
      <c r="L61" s="1070"/>
      <c r="M61" s="1070"/>
      <c r="N61" s="1070"/>
      <c r="O61" s="1070"/>
      <c r="P61" s="1071"/>
      <c r="Q61" s="1072"/>
      <c r="R61" s="1064"/>
      <c r="S61" s="1064"/>
      <c r="T61" s="1064"/>
      <c r="U61" s="1064"/>
      <c r="V61" s="1064"/>
      <c r="W61" s="1064"/>
      <c r="X61" s="1064"/>
      <c r="Y61" s="1064"/>
      <c r="Z61" s="1064"/>
      <c r="AA61" s="1064"/>
      <c r="AB61" s="1064"/>
      <c r="AC61" s="1064"/>
      <c r="AD61" s="1064"/>
      <c r="AE61" s="1073"/>
      <c r="AF61" s="1074"/>
      <c r="AG61" s="1075"/>
      <c r="AH61" s="1075"/>
      <c r="AI61" s="1075"/>
      <c r="AJ61" s="1076"/>
      <c r="AK61" s="1063"/>
      <c r="AL61" s="1064"/>
      <c r="AM61" s="1064"/>
      <c r="AN61" s="1064"/>
      <c r="AO61" s="1064"/>
      <c r="AP61" s="1064"/>
      <c r="AQ61" s="1064"/>
      <c r="AR61" s="1064"/>
      <c r="AS61" s="1064"/>
      <c r="AT61" s="1064"/>
      <c r="AU61" s="1064"/>
      <c r="AV61" s="1064"/>
      <c r="AW61" s="1064"/>
      <c r="AX61" s="1064"/>
      <c r="AY61" s="1064"/>
      <c r="AZ61" s="1065"/>
      <c r="BA61" s="1065"/>
      <c r="BB61" s="1065"/>
      <c r="BC61" s="1065"/>
      <c r="BD61" s="1065"/>
      <c r="BE61" s="1008"/>
      <c r="BF61" s="1008"/>
      <c r="BG61" s="1008"/>
      <c r="BH61" s="1008"/>
      <c r="BI61" s="1009"/>
      <c r="BJ61" s="220"/>
      <c r="BK61" s="220"/>
      <c r="BL61" s="220"/>
      <c r="BM61" s="220"/>
      <c r="BN61" s="220"/>
      <c r="BO61" s="229"/>
      <c r="BP61" s="229"/>
      <c r="BQ61" s="226">
        <v>55</v>
      </c>
      <c r="BR61" s="227"/>
      <c r="BS61" s="1031"/>
      <c r="BT61" s="1032"/>
      <c r="BU61" s="1032"/>
      <c r="BV61" s="1032"/>
      <c r="BW61" s="1032"/>
      <c r="BX61" s="1032"/>
      <c r="BY61" s="1032"/>
      <c r="BZ61" s="1032"/>
      <c r="CA61" s="1032"/>
      <c r="CB61" s="1032"/>
      <c r="CC61" s="1032"/>
      <c r="CD61" s="1032"/>
      <c r="CE61" s="1032"/>
      <c r="CF61" s="1032"/>
      <c r="CG61" s="1053"/>
      <c r="CH61" s="1028"/>
      <c r="CI61" s="1029"/>
      <c r="CJ61" s="1029"/>
      <c r="CK61" s="1029"/>
      <c r="CL61" s="1030"/>
      <c r="CM61" s="1028"/>
      <c r="CN61" s="1029"/>
      <c r="CO61" s="1029"/>
      <c r="CP61" s="1029"/>
      <c r="CQ61" s="1030"/>
      <c r="CR61" s="1028"/>
      <c r="CS61" s="1029"/>
      <c r="CT61" s="1029"/>
      <c r="CU61" s="1029"/>
      <c r="CV61" s="1030"/>
      <c r="CW61" s="1028"/>
      <c r="CX61" s="1029"/>
      <c r="CY61" s="1029"/>
      <c r="CZ61" s="1029"/>
      <c r="DA61" s="1030"/>
      <c r="DB61" s="1028"/>
      <c r="DC61" s="1029"/>
      <c r="DD61" s="1029"/>
      <c r="DE61" s="1029"/>
      <c r="DF61" s="1030"/>
      <c r="DG61" s="1028"/>
      <c r="DH61" s="1029"/>
      <c r="DI61" s="1029"/>
      <c r="DJ61" s="1029"/>
      <c r="DK61" s="1030"/>
      <c r="DL61" s="1028"/>
      <c r="DM61" s="1029"/>
      <c r="DN61" s="1029"/>
      <c r="DO61" s="1029"/>
      <c r="DP61" s="1030"/>
      <c r="DQ61" s="1028"/>
      <c r="DR61" s="1029"/>
      <c r="DS61" s="1029"/>
      <c r="DT61" s="1029"/>
      <c r="DU61" s="1030"/>
      <c r="DV61" s="1031"/>
      <c r="DW61" s="1032"/>
      <c r="DX61" s="1032"/>
      <c r="DY61" s="1032"/>
      <c r="DZ61" s="1033"/>
      <c r="EA61" s="218"/>
    </row>
    <row r="62" spans="1:131" ht="26.25" customHeight="1" x14ac:dyDescent="0.2">
      <c r="A62" s="226">
        <v>35</v>
      </c>
      <c r="B62" s="1069"/>
      <c r="C62" s="1070"/>
      <c r="D62" s="1070"/>
      <c r="E62" s="1070"/>
      <c r="F62" s="1070"/>
      <c r="G62" s="1070"/>
      <c r="H62" s="1070"/>
      <c r="I62" s="1070"/>
      <c r="J62" s="1070"/>
      <c r="K62" s="1070"/>
      <c r="L62" s="1070"/>
      <c r="M62" s="1070"/>
      <c r="N62" s="1070"/>
      <c r="O62" s="1070"/>
      <c r="P62" s="1071"/>
      <c r="Q62" s="1072"/>
      <c r="R62" s="1064"/>
      <c r="S62" s="1064"/>
      <c r="T62" s="1064"/>
      <c r="U62" s="1064"/>
      <c r="V62" s="1064"/>
      <c r="W62" s="1064"/>
      <c r="X62" s="1064"/>
      <c r="Y62" s="1064"/>
      <c r="Z62" s="1064"/>
      <c r="AA62" s="1064"/>
      <c r="AB62" s="1064"/>
      <c r="AC62" s="1064"/>
      <c r="AD62" s="1064"/>
      <c r="AE62" s="1073"/>
      <c r="AF62" s="1074"/>
      <c r="AG62" s="1075"/>
      <c r="AH62" s="1075"/>
      <c r="AI62" s="1075"/>
      <c r="AJ62" s="1076"/>
      <c r="AK62" s="1063"/>
      <c r="AL62" s="1064"/>
      <c r="AM62" s="1064"/>
      <c r="AN62" s="1064"/>
      <c r="AO62" s="1064"/>
      <c r="AP62" s="1064"/>
      <c r="AQ62" s="1064"/>
      <c r="AR62" s="1064"/>
      <c r="AS62" s="1064"/>
      <c r="AT62" s="1064"/>
      <c r="AU62" s="1064"/>
      <c r="AV62" s="1064"/>
      <c r="AW62" s="1064"/>
      <c r="AX62" s="1064"/>
      <c r="AY62" s="1064"/>
      <c r="AZ62" s="1065"/>
      <c r="BA62" s="1065"/>
      <c r="BB62" s="1065"/>
      <c r="BC62" s="1065"/>
      <c r="BD62" s="1065"/>
      <c r="BE62" s="1008"/>
      <c r="BF62" s="1008"/>
      <c r="BG62" s="1008"/>
      <c r="BH62" s="1008"/>
      <c r="BI62" s="1009"/>
      <c r="BJ62" s="1066" t="s">
        <v>397</v>
      </c>
      <c r="BK62" s="1067"/>
      <c r="BL62" s="1067"/>
      <c r="BM62" s="1067"/>
      <c r="BN62" s="1068"/>
      <c r="BO62" s="229"/>
      <c r="BP62" s="229"/>
      <c r="BQ62" s="226">
        <v>56</v>
      </c>
      <c r="BR62" s="227"/>
      <c r="BS62" s="1031"/>
      <c r="BT62" s="1032"/>
      <c r="BU62" s="1032"/>
      <c r="BV62" s="1032"/>
      <c r="BW62" s="1032"/>
      <c r="BX62" s="1032"/>
      <c r="BY62" s="1032"/>
      <c r="BZ62" s="1032"/>
      <c r="CA62" s="1032"/>
      <c r="CB62" s="1032"/>
      <c r="CC62" s="1032"/>
      <c r="CD62" s="1032"/>
      <c r="CE62" s="1032"/>
      <c r="CF62" s="1032"/>
      <c r="CG62" s="1053"/>
      <c r="CH62" s="1028"/>
      <c r="CI62" s="1029"/>
      <c r="CJ62" s="1029"/>
      <c r="CK62" s="1029"/>
      <c r="CL62" s="1030"/>
      <c r="CM62" s="1028"/>
      <c r="CN62" s="1029"/>
      <c r="CO62" s="1029"/>
      <c r="CP62" s="1029"/>
      <c r="CQ62" s="1030"/>
      <c r="CR62" s="1028"/>
      <c r="CS62" s="1029"/>
      <c r="CT62" s="1029"/>
      <c r="CU62" s="1029"/>
      <c r="CV62" s="1030"/>
      <c r="CW62" s="1028"/>
      <c r="CX62" s="1029"/>
      <c r="CY62" s="1029"/>
      <c r="CZ62" s="1029"/>
      <c r="DA62" s="1030"/>
      <c r="DB62" s="1028"/>
      <c r="DC62" s="1029"/>
      <c r="DD62" s="1029"/>
      <c r="DE62" s="1029"/>
      <c r="DF62" s="1030"/>
      <c r="DG62" s="1028"/>
      <c r="DH62" s="1029"/>
      <c r="DI62" s="1029"/>
      <c r="DJ62" s="1029"/>
      <c r="DK62" s="1030"/>
      <c r="DL62" s="1028"/>
      <c r="DM62" s="1029"/>
      <c r="DN62" s="1029"/>
      <c r="DO62" s="1029"/>
      <c r="DP62" s="1030"/>
      <c r="DQ62" s="1028"/>
      <c r="DR62" s="1029"/>
      <c r="DS62" s="1029"/>
      <c r="DT62" s="1029"/>
      <c r="DU62" s="1030"/>
      <c r="DV62" s="1031"/>
      <c r="DW62" s="1032"/>
      <c r="DX62" s="1032"/>
      <c r="DY62" s="1032"/>
      <c r="DZ62" s="1033"/>
      <c r="EA62" s="218"/>
    </row>
    <row r="63" spans="1:131" ht="26.25" customHeight="1" thickBot="1" x14ac:dyDescent="0.25">
      <c r="A63" s="228" t="s">
        <v>376</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9"/>
      <c r="AF63" s="1060">
        <v>4279</v>
      </c>
      <c r="AG63" s="995"/>
      <c r="AH63" s="995"/>
      <c r="AI63" s="995"/>
      <c r="AJ63" s="1061"/>
      <c r="AK63" s="1062"/>
      <c r="AL63" s="999"/>
      <c r="AM63" s="999"/>
      <c r="AN63" s="999"/>
      <c r="AO63" s="999"/>
      <c r="AP63" s="995">
        <v>8811</v>
      </c>
      <c r="AQ63" s="995"/>
      <c r="AR63" s="995"/>
      <c r="AS63" s="995"/>
      <c r="AT63" s="995"/>
      <c r="AU63" s="995">
        <v>1387</v>
      </c>
      <c r="AV63" s="995"/>
      <c r="AW63" s="995"/>
      <c r="AX63" s="995"/>
      <c r="AY63" s="995"/>
      <c r="AZ63" s="1056"/>
      <c r="BA63" s="1056"/>
      <c r="BB63" s="1056"/>
      <c r="BC63" s="1056"/>
      <c r="BD63" s="1056"/>
      <c r="BE63" s="996"/>
      <c r="BF63" s="996"/>
      <c r="BG63" s="996"/>
      <c r="BH63" s="996"/>
      <c r="BI63" s="997"/>
      <c r="BJ63" s="1057" t="s">
        <v>121</v>
      </c>
      <c r="BK63" s="989"/>
      <c r="BL63" s="989"/>
      <c r="BM63" s="989"/>
      <c r="BN63" s="1058"/>
      <c r="BO63" s="229"/>
      <c r="BP63" s="229"/>
      <c r="BQ63" s="226">
        <v>57</v>
      </c>
      <c r="BR63" s="227"/>
      <c r="BS63" s="1031"/>
      <c r="BT63" s="1032"/>
      <c r="BU63" s="1032"/>
      <c r="BV63" s="1032"/>
      <c r="BW63" s="1032"/>
      <c r="BX63" s="1032"/>
      <c r="BY63" s="1032"/>
      <c r="BZ63" s="1032"/>
      <c r="CA63" s="1032"/>
      <c r="CB63" s="1032"/>
      <c r="CC63" s="1032"/>
      <c r="CD63" s="1032"/>
      <c r="CE63" s="1032"/>
      <c r="CF63" s="1032"/>
      <c r="CG63" s="1053"/>
      <c r="CH63" s="1028"/>
      <c r="CI63" s="1029"/>
      <c r="CJ63" s="1029"/>
      <c r="CK63" s="1029"/>
      <c r="CL63" s="1030"/>
      <c r="CM63" s="1028"/>
      <c r="CN63" s="1029"/>
      <c r="CO63" s="1029"/>
      <c r="CP63" s="1029"/>
      <c r="CQ63" s="1030"/>
      <c r="CR63" s="1028"/>
      <c r="CS63" s="1029"/>
      <c r="CT63" s="1029"/>
      <c r="CU63" s="1029"/>
      <c r="CV63" s="1030"/>
      <c r="CW63" s="1028"/>
      <c r="CX63" s="1029"/>
      <c r="CY63" s="1029"/>
      <c r="CZ63" s="1029"/>
      <c r="DA63" s="1030"/>
      <c r="DB63" s="1028"/>
      <c r="DC63" s="1029"/>
      <c r="DD63" s="1029"/>
      <c r="DE63" s="1029"/>
      <c r="DF63" s="1030"/>
      <c r="DG63" s="1028"/>
      <c r="DH63" s="1029"/>
      <c r="DI63" s="1029"/>
      <c r="DJ63" s="1029"/>
      <c r="DK63" s="1030"/>
      <c r="DL63" s="1028"/>
      <c r="DM63" s="1029"/>
      <c r="DN63" s="1029"/>
      <c r="DO63" s="1029"/>
      <c r="DP63" s="1030"/>
      <c r="DQ63" s="1028"/>
      <c r="DR63" s="1029"/>
      <c r="DS63" s="1029"/>
      <c r="DT63" s="1029"/>
      <c r="DU63" s="1030"/>
      <c r="DV63" s="1031"/>
      <c r="DW63" s="1032"/>
      <c r="DX63" s="1032"/>
      <c r="DY63" s="1032"/>
      <c r="DZ63" s="1033"/>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31"/>
      <c r="BT64" s="1032"/>
      <c r="BU64" s="1032"/>
      <c r="BV64" s="1032"/>
      <c r="BW64" s="1032"/>
      <c r="BX64" s="1032"/>
      <c r="BY64" s="1032"/>
      <c r="BZ64" s="1032"/>
      <c r="CA64" s="1032"/>
      <c r="CB64" s="1032"/>
      <c r="CC64" s="1032"/>
      <c r="CD64" s="1032"/>
      <c r="CE64" s="1032"/>
      <c r="CF64" s="1032"/>
      <c r="CG64" s="1053"/>
      <c r="CH64" s="1028"/>
      <c r="CI64" s="1029"/>
      <c r="CJ64" s="1029"/>
      <c r="CK64" s="1029"/>
      <c r="CL64" s="1030"/>
      <c r="CM64" s="1028"/>
      <c r="CN64" s="1029"/>
      <c r="CO64" s="1029"/>
      <c r="CP64" s="1029"/>
      <c r="CQ64" s="1030"/>
      <c r="CR64" s="1028"/>
      <c r="CS64" s="1029"/>
      <c r="CT64" s="1029"/>
      <c r="CU64" s="1029"/>
      <c r="CV64" s="1030"/>
      <c r="CW64" s="1028"/>
      <c r="CX64" s="1029"/>
      <c r="CY64" s="1029"/>
      <c r="CZ64" s="1029"/>
      <c r="DA64" s="1030"/>
      <c r="DB64" s="1028"/>
      <c r="DC64" s="1029"/>
      <c r="DD64" s="1029"/>
      <c r="DE64" s="1029"/>
      <c r="DF64" s="1030"/>
      <c r="DG64" s="1028"/>
      <c r="DH64" s="1029"/>
      <c r="DI64" s="1029"/>
      <c r="DJ64" s="1029"/>
      <c r="DK64" s="1030"/>
      <c r="DL64" s="1028"/>
      <c r="DM64" s="1029"/>
      <c r="DN64" s="1029"/>
      <c r="DO64" s="1029"/>
      <c r="DP64" s="1030"/>
      <c r="DQ64" s="1028"/>
      <c r="DR64" s="1029"/>
      <c r="DS64" s="1029"/>
      <c r="DT64" s="1029"/>
      <c r="DU64" s="1030"/>
      <c r="DV64" s="1031"/>
      <c r="DW64" s="1032"/>
      <c r="DX64" s="1032"/>
      <c r="DY64" s="1032"/>
      <c r="DZ64" s="1033"/>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31"/>
      <c r="BT65" s="1032"/>
      <c r="BU65" s="1032"/>
      <c r="BV65" s="1032"/>
      <c r="BW65" s="1032"/>
      <c r="BX65" s="1032"/>
      <c r="BY65" s="1032"/>
      <c r="BZ65" s="1032"/>
      <c r="CA65" s="1032"/>
      <c r="CB65" s="1032"/>
      <c r="CC65" s="1032"/>
      <c r="CD65" s="1032"/>
      <c r="CE65" s="1032"/>
      <c r="CF65" s="1032"/>
      <c r="CG65" s="1053"/>
      <c r="CH65" s="1028"/>
      <c r="CI65" s="1029"/>
      <c r="CJ65" s="1029"/>
      <c r="CK65" s="1029"/>
      <c r="CL65" s="1030"/>
      <c r="CM65" s="1028"/>
      <c r="CN65" s="1029"/>
      <c r="CO65" s="1029"/>
      <c r="CP65" s="1029"/>
      <c r="CQ65" s="1030"/>
      <c r="CR65" s="1028"/>
      <c r="CS65" s="1029"/>
      <c r="CT65" s="1029"/>
      <c r="CU65" s="1029"/>
      <c r="CV65" s="1030"/>
      <c r="CW65" s="1028"/>
      <c r="CX65" s="1029"/>
      <c r="CY65" s="1029"/>
      <c r="CZ65" s="1029"/>
      <c r="DA65" s="1030"/>
      <c r="DB65" s="1028"/>
      <c r="DC65" s="1029"/>
      <c r="DD65" s="1029"/>
      <c r="DE65" s="1029"/>
      <c r="DF65" s="1030"/>
      <c r="DG65" s="1028"/>
      <c r="DH65" s="1029"/>
      <c r="DI65" s="1029"/>
      <c r="DJ65" s="1029"/>
      <c r="DK65" s="1030"/>
      <c r="DL65" s="1028"/>
      <c r="DM65" s="1029"/>
      <c r="DN65" s="1029"/>
      <c r="DO65" s="1029"/>
      <c r="DP65" s="1030"/>
      <c r="DQ65" s="1028"/>
      <c r="DR65" s="1029"/>
      <c r="DS65" s="1029"/>
      <c r="DT65" s="1029"/>
      <c r="DU65" s="1030"/>
      <c r="DV65" s="1031"/>
      <c r="DW65" s="1032"/>
      <c r="DX65" s="1032"/>
      <c r="DY65" s="1032"/>
      <c r="DZ65" s="1033"/>
      <c r="EA65" s="218"/>
    </row>
    <row r="66" spans="1:131" ht="26.25" customHeight="1" x14ac:dyDescent="0.2">
      <c r="A66" s="1034" t="s">
        <v>400</v>
      </c>
      <c r="B66" s="1035"/>
      <c r="C66" s="1035"/>
      <c r="D66" s="1035"/>
      <c r="E66" s="1035"/>
      <c r="F66" s="1035"/>
      <c r="G66" s="1035"/>
      <c r="H66" s="1035"/>
      <c r="I66" s="1035"/>
      <c r="J66" s="1035"/>
      <c r="K66" s="1035"/>
      <c r="L66" s="1035"/>
      <c r="M66" s="1035"/>
      <c r="N66" s="1035"/>
      <c r="O66" s="1035"/>
      <c r="P66" s="1036"/>
      <c r="Q66" s="1040" t="s">
        <v>380</v>
      </c>
      <c r="R66" s="1041"/>
      <c r="S66" s="1041"/>
      <c r="T66" s="1041"/>
      <c r="U66" s="1042"/>
      <c r="V66" s="1040" t="s">
        <v>381</v>
      </c>
      <c r="W66" s="1041"/>
      <c r="X66" s="1041"/>
      <c r="Y66" s="1041"/>
      <c r="Z66" s="1042"/>
      <c r="AA66" s="1040" t="s">
        <v>382</v>
      </c>
      <c r="AB66" s="1041"/>
      <c r="AC66" s="1041"/>
      <c r="AD66" s="1041"/>
      <c r="AE66" s="1042"/>
      <c r="AF66" s="1046" t="s">
        <v>383</v>
      </c>
      <c r="AG66" s="1047"/>
      <c r="AH66" s="1047"/>
      <c r="AI66" s="1047"/>
      <c r="AJ66" s="1048"/>
      <c r="AK66" s="1040" t="s">
        <v>384</v>
      </c>
      <c r="AL66" s="1035"/>
      <c r="AM66" s="1035"/>
      <c r="AN66" s="1035"/>
      <c r="AO66" s="1036"/>
      <c r="AP66" s="1040" t="s">
        <v>385</v>
      </c>
      <c r="AQ66" s="1041"/>
      <c r="AR66" s="1041"/>
      <c r="AS66" s="1041"/>
      <c r="AT66" s="1042"/>
      <c r="AU66" s="1040" t="s">
        <v>401</v>
      </c>
      <c r="AV66" s="1041"/>
      <c r="AW66" s="1041"/>
      <c r="AX66" s="1041"/>
      <c r="AY66" s="1042"/>
      <c r="AZ66" s="1040" t="s">
        <v>364</v>
      </c>
      <c r="BA66" s="1041"/>
      <c r="BB66" s="1041"/>
      <c r="BC66" s="1041"/>
      <c r="BD66" s="1054"/>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7"/>
      <c r="B67" s="1038"/>
      <c r="C67" s="1038"/>
      <c r="D67" s="1038"/>
      <c r="E67" s="1038"/>
      <c r="F67" s="1038"/>
      <c r="G67" s="1038"/>
      <c r="H67" s="1038"/>
      <c r="I67" s="1038"/>
      <c r="J67" s="1038"/>
      <c r="K67" s="1038"/>
      <c r="L67" s="1038"/>
      <c r="M67" s="1038"/>
      <c r="N67" s="1038"/>
      <c r="O67" s="1038"/>
      <c r="P67" s="1039"/>
      <c r="Q67" s="1043"/>
      <c r="R67" s="1044"/>
      <c r="S67" s="1044"/>
      <c r="T67" s="1044"/>
      <c r="U67" s="1045"/>
      <c r="V67" s="1043"/>
      <c r="W67" s="1044"/>
      <c r="X67" s="1044"/>
      <c r="Y67" s="1044"/>
      <c r="Z67" s="1045"/>
      <c r="AA67" s="1043"/>
      <c r="AB67" s="1044"/>
      <c r="AC67" s="1044"/>
      <c r="AD67" s="1044"/>
      <c r="AE67" s="1045"/>
      <c r="AF67" s="1049"/>
      <c r="AG67" s="1050"/>
      <c r="AH67" s="1050"/>
      <c r="AI67" s="1050"/>
      <c r="AJ67" s="1051"/>
      <c r="AK67" s="1052"/>
      <c r="AL67" s="1038"/>
      <c r="AM67" s="1038"/>
      <c r="AN67" s="1038"/>
      <c r="AO67" s="1039"/>
      <c r="AP67" s="1043"/>
      <c r="AQ67" s="1044"/>
      <c r="AR67" s="1044"/>
      <c r="AS67" s="1044"/>
      <c r="AT67" s="1045"/>
      <c r="AU67" s="1043"/>
      <c r="AV67" s="1044"/>
      <c r="AW67" s="1044"/>
      <c r="AX67" s="1044"/>
      <c r="AY67" s="1045"/>
      <c r="AZ67" s="1043"/>
      <c r="BA67" s="1044"/>
      <c r="BB67" s="1044"/>
      <c r="BC67" s="1044"/>
      <c r="BD67" s="1055"/>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4" t="s">
        <v>552</v>
      </c>
      <c r="C68" s="1025"/>
      <c r="D68" s="1025"/>
      <c r="E68" s="1025"/>
      <c r="F68" s="1025"/>
      <c r="G68" s="1025"/>
      <c r="H68" s="1025"/>
      <c r="I68" s="1025"/>
      <c r="J68" s="1025"/>
      <c r="K68" s="1025"/>
      <c r="L68" s="1025"/>
      <c r="M68" s="1025"/>
      <c r="N68" s="1025"/>
      <c r="O68" s="1025"/>
      <c r="P68" s="1026"/>
      <c r="Q68" s="1027">
        <v>2764</v>
      </c>
      <c r="R68" s="1018"/>
      <c r="S68" s="1018"/>
      <c r="T68" s="1018"/>
      <c r="U68" s="1018"/>
      <c r="V68" s="1018">
        <v>2727</v>
      </c>
      <c r="W68" s="1018"/>
      <c r="X68" s="1018"/>
      <c r="Y68" s="1018"/>
      <c r="Z68" s="1018"/>
      <c r="AA68" s="1018">
        <v>38</v>
      </c>
      <c r="AB68" s="1018"/>
      <c r="AC68" s="1018"/>
      <c r="AD68" s="1018"/>
      <c r="AE68" s="1018"/>
      <c r="AF68" s="1018">
        <v>38</v>
      </c>
      <c r="AG68" s="1018"/>
      <c r="AH68" s="1018"/>
      <c r="AI68" s="1018"/>
      <c r="AJ68" s="1018"/>
      <c r="AK68" s="1018">
        <v>13</v>
      </c>
      <c r="AL68" s="1018"/>
      <c r="AM68" s="1018"/>
      <c r="AN68" s="1018"/>
      <c r="AO68" s="1018"/>
      <c r="AP68" s="1018">
        <v>235</v>
      </c>
      <c r="AQ68" s="1018"/>
      <c r="AR68" s="1018"/>
      <c r="AS68" s="1018"/>
      <c r="AT68" s="1018"/>
      <c r="AU68" s="1019" t="s">
        <v>560</v>
      </c>
      <c r="AV68" s="1020"/>
      <c r="AW68" s="1020"/>
      <c r="AX68" s="1020"/>
      <c r="AY68" s="1021"/>
      <c r="AZ68" s="1022"/>
      <c r="BA68" s="1022"/>
      <c r="BB68" s="1022"/>
      <c r="BC68" s="1022"/>
      <c r="BD68" s="1023"/>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553</v>
      </c>
      <c r="C69" s="1011"/>
      <c r="D69" s="1011"/>
      <c r="E69" s="1011"/>
      <c r="F69" s="1011"/>
      <c r="G69" s="1011"/>
      <c r="H69" s="1011"/>
      <c r="I69" s="1011"/>
      <c r="J69" s="1011"/>
      <c r="K69" s="1011"/>
      <c r="L69" s="1011"/>
      <c r="M69" s="1011"/>
      <c r="N69" s="1011"/>
      <c r="O69" s="1011"/>
      <c r="P69" s="1012"/>
      <c r="Q69" s="1013">
        <v>10670</v>
      </c>
      <c r="R69" s="1007"/>
      <c r="S69" s="1007"/>
      <c r="T69" s="1007"/>
      <c r="U69" s="1007"/>
      <c r="V69" s="1007">
        <v>10603</v>
      </c>
      <c r="W69" s="1007"/>
      <c r="X69" s="1007"/>
      <c r="Y69" s="1007"/>
      <c r="Z69" s="1007"/>
      <c r="AA69" s="1007">
        <v>67</v>
      </c>
      <c r="AB69" s="1007"/>
      <c r="AC69" s="1007"/>
      <c r="AD69" s="1007"/>
      <c r="AE69" s="1007"/>
      <c r="AF69" s="1007">
        <v>67</v>
      </c>
      <c r="AG69" s="1007"/>
      <c r="AH69" s="1007"/>
      <c r="AI69" s="1007"/>
      <c r="AJ69" s="1007"/>
      <c r="AK69" s="1007" t="s">
        <v>560</v>
      </c>
      <c r="AL69" s="1007"/>
      <c r="AM69" s="1007"/>
      <c r="AN69" s="1007"/>
      <c r="AO69" s="1007"/>
      <c r="AP69" s="1007" t="s">
        <v>560</v>
      </c>
      <c r="AQ69" s="1007"/>
      <c r="AR69" s="1007"/>
      <c r="AS69" s="1007"/>
      <c r="AT69" s="1007"/>
      <c r="AU69" s="1007" t="s">
        <v>560</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554</v>
      </c>
      <c r="C70" s="1011"/>
      <c r="D70" s="1011"/>
      <c r="E70" s="1011"/>
      <c r="F70" s="1011"/>
      <c r="G70" s="1011"/>
      <c r="H70" s="1011"/>
      <c r="I70" s="1011"/>
      <c r="J70" s="1011"/>
      <c r="K70" s="1011"/>
      <c r="L70" s="1011"/>
      <c r="M70" s="1011"/>
      <c r="N70" s="1011"/>
      <c r="O70" s="1011"/>
      <c r="P70" s="1012"/>
      <c r="Q70" s="1013">
        <v>860</v>
      </c>
      <c r="R70" s="1007"/>
      <c r="S70" s="1007"/>
      <c r="T70" s="1007"/>
      <c r="U70" s="1007"/>
      <c r="V70" s="1007">
        <v>858</v>
      </c>
      <c r="W70" s="1007"/>
      <c r="X70" s="1007"/>
      <c r="Y70" s="1007"/>
      <c r="Z70" s="1007"/>
      <c r="AA70" s="1007">
        <v>2</v>
      </c>
      <c r="AB70" s="1007"/>
      <c r="AC70" s="1007"/>
      <c r="AD70" s="1007"/>
      <c r="AE70" s="1007"/>
      <c r="AF70" s="1007">
        <v>2</v>
      </c>
      <c r="AG70" s="1007"/>
      <c r="AH70" s="1007"/>
      <c r="AI70" s="1007"/>
      <c r="AJ70" s="1007"/>
      <c r="AK70" s="1007">
        <v>2</v>
      </c>
      <c r="AL70" s="1007"/>
      <c r="AM70" s="1007"/>
      <c r="AN70" s="1007"/>
      <c r="AO70" s="1007"/>
      <c r="AP70" s="1007" t="s">
        <v>560</v>
      </c>
      <c r="AQ70" s="1007"/>
      <c r="AR70" s="1007"/>
      <c r="AS70" s="1007"/>
      <c r="AT70" s="1007"/>
      <c r="AU70" s="1007" t="s">
        <v>560</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555</v>
      </c>
      <c r="C71" s="1011"/>
      <c r="D71" s="1011"/>
      <c r="E71" s="1011"/>
      <c r="F71" s="1011"/>
      <c r="G71" s="1011"/>
      <c r="H71" s="1011"/>
      <c r="I71" s="1011"/>
      <c r="J71" s="1011"/>
      <c r="K71" s="1011"/>
      <c r="L71" s="1011"/>
      <c r="M71" s="1011"/>
      <c r="N71" s="1011"/>
      <c r="O71" s="1011"/>
      <c r="P71" s="1012"/>
      <c r="Q71" s="1013">
        <v>1436</v>
      </c>
      <c r="R71" s="1007"/>
      <c r="S71" s="1007"/>
      <c r="T71" s="1007"/>
      <c r="U71" s="1007"/>
      <c r="V71" s="1007">
        <v>1418</v>
      </c>
      <c r="W71" s="1007"/>
      <c r="X71" s="1007"/>
      <c r="Y71" s="1007"/>
      <c r="Z71" s="1007"/>
      <c r="AA71" s="1007">
        <v>18</v>
      </c>
      <c r="AB71" s="1007"/>
      <c r="AC71" s="1007"/>
      <c r="AD71" s="1007"/>
      <c r="AE71" s="1007"/>
      <c r="AF71" s="1007">
        <v>18</v>
      </c>
      <c r="AG71" s="1007"/>
      <c r="AH71" s="1007"/>
      <c r="AI71" s="1007"/>
      <c r="AJ71" s="1007"/>
      <c r="AK71" s="1007">
        <v>19</v>
      </c>
      <c r="AL71" s="1007"/>
      <c r="AM71" s="1007"/>
      <c r="AN71" s="1007"/>
      <c r="AO71" s="1007"/>
      <c r="AP71" s="1007">
        <v>402</v>
      </c>
      <c r="AQ71" s="1007"/>
      <c r="AR71" s="1007"/>
      <c r="AS71" s="1007"/>
      <c r="AT71" s="1007"/>
      <c r="AU71" s="1007" t="s">
        <v>560</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556</v>
      </c>
      <c r="C72" s="1011"/>
      <c r="D72" s="1011"/>
      <c r="E72" s="1011"/>
      <c r="F72" s="1011"/>
      <c r="G72" s="1011"/>
      <c r="H72" s="1011"/>
      <c r="I72" s="1011"/>
      <c r="J72" s="1011"/>
      <c r="K72" s="1011"/>
      <c r="L72" s="1011"/>
      <c r="M72" s="1011"/>
      <c r="N72" s="1011"/>
      <c r="O72" s="1011"/>
      <c r="P72" s="1012"/>
      <c r="Q72" s="1013">
        <v>243</v>
      </c>
      <c r="R72" s="1007"/>
      <c r="S72" s="1007"/>
      <c r="T72" s="1007"/>
      <c r="U72" s="1007"/>
      <c r="V72" s="1007">
        <v>238</v>
      </c>
      <c r="W72" s="1007"/>
      <c r="X72" s="1007"/>
      <c r="Y72" s="1007"/>
      <c r="Z72" s="1007"/>
      <c r="AA72" s="1007">
        <v>5</v>
      </c>
      <c r="AB72" s="1007"/>
      <c r="AC72" s="1007"/>
      <c r="AD72" s="1007"/>
      <c r="AE72" s="1007"/>
      <c r="AF72" s="1007">
        <v>5</v>
      </c>
      <c r="AG72" s="1007"/>
      <c r="AH72" s="1007"/>
      <c r="AI72" s="1007"/>
      <c r="AJ72" s="1007"/>
      <c r="AK72" s="1007">
        <v>3</v>
      </c>
      <c r="AL72" s="1007"/>
      <c r="AM72" s="1007"/>
      <c r="AN72" s="1007"/>
      <c r="AO72" s="1007"/>
      <c r="AP72" s="1007" t="s">
        <v>560</v>
      </c>
      <c r="AQ72" s="1007"/>
      <c r="AR72" s="1007"/>
      <c r="AS72" s="1007"/>
      <c r="AT72" s="1007"/>
      <c r="AU72" s="1007" t="s">
        <v>560</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557</v>
      </c>
      <c r="C73" s="1011"/>
      <c r="D73" s="1011"/>
      <c r="E73" s="1011"/>
      <c r="F73" s="1011"/>
      <c r="G73" s="1011"/>
      <c r="H73" s="1011"/>
      <c r="I73" s="1011"/>
      <c r="J73" s="1011"/>
      <c r="K73" s="1011"/>
      <c r="L73" s="1011"/>
      <c r="M73" s="1011"/>
      <c r="N73" s="1011"/>
      <c r="O73" s="1011"/>
      <c r="P73" s="1012"/>
      <c r="Q73" s="1013">
        <v>967</v>
      </c>
      <c r="R73" s="1007"/>
      <c r="S73" s="1007"/>
      <c r="T73" s="1007"/>
      <c r="U73" s="1007"/>
      <c r="V73" s="1007">
        <v>732</v>
      </c>
      <c r="W73" s="1007"/>
      <c r="X73" s="1007"/>
      <c r="Y73" s="1007"/>
      <c r="Z73" s="1007"/>
      <c r="AA73" s="1007">
        <v>236</v>
      </c>
      <c r="AB73" s="1007"/>
      <c r="AC73" s="1007"/>
      <c r="AD73" s="1007"/>
      <c r="AE73" s="1007"/>
      <c r="AF73" s="1007">
        <v>236</v>
      </c>
      <c r="AG73" s="1007"/>
      <c r="AH73" s="1007"/>
      <c r="AI73" s="1007"/>
      <c r="AJ73" s="1007"/>
      <c r="AK73" s="1007">
        <v>510</v>
      </c>
      <c r="AL73" s="1007"/>
      <c r="AM73" s="1007"/>
      <c r="AN73" s="1007"/>
      <c r="AO73" s="1007"/>
      <c r="AP73" s="1007" t="s">
        <v>560</v>
      </c>
      <c r="AQ73" s="1007"/>
      <c r="AR73" s="1007"/>
      <c r="AS73" s="1007"/>
      <c r="AT73" s="1007"/>
      <c r="AU73" s="1007" t="s">
        <v>560</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558</v>
      </c>
      <c r="C74" s="1011"/>
      <c r="D74" s="1011"/>
      <c r="E74" s="1011"/>
      <c r="F74" s="1011"/>
      <c r="G74" s="1011"/>
      <c r="H74" s="1011"/>
      <c r="I74" s="1011"/>
      <c r="J74" s="1011"/>
      <c r="K74" s="1011"/>
      <c r="L74" s="1011"/>
      <c r="M74" s="1011"/>
      <c r="N74" s="1011"/>
      <c r="O74" s="1011"/>
      <c r="P74" s="1012"/>
      <c r="Q74" s="1013">
        <v>294625</v>
      </c>
      <c r="R74" s="1007"/>
      <c r="S74" s="1007"/>
      <c r="T74" s="1007"/>
      <c r="U74" s="1007"/>
      <c r="V74" s="1007">
        <v>290389</v>
      </c>
      <c r="W74" s="1007"/>
      <c r="X74" s="1007"/>
      <c r="Y74" s="1007"/>
      <c r="Z74" s="1007"/>
      <c r="AA74" s="1007">
        <v>4236</v>
      </c>
      <c r="AB74" s="1007"/>
      <c r="AC74" s="1007"/>
      <c r="AD74" s="1007"/>
      <c r="AE74" s="1007"/>
      <c r="AF74" s="1007">
        <v>4236</v>
      </c>
      <c r="AG74" s="1007"/>
      <c r="AH74" s="1007"/>
      <c r="AI74" s="1007"/>
      <c r="AJ74" s="1007"/>
      <c r="AK74" s="1007">
        <v>5909</v>
      </c>
      <c r="AL74" s="1007"/>
      <c r="AM74" s="1007"/>
      <c r="AN74" s="1007"/>
      <c r="AO74" s="1007"/>
      <c r="AP74" s="1007" t="s">
        <v>560</v>
      </c>
      <c r="AQ74" s="1007"/>
      <c r="AR74" s="1007"/>
      <c r="AS74" s="1007"/>
      <c r="AT74" s="1007"/>
      <c r="AU74" s="1007" t="s">
        <v>560</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4602</v>
      </c>
      <c r="AG88" s="995"/>
      <c r="AH88" s="995"/>
      <c r="AI88" s="995"/>
      <c r="AJ88" s="995"/>
      <c r="AK88" s="999"/>
      <c r="AL88" s="999"/>
      <c r="AM88" s="999"/>
      <c r="AN88" s="999"/>
      <c r="AO88" s="999"/>
      <c r="AP88" s="995">
        <v>637</v>
      </c>
      <c r="AQ88" s="995"/>
      <c r="AR88" s="995"/>
      <c r="AS88" s="995"/>
      <c r="AT88" s="995"/>
      <c r="AU88" s="995" t="s">
        <v>560</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18" customFormat="1" ht="26.25" customHeight="1" x14ac:dyDescent="0.2">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1077320</v>
      </c>
      <c r="AB110" s="925"/>
      <c r="AC110" s="925"/>
      <c r="AD110" s="925"/>
      <c r="AE110" s="926"/>
      <c r="AF110" s="927">
        <v>1160904</v>
      </c>
      <c r="AG110" s="925"/>
      <c r="AH110" s="925"/>
      <c r="AI110" s="925"/>
      <c r="AJ110" s="926"/>
      <c r="AK110" s="927">
        <v>1215645</v>
      </c>
      <c r="AL110" s="925"/>
      <c r="AM110" s="925"/>
      <c r="AN110" s="925"/>
      <c r="AO110" s="926"/>
      <c r="AP110" s="928">
        <v>12.9</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12159593</v>
      </c>
      <c r="BR110" s="878"/>
      <c r="BS110" s="878"/>
      <c r="BT110" s="878"/>
      <c r="BU110" s="878"/>
      <c r="BV110" s="878">
        <v>11367591</v>
      </c>
      <c r="BW110" s="878"/>
      <c r="BX110" s="878"/>
      <c r="BY110" s="878"/>
      <c r="BZ110" s="878"/>
      <c r="CA110" s="878">
        <v>10888431</v>
      </c>
      <c r="CB110" s="878"/>
      <c r="CC110" s="878"/>
      <c r="CD110" s="878"/>
      <c r="CE110" s="878"/>
      <c r="CF110" s="902">
        <v>115.8</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2">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2">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1225632</v>
      </c>
      <c r="BR112" s="853"/>
      <c r="BS112" s="853"/>
      <c r="BT112" s="853"/>
      <c r="BU112" s="853"/>
      <c r="BV112" s="853">
        <v>1286439</v>
      </c>
      <c r="BW112" s="853"/>
      <c r="BX112" s="853"/>
      <c r="BY112" s="853"/>
      <c r="BZ112" s="853"/>
      <c r="CA112" s="853">
        <v>1387547</v>
      </c>
      <c r="CB112" s="853"/>
      <c r="CC112" s="853"/>
      <c r="CD112" s="853"/>
      <c r="CE112" s="853"/>
      <c r="CF112" s="911">
        <v>14.8</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2">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134513</v>
      </c>
      <c r="AB113" s="955"/>
      <c r="AC113" s="955"/>
      <c r="AD113" s="955"/>
      <c r="AE113" s="956"/>
      <c r="AF113" s="957">
        <v>158504</v>
      </c>
      <c r="AG113" s="955"/>
      <c r="AH113" s="955"/>
      <c r="AI113" s="955"/>
      <c r="AJ113" s="956"/>
      <c r="AK113" s="957">
        <v>139247</v>
      </c>
      <c r="AL113" s="955"/>
      <c r="AM113" s="955"/>
      <c r="AN113" s="955"/>
      <c r="AO113" s="956"/>
      <c r="AP113" s="958">
        <v>1.5</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278064</v>
      </c>
      <c r="BR113" s="853"/>
      <c r="BS113" s="853"/>
      <c r="BT113" s="853"/>
      <c r="BU113" s="853"/>
      <c r="BV113" s="853">
        <v>342163</v>
      </c>
      <c r="BW113" s="853"/>
      <c r="BX113" s="853"/>
      <c r="BY113" s="853"/>
      <c r="BZ113" s="853"/>
      <c r="CA113" s="853">
        <v>276185</v>
      </c>
      <c r="CB113" s="853"/>
      <c r="CC113" s="853"/>
      <c r="CD113" s="853"/>
      <c r="CE113" s="853"/>
      <c r="CF113" s="911">
        <v>2.9</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2">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80448</v>
      </c>
      <c r="AB114" s="816"/>
      <c r="AC114" s="816"/>
      <c r="AD114" s="816"/>
      <c r="AE114" s="817"/>
      <c r="AF114" s="818">
        <v>81289</v>
      </c>
      <c r="AG114" s="816"/>
      <c r="AH114" s="816"/>
      <c r="AI114" s="816"/>
      <c r="AJ114" s="817"/>
      <c r="AK114" s="818">
        <v>80451</v>
      </c>
      <c r="AL114" s="816"/>
      <c r="AM114" s="816"/>
      <c r="AN114" s="816"/>
      <c r="AO114" s="817"/>
      <c r="AP114" s="860">
        <v>0.9</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1381644</v>
      </c>
      <c r="BR114" s="853"/>
      <c r="BS114" s="853"/>
      <c r="BT114" s="853"/>
      <c r="BU114" s="853"/>
      <c r="BV114" s="853">
        <v>1303157</v>
      </c>
      <c r="BW114" s="853"/>
      <c r="BX114" s="853"/>
      <c r="BY114" s="853"/>
      <c r="BZ114" s="853"/>
      <c r="CA114" s="853">
        <v>1250063</v>
      </c>
      <c r="CB114" s="853"/>
      <c r="CC114" s="853"/>
      <c r="CD114" s="853"/>
      <c r="CE114" s="853"/>
      <c r="CF114" s="911">
        <v>13.3</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2">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79</v>
      </c>
      <c r="AB115" s="955"/>
      <c r="AC115" s="955"/>
      <c r="AD115" s="955"/>
      <c r="AE115" s="956"/>
      <c r="AF115" s="957" t="s">
        <v>121</v>
      </c>
      <c r="AG115" s="955"/>
      <c r="AH115" s="955"/>
      <c r="AI115" s="955"/>
      <c r="AJ115" s="956"/>
      <c r="AK115" s="957" t="s">
        <v>121</v>
      </c>
      <c r="AL115" s="955"/>
      <c r="AM115" s="955"/>
      <c r="AN115" s="955"/>
      <c r="AO115" s="956"/>
      <c r="AP115" s="958" t="s">
        <v>121</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v>6431</v>
      </c>
      <c r="BR115" s="853"/>
      <c r="BS115" s="853"/>
      <c r="BT115" s="853"/>
      <c r="BU115" s="853"/>
      <c r="BV115" s="853">
        <v>9685</v>
      </c>
      <c r="BW115" s="853"/>
      <c r="BX115" s="853"/>
      <c r="BY115" s="853"/>
      <c r="BZ115" s="853"/>
      <c r="CA115" s="853">
        <v>983</v>
      </c>
      <c r="CB115" s="853"/>
      <c r="CC115" s="853"/>
      <c r="CD115" s="853"/>
      <c r="CE115" s="853"/>
      <c r="CF115" s="911">
        <v>0</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2">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121</v>
      </c>
      <c r="AB116" s="816"/>
      <c r="AC116" s="816"/>
      <c r="AD116" s="816"/>
      <c r="AE116" s="817"/>
      <c r="AF116" s="818" t="s">
        <v>121</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1292360</v>
      </c>
      <c r="AB117" s="939"/>
      <c r="AC117" s="939"/>
      <c r="AD117" s="939"/>
      <c r="AE117" s="940"/>
      <c r="AF117" s="941">
        <v>1400697</v>
      </c>
      <c r="AG117" s="939"/>
      <c r="AH117" s="939"/>
      <c r="AI117" s="939"/>
      <c r="AJ117" s="940"/>
      <c r="AK117" s="941">
        <v>1435343</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2">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2">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443</v>
      </c>
      <c r="BP119" s="914"/>
      <c r="BQ119" s="915">
        <v>15051364</v>
      </c>
      <c r="BR119" s="881"/>
      <c r="BS119" s="881"/>
      <c r="BT119" s="881"/>
      <c r="BU119" s="881"/>
      <c r="BV119" s="881">
        <v>14309035</v>
      </c>
      <c r="BW119" s="881"/>
      <c r="BX119" s="881"/>
      <c r="BY119" s="881"/>
      <c r="BZ119" s="881"/>
      <c r="CA119" s="881">
        <v>13803209</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2">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11246674</v>
      </c>
      <c r="BR120" s="878"/>
      <c r="BS120" s="878"/>
      <c r="BT120" s="878"/>
      <c r="BU120" s="878"/>
      <c r="BV120" s="878">
        <v>11025955</v>
      </c>
      <c r="BW120" s="878"/>
      <c r="BX120" s="878"/>
      <c r="BY120" s="878"/>
      <c r="BZ120" s="878"/>
      <c r="CA120" s="878">
        <v>11315506</v>
      </c>
      <c r="CB120" s="878"/>
      <c r="CC120" s="878"/>
      <c r="CD120" s="878"/>
      <c r="CE120" s="878"/>
      <c r="CF120" s="902">
        <v>120.3</v>
      </c>
      <c r="CG120" s="903"/>
      <c r="CH120" s="903"/>
      <c r="CI120" s="903"/>
      <c r="CJ120" s="903"/>
      <c r="CK120" s="904" t="s">
        <v>447</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1204928</v>
      </c>
      <c r="DH120" s="878"/>
      <c r="DI120" s="878"/>
      <c r="DJ120" s="878"/>
      <c r="DK120" s="878"/>
      <c r="DL120" s="878">
        <v>1264630</v>
      </c>
      <c r="DM120" s="878"/>
      <c r="DN120" s="878"/>
      <c r="DO120" s="878"/>
      <c r="DP120" s="878"/>
      <c r="DQ120" s="878">
        <v>1366370</v>
      </c>
      <c r="DR120" s="878"/>
      <c r="DS120" s="878"/>
      <c r="DT120" s="878"/>
      <c r="DU120" s="878"/>
      <c r="DV120" s="879">
        <v>14.5</v>
      </c>
      <c r="DW120" s="879"/>
      <c r="DX120" s="879"/>
      <c r="DY120" s="879"/>
      <c r="DZ120" s="880"/>
    </row>
    <row r="121" spans="1:130" s="218" customFormat="1" ht="26.25" customHeight="1" x14ac:dyDescent="0.2">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v>2357039</v>
      </c>
      <c r="BR121" s="853"/>
      <c r="BS121" s="853"/>
      <c r="BT121" s="853"/>
      <c r="BU121" s="853"/>
      <c r="BV121" s="853">
        <v>2269320</v>
      </c>
      <c r="BW121" s="853"/>
      <c r="BX121" s="853"/>
      <c r="BY121" s="853"/>
      <c r="BZ121" s="853"/>
      <c r="CA121" s="853">
        <v>2244900</v>
      </c>
      <c r="CB121" s="853"/>
      <c r="CC121" s="853"/>
      <c r="CD121" s="853"/>
      <c r="CE121" s="853"/>
      <c r="CF121" s="911">
        <v>23.9</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8209</v>
      </c>
      <c r="DH121" s="853"/>
      <c r="DI121" s="853"/>
      <c r="DJ121" s="853"/>
      <c r="DK121" s="853"/>
      <c r="DL121" s="853">
        <v>9442</v>
      </c>
      <c r="DM121" s="853"/>
      <c r="DN121" s="853"/>
      <c r="DO121" s="853"/>
      <c r="DP121" s="853"/>
      <c r="DQ121" s="853">
        <v>11684</v>
      </c>
      <c r="DR121" s="853"/>
      <c r="DS121" s="853"/>
      <c r="DT121" s="853"/>
      <c r="DU121" s="853"/>
      <c r="DV121" s="830">
        <v>0.1</v>
      </c>
      <c r="DW121" s="830"/>
      <c r="DX121" s="830"/>
      <c r="DY121" s="830"/>
      <c r="DZ121" s="831"/>
    </row>
    <row r="122" spans="1:130" s="218" customFormat="1" ht="26.25" customHeight="1" x14ac:dyDescent="0.2">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12179310</v>
      </c>
      <c r="BR122" s="881"/>
      <c r="BS122" s="881"/>
      <c r="BT122" s="881"/>
      <c r="BU122" s="881"/>
      <c r="BV122" s="881">
        <v>11663684</v>
      </c>
      <c r="BW122" s="881"/>
      <c r="BX122" s="881"/>
      <c r="BY122" s="881"/>
      <c r="BZ122" s="881"/>
      <c r="CA122" s="881">
        <v>11257499</v>
      </c>
      <c r="CB122" s="881"/>
      <c r="CC122" s="881"/>
      <c r="CD122" s="881"/>
      <c r="CE122" s="881"/>
      <c r="CF122" s="882">
        <v>119.7</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v>12495</v>
      </c>
      <c r="DH122" s="853"/>
      <c r="DI122" s="853"/>
      <c r="DJ122" s="853"/>
      <c r="DK122" s="853"/>
      <c r="DL122" s="853">
        <v>12367</v>
      </c>
      <c r="DM122" s="853"/>
      <c r="DN122" s="853"/>
      <c r="DO122" s="853"/>
      <c r="DP122" s="853"/>
      <c r="DQ122" s="853">
        <v>9493</v>
      </c>
      <c r="DR122" s="853"/>
      <c r="DS122" s="853"/>
      <c r="DT122" s="853"/>
      <c r="DU122" s="853"/>
      <c r="DV122" s="830">
        <v>0.1</v>
      </c>
      <c r="DW122" s="830"/>
      <c r="DX122" s="830"/>
      <c r="DY122" s="830"/>
      <c r="DZ122" s="831"/>
    </row>
    <row r="123" spans="1:130" s="218" customFormat="1" ht="26.25" customHeight="1" x14ac:dyDescent="0.2">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451</v>
      </c>
      <c r="BP123" s="914"/>
      <c r="BQ123" s="868">
        <v>25783023</v>
      </c>
      <c r="BR123" s="869"/>
      <c r="BS123" s="869"/>
      <c r="BT123" s="869"/>
      <c r="BU123" s="869"/>
      <c r="BV123" s="869">
        <v>24958959</v>
      </c>
      <c r="BW123" s="869"/>
      <c r="BX123" s="869"/>
      <c r="BY123" s="869"/>
      <c r="BZ123" s="869"/>
      <c r="CA123" s="869">
        <v>24817905</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5">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121</v>
      </c>
      <c r="BR124" s="867"/>
      <c r="BS124" s="867"/>
      <c r="BT124" s="867"/>
      <c r="BU124" s="867"/>
      <c r="BV124" s="867" t="s">
        <v>121</v>
      </c>
      <c r="BW124" s="867"/>
      <c r="BX124" s="867"/>
      <c r="BY124" s="867"/>
      <c r="BZ124" s="867"/>
      <c r="CA124" s="867" t="s">
        <v>121</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2">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5">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2">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79</v>
      </c>
      <c r="AB127" s="816"/>
      <c r="AC127" s="816"/>
      <c r="AD127" s="816"/>
      <c r="AE127" s="817"/>
      <c r="AF127" s="818" t="s">
        <v>121</v>
      </c>
      <c r="AG127" s="816"/>
      <c r="AH127" s="816"/>
      <c r="AI127" s="816"/>
      <c r="AJ127" s="817"/>
      <c r="AK127" s="818" t="s">
        <v>121</v>
      </c>
      <c r="AL127" s="816"/>
      <c r="AM127" s="816"/>
      <c r="AN127" s="816"/>
      <c r="AO127" s="817"/>
      <c r="AP127" s="860" t="s">
        <v>121</v>
      </c>
      <c r="AQ127" s="861"/>
      <c r="AR127" s="861"/>
      <c r="AS127" s="861"/>
      <c r="AT127" s="862"/>
      <c r="AU127" s="220"/>
      <c r="AV127" s="220"/>
      <c r="AW127" s="220"/>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5">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256440</v>
      </c>
      <c r="AB128" s="837"/>
      <c r="AC128" s="837"/>
      <c r="AD128" s="837"/>
      <c r="AE128" s="838"/>
      <c r="AF128" s="839">
        <v>319878</v>
      </c>
      <c r="AG128" s="837"/>
      <c r="AH128" s="837"/>
      <c r="AI128" s="837"/>
      <c r="AJ128" s="838"/>
      <c r="AK128" s="839">
        <v>285659</v>
      </c>
      <c r="AL128" s="837"/>
      <c r="AM128" s="837"/>
      <c r="AN128" s="837"/>
      <c r="AO128" s="838"/>
      <c r="AP128" s="840"/>
      <c r="AQ128" s="841"/>
      <c r="AR128" s="841"/>
      <c r="AS128" s="841"/>
      <c r="AT128" s="842"/>
      <c r="AU128" s="220"/>
      <c r="AV128" s="220"/>
      <c r="AW128" s="220"/>
      <c r="AX128" s="843" t="s">
        <v>465</v>
      </c>
      <c r="AY128" s="844"/>
      <c r="AZ128" s="844"/>
      <c r="BA128" s="844"/>
      <c r="BB128" s="844"/>
      <c r="BC128" s="844"/>
      <c r="BD128" s="844"/>
      <c r="BE128" s="845"/>
      <c r="BF128" s="822" t="s">
        <v>121</v>
      </c>
      <c r="BG128" s="823"/>
      <c r="BH128" s="823"/>
      <c r="BI128" s="823"/>
      <c r="BJ128" s="823"/>
      <c r="BK128" s="823"/>
      <c r="BL128" s="846"/>
      <c r="BM128" s="822">
        <v>13.26</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v>6431</v>
      </c>
      <c r="DH128" s="827"/>
      <c r="DI128" s="827"/>
      <c r="DJ128" s="827"/>
      <c r="DK128" s="827"/>
      <c r="DL128" s="827">
        <v>9685</v>
      </c>
      <c r="DM128" s="827"/>
      <c r="DN128" s="827"/>
      <c r="DO128" s="827"/>
      <c r="DP128" s="827"/>
      <c r="DQ128" s="827">
        <v>983</v>
      </c>
      <c r="DR128" s="827"/>
      <c r="DS128" s="827"/>
      <c r="DT128" s="827"/>
      <c r="DU128" s="827"/>
      <c r="DV128" s="828">
        <v>0</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9790181</v>
      </c>
      <c r="AB129" s="816"/>
      <c r="AC129" s="816"/>
      <c r="AD129" s="816"/>
      <c r="AE129" s="817"/>
      <c r="AF129" s="818">
        <v>10142412</v>
      </c>
      <c r="AG129" s="816"/>
      <c r="AH129" s="816"/>
      <c r="AI129" s="816"/>
      <c r="AJ129" s="817"/>
      <c r="AK129" s="818">
        <v>10432539</v>
      </c>
      <c r="AL129" s="816"/>
      <c r="AM129" s="816"/>
      <c r="AN129" s="816"/>
      <c r="AO129" s="817"/>
      <c r="AP129" s="819"/>
      <c r="AQ129" s="820"/>
      <c r="AR129" s="820"/>
      <c r="AS129" s="820"/>
      <c r="AT129" s="821"/>
      <c r="AU129" s="221"/>
      <c r="AV129" s="221"/>
      <c r="AW129" s="221"/>
      <c r="AX129" s="787" t="s">
        <v>468</v>
      </c>
      <c r="AY129" s="788"/>
      <c r="AZ129" s="788"/>
      <c r="BA129" s="788"/>
      <c r="BB129" s="788"/>
      <c r="BC129" s="788"/>
      <c r="BD129" s="788"/>
      <c r="BE129" s="789"/>
      <c r="BF129" s="806" t="s">
        <v>121</v>
      </c>
      <c r="BG129" s="807"/>
      <c r="BH129" s="807"/>
      <c r="BI129" s="807"/>
      <c r="BJ129" s="807"/>
      <c r="BK129" s="807"/>
      <c r="BL129" s="808"/>
      <c r="BM129" s="806">
        <v>18.260000000000002</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1071963</v>
      </c>
      <c r="AB130" s="816"/>
      <c r="AC130" s="816"/>
      <c r="AD130" s="816"/>
      <c r="AE130" s="817"/>
      <c r="AF130" s="818">
        <v>1075707</v>
      </c>
      <c r="AG130" s="816"/>
      <c r="AH130" s="816"/>
      <c r="AI130" s="816"/>
      <c r="AJ130" s="817"/>
      <c r="AK130" s="818">
        <v>1030268</v>
      </c>
      <c r="AL130" s="816"/>
      <c r="AM130" s="816"/>
      <c r="AN130" s="816"/>
      <c r="AO130" s="817"/>
      <c r="AP130" s="819"/>
      <c r="AQ130" s="820"/>
      <c r="AR130" s="820"/>
      <c r="AS130" s="820"/>
      <c r="AT130" s="821"/>
      <c r="AU130" s="221"/>
      <c r="AV130" s="221"/>
      <c r="AW130" s="221"/>
      <c r="AX130" s="787" t="s">
        <v>471</v>
      </c>
      <c r="AY130" s="788"/>
      <c r="AZ130" s="788"/>
      <c r="BA130" s="788"/>
      <c r="BB130" s="788"/>
      <c r="BC130" s="788"/>
      <c r="BD130" s="788"/>
      <c r="BE130" s="789"/>
      <c r="BF130" s="790">
        <v>0.3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8718218</v>
      </c>
      <c r="AB131" s="800"/>
      <c r="AC131" s="800"/>
      <c r="AD131" s="800"/>
      <c r="AE131" s="801"/>
      <c r="AF131" s="802">
        <v>9066705</v>
      </c>
      <c r="AG131" s="800"/>
      <c r="AH131" s="800"/>
      <c r="AI131" s="800"/>
      <c r="AJ131" s="801"/>
      <c r="AK131" s="802">
        <v>9402271</v>
      </c>
      <c r="AL131" s="800"/>
      <c r="AM131" s="800"/>
      <c r="AN131" s="800"/>
      <c r="AO131" s="801"/>
      <c r="AP131" s="803"/>
      <c r="AQ131" s="804"/>
      <c r="AR131" s="804"/>
      <c r="AS131" s="804"/>
      <c r="AT131" s="805"/>
      <c r="AU131" s="221"/>
      <c r="AV131" s="221"/>
      <c r="AW131" s="221"/>
      <c r="AX131" s="765" t="s">
        <v>473</v>
      </c>
      <c r="AY131" s="766"/>
      <c r="AZ131" s="766"/>
      <c r="BA131" s="766"/>
      <c r="BB131" s="766"/>
      <c r="BC131" s="766"/>
      <c r="BD131" s="766"/>
      <c r="BE131" s="767"/>
      <c r="BF131" s="768" t="s">
        <v>121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-0.41342164199999998</v>
      </c>
      <c r="AB132" s="781"/>
      <c r="AC132" s="781"/>
      <c r="AD132" s="781"/>
      <c r="AE132" s="782"/>
      <c r="AF132" s="783">
        <v>5.6382114999999997E-2</v>
      </c>
      <c r="AG132" s="781"/>
      <c r="AH132" s="781"/>
      <c r="AI132" s="781"/>
      <c r="AJ132" s="782"/>
      <c r="AK132" s="783">
        <v>1.270078475</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-1</v>
      </c>
      <c r="AB133" s="760"/>
      <c r="AC133" s="760"/>
      <c r="AD133" s="760"/>
      <c r="AE133" s="761"/>
      <c r="AF133" s="759">
        <v>-0.5</v>
      </c>
      <c r="AG133" s="760"/>
      <c r="AH133" s="760"/>
      <c r="AI133" s="760"/>
      <c r="AJ133" s="761"/>
      <c r="AK133" s="759">
        <v>0.3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XbuESrrzHVFMBwEM7EbharD7yAGnQf7+70kOfzDUcKl5NefYns6sEOLWgQlfviBdFIQpG2Q7T/ofLThosyRqkg==" saltValue="JGFdaidYYIahuk7vBzNkC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477</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UekLq0ongGVkHYb00H1AedpTQnabDlPLD/Un8S4jopKFzwSvHivjazz7M5gwi9znZp7BLRBiDxpxfiJxIB4G6g==" saltValue="aniEijJpS5/3W2HE+KPy7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tRodqGsUVyyxRgnhIl7c5jK53SqV93ycrK1S0/hbLehw3somQdtUgxgD71UXoewKw8MJEI5ly1XWudRqgmMJcw==" saltValue="yVX4SF9zA0pJXGbf+IIi3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7" t="s">
        <v>480</v>
      </c>
      <c r="AP7" s="260"/>
      <c r="AQ7" s="261" t="s">
        <v>481</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8"/>
      <c r="AP8" s="266" t="s">
        <v>482</v>
      </c>
      <c r="AQ8" s="267" t="s">
        <v>483</v>
      </c>
      <c r="AR8" s="268" t="s">
        <v>484</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9" t="s">
        <v>485</v>
      </c>
      <c r="AL9" s="1170"/>
      <c r="AM9" s="1170"/>
      <c r="AN9" s="1171"/>
      <c r="AO9" s="269">
        <v>3034079</v>
      </c>
      <c r="AP9" s="269">
        <v>70336</v>
      </c>
      <c r="AQ9" s="270">
        <v>99044</v>
      </c>
      <c r="AR9" s="271">
        <v>-29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9" t="s">
        <v>486</v>
      </c>
      <c r="AL10" s="1170"/>
      <c r="AM10" s="1170"/>
      <c r="AN10" s="1171"/>
      <c r="AO10" s="272">
        <v>439073</v>
      </c>
      <c r="AP10" s="272">
        <v>10179</v>
      </c>
      <c r="AQ10" s="273">
        <v>12597</v>
      </c>
      <c r="AR10" s="274">
        <v>-19.2</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9" t="s">
        <v>487</v>
      </c>
      <c r="AL11" s="1170"/>
      <c r="AM11" s="1170"/>
      <c r="AN11" s="1171"/>
      <c r="AO11" s="272">
        <v>31381</v>
      </c>
      <c r="AP11" s="272">
        <v>727</v>
      </c>
      <c r="AQ11" s="273">
        <v>1194</v>
      </c>
      <c r="AR11" s="274">
        <v>-39.1</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9" t="s">
        <v>488</v>
      </c>
      <c r="AL12" s="1170"/>
      <c r="AM12" s="1170"/>
      <c r="AN12" s="1171"/>
      <c r="AO12" s="272" t="s">
        <v>489</v>
      </c>
      <c r="AP12" s="272" t="s">
        <v>489</v>
      </c>
      <c r="AQ12" s="273">
        <v>18</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9" t="s">
        <v>490</v>
      </c>
      <c r="AL13" s="1170"/>
      <c r="AM13" s="1170"/>
      <c r="AN13" s="1171"/>
      <c r="AO13" s="272">
        <v>138670</v>
      </c>
      <c r="AP13" s="272">
        <v>3215</v>
      </c>
      <c r="AQ13" s="273">
        <v>3890</v>
      </c>
      <c r="AR13" s="274">
        <v>-17.399999999999999</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9" t="s">
        <v>491</v>
      </c>
      <c r="AL14" s="1170"/>
      <c r="AM14" s="1170"/>
      <c r="AN14" s="1171"/>
      <c r="AO14" s="272">
        <v>72630</v>
      </c>
      <c r="AP14" s="272">
        <v>1684</v>
      </c>
      <c r="AQ14" s="273">
        <v>1837</v>
      </c>
      <c r="AR14" s="274">
        <v>-8.3000000000000007</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2" t="s">
        <v>492</v>
      </c>
      <c r="AL15" s="1173"/>
      <c r="AM15" s="1173"/>
      <c r="AN15" s="1174"/>
      <c r="AO15" s="272">
        <v>-194992</v>
      </c>
      <c r="AP15" s="272">
        <v>-4520</v>
      </c>
      <c r="AQ15" s="273">
        <v>-6318</v>
      </c>
      <c r="AR15" s="274">
        <v>-28.5</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2" t="s">
        <v>177</v>
      </c>
      <c r="AL16" s="1173"/>
      <c r="AM16" s="1173"/>
      <c r="AN16" s="1174"/>
      <c r="AO16" s="272">
        <v>3520841</v>
      </c>
      <c r="AP16" s="272">
        <v>81620</v>
      </c>
      <c r="AQ16" s="273">
        <v>112262</v>
      </c>
      <c r="AR16" s="274">
        <v>-27.3</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5" t="s">
        <v>497</v>
      </c>
      <c r="AL21" s="1176"/>
      <c r="AM21" s="1176"/>
      <c r="AN21" s="1177"/>
      <c r="AO21" s="285">
        <v>6.91</v>
      </c>
      <c r="AP21" s="286">
        <v>9.26</v>
      </c>
      <c r="AQ21" s="287">
        <v>-2.35</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5" t="s">
        <v>498</v>
      </c>
      <c r="AL22" s="1176"/>
      <c r="AM22" s="1176"/>
      <c r="AN22" s="1177"/>
      <c r="AO22" s="290">
        <v>96.2</v>
      </c>
      <c r="AP22" s="291">
        <v>97.3</v>
      </c>
      <c r="AQ22" s="292">
        <v>-1.1000000000000001</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8" t="s">
        <v>499</v>
      </c>
      <c r="B26" s="1168"/>
      <c r="C26" s="1168"/>
      <c r="D26" s="1168"/>
      <c r="E26" s="1168"/>
      <c r="F26" s="1168"/>
      <c r="G26" s="1168"/>
      <c r="H26" s="1168"/>
      <c r="I26" s="1168"/>
      <c r="J26" s="1168"/>
      <c r="K26" s="1168"/>
      <c r="L26" s="1168"/>
      <c r="M26" s="1168"/>
      <c r="N26" s="1168"/>
      <c r="O26" s="1168"/>
      <c r="P26" s="1168"/>
      <c r="Q26" s="1168"/>
      <c r="R26" s="1168"/>
      <c r="S26" s="1168"/>
      <c r="T26" s="1168"/>
      <c r="U26" s="1168"/>
      <c r="V26" s="1168"/>
      <c r="W26" s="1168"/>
      <c r="X26" s="1168"/>
      <c r="Y26" s="1168"/>
      <c r="Z26" s="1168"/>
      <c r="AA26" s="1168"/>
      <c r="AB26" s="1168"/>
      <c r="AC26" s="1168"/>
      <c r="AD26" s="1168"/>
      <c r="AE26" s="1168"/>
      <c r="AF26" s="1168"/>
      <c r="AG26" s="1168"/>
      <c r="AH26" s="1168"/>
      <c r="AI26" s="1168"/>
      <c r="AJ26" s="1168"/>
      <c r="AK26" s="1168"/>
      <c r="AL26" s="1168"/>
      <c r="AM26" s="1168"/>
      <c r="AN26" s="1168"/>
      <c r="AO26" s="1168"/>
      <c r="AP26" s="1168"/>
      <c r="AQ26" s="1168"/>
      <c r="AR26" s="1168"/>
      <c r="AS26" s="1168"/>
      <c r="AT26" s="255"/>
    </row>
    <row r="27" spans="1:46" ht="13" x14ac:dyDescent="0.2">
      <c r="A27" s="297"/>
      <c r="AO27" s="250"/>
      <c r="AP27" s="250"/>
      <c r="AQ27" s="250"/>
      <c r="AR27" s="250"/>
      <c r="AS27" s="250"/>
      <c r="AT27" s="250"/>
    </row>
    <row r="28" spans="1:46" ht="16.5"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7" t="s">
        <v>480</v>
      </c>
      <c r="AP30" s="260"/>
      <c r="AQ30" s="261" t="s">
        <v>481</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8"/>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9" t="s">
        <v>502</v>
      </c>
      <c r="AL32" s="1160"/>
      <c r="AM32" s="1160"/>
      <c r="AN32" s="1161"/>
      <c r="AO32" s="300">
        <v>1215645</v>
      </c>
      <c r="AP32" s="300">
        <v>28181</v>
      </c>
      <c r="AQ32" s="301">
        <v>60713</v>
      </c>
      <c r="AR32" s="302">
        <v>-53.6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9" t="s">
        <v>503</v>
      </c>
      <c r="AL33" s="1160"/>
      <c r="AM33" s="1160"/>
      <c r="AN33" s="1161"/>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9" t="s">
        <v>504</v>
      </c>
      <c r="AL34" s="1160"/>
      <c r="AM34" s="1160"/>
      <c r="AN34" s="1161"/>
      <c r="AO34" s="300" t="s">
        <v>489</v>
      </c>
      <c r="AP34" s="300" t="s">
        <v>489</v>
      </c>
      <c r="AQ34" s="301" t="s">
        <v>489</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9" t="s">
        <v>505</v>
      </c>
      <c r="AL35" s="1160"/>
      <c r="AM35" s="1160"/>
      <c r="AN35" s="1161"/>
      <c r="AO35" s="300">
        <v>139247</v>
      </c>
      <c r="AP35" s="300">
        <v>3228</v>
      </c>
      <c r="AQ35" s="301">
        <v>14168</v>
      </c>
      <c r="AR35" s="302">
        <v>-77.2</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9" t="s">
        <v>506</v>
      </c>
      <c r="AL36" s="1160"/>
      <c r="AM36" s="1160"/>
      <c r="AN36" s="1161"/>
      <c r="AO36" s="300">
        <v>80451</v>
      </c>
      <c r="AP36" s="300">
        <v>1865</v>
      </c>
      <c r="AQ36" s="301">
        <v>2586</v>
      </c>
      <c r="AR36" s="302">
        <v>-27.9</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9" t="s">
        <v>507</v>
      </c>
      <c r="AL37" s="1160"/>
      <c r="AM37" s="1160"/>
      <c r="AN37" s="1161"/>
      <c r="AO37" s="300" t="s">
        <v>489</v>
      </c>
      <c r="AP37" s="300" t="s">
        <v>489</v>
      </c>
      <c r="AQ37" s="301">
        <v>189</v>
      </c>
      <c r="AR37" s="302" t="s">
        <v>489</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2" t="s">
        <v>508</v>
      </c>
      <c r="AL38" s="1163"/>
      <c r="AM38" s="1163"/>
      <c r="AN38" s="1164"/>
      <c r="AO38" s="303" t="s">
        <v>489</v>
      </c>
      <c r="AP38" s="303" t="s">
        <v>489</v>
      </c>
      <c r="AQ38" s="304">
        <v>8</v>
      </c>
      <c r="AR38" s="292" t="s">
        <v>489</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2" t="s">
        <v>509</v>
      </c>
      <c r="AL39" s="1163"/>
      <c r="AM39" s="1163"/>
      <c r="AN39" s="1164"/>
      <c r="AO39" s="300">
        <v>-285659</v>
      </c>
      <c r="AP39" s="300">
        <v>-6622</v>
      </c>
      <c r="AQ39" s="301">
        <v>-5399</v>
      </c>
      <c r="AR39" s="302">
        <v>22.7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9" t="s">
        <v>510</v>
      </c>
      <c r="AL40" s="1160"/>
      <c r="AM40" s="1160"/>
      <c r="AN40" s="1161"/>
      <c r="AO40" s="300">
        <v>-1030268</v>
      </c>
      <c r="AP40" s="300">
        <v>-23884</v>
      </c>
      <c r="AQ40" s="301">
        <v>-49527</v>
      </c>
      <c r="AR40" s="302">
        <v>-51.8</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5" t="s">
        <v>287</v>
      </c>
      <c r="AL41" s="1166"/>
      <c r="AM41" s="1166"/>
      <c r="AN41" s="1167"/>
      <c r="AO41" s="300">
        <v>119416</v>
      </c>
      <c r="AP41" s="300">
        <v>2768</v>
      </c>
      <c r="AQ41" s="301">
        <v>22738</v>
      </c>
      <c r="AR41" s="302">
        <v>-87.8</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2" t="s">
        <v>480</v>
      </c>
      <c r="AN49" s="1154" t="s">
        <v>513</v>
      </c>
      <c r="AO49" s="1155"/>
      <c r="AP49" s="1155"/>
      <c r="AQ49" s="1155"/>
      <c r="AR49" s="1156"/>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3"/>
      <c r="AN50" s="316" t="s">
        <v>514</v>
      </c>
      <c r="AO50" s="317" t="s">
        <v>515</v>
      </c>
      <c r="AP50" s="318" t="s">
        <v>516</v>
      </c>
      <c r="AQ50" s="319" t="s">
        <v>517</v>
      </c>
      <c r="AR50" s="320" t="s">
        <v>518</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3348678</v>
      </c>
      <c r="AN51" s="322">
        <v>76250</v>
      </c>
      <c r="AO51" s="323">
        <v>27.8</v>
      </c>
      <c r="AP51" s="324">
        <v>84962</v>
      </c>
      <c r="AQ51" s="325">
        <v>7.2</v>
      </c>
      <c r="AR51" s="326">
        <v>20.6</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1113172</v>
      </c>
      <c r="AN52" s="330">
        <v>25347</v>
      </c>
      <c r="AO52" s="331">
        <v>-20.2</v>
      </c>
      <c r="AP52" s="332">
        <v>42793</v>
      </c>
      <c r="AQ52" s="333">
        <v>2.2000000000000002</v>
      </c>
      <c r="AR52" s="334">
        <v>-22.4</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1921117</v>
      </c>
      <c r="AN53" s="322">
        <v>43783</v>
      </c>
      <c r="AO53" s="323">
        <v>-42.6</v>
      </c>
      <c r="AP53" s="324">
        <v>71279</v>
      </c>
      <c r="AQ53" s="325">
        <v>-16.100000000000001</v>
      </c>
      <c r="AR53" s="326">
        <v>-26.5</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1073452</v>
      </c>
      <c r="AN54" s="330">
        <v>24464</v>
      </c>
      <c r="AO54" s="331">
        <v>-3.5</v>
      </c>
      <c r="AP54" s="332">
        <v>36731</v>
      </c>
      <c r="AQ54" s="333">
        <v>-14.2</v>
      </c>
      <c r="AR54" s="334">
        <v>10.7</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1798951</v>
      </c>
      <c r="AN55" s="322">
        <v>41207</v>
      </c>
      <c r="AO55" s="323">
        <v>-5.9</v>
      </c>
      <c r="AP55" s="324">
        <v>74994</v>
      </c>
      <c r="AQ55" s="325">
        <v>5.2</v>
      </c>
      <c r="AR55" s="326">
        <v>-11.1</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1192573</v>
      </c>
      <c r="AN56" s="330">
        <v>27318</v>
      </c>
      <c r="AO56" s="331">
        <v>11.7</v>
      </c>
      <c r="AP56" s="332">
        <v>36188</v>
      </c>
      <c r="AQ56" s="333">
        <v>-1.5</v>
      </c>
      <c r="AR56" s="334">
        <v>13.2</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1168983</v>
      </c>
      <c r="AN57" s="322">
        <v>26905</v>
      </c>
      <c r="AO57" s="323">
        <v>-34.700000000000003</v>
      </c>
      <c r="AP57" s="324">
        <v>71849</v>
      </c>
      <c r="AQ57" s="325">
        <v>-4.2</v>
      </c>
      <c r="AR57" s="326">
        <v>-30.5</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665687</v>
      </c>
      <c r="AN58" s="330">
        <v>15321</v>
      </c>
      <c r="AO58" s="331">
        <v>-43.9</v>
      </c>
      <c r="AP58" s="332">
        <v>36144</v>
      </c>
      <c r="AQ58" s="333">
        <v>-0.1</v>
      </c>
      <c r="AR58" s="334">
        <v>-43.8</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1807170</v>
      </c>
      <c r="AN59" s="322">
        <v>41894</v>
      </c>
      <c r="AO59" s="323">
        <v>55.7</v>
      </c>
      <c r="AP59" s="324">
        <v>82962</v>
      </c>
      <c r="AQ59" s="325">
        <v>15.5</v>
      </c>
      <c r="AR59" s="326">
        <v>40.200000000000003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700188</v>
      </c>
      <c r="AN60" s="330">
        <v>16232</v>
      </c>
      <c r="AO60" s="331">
        <v>5.9</v>
      </c>
      <c r="AP60" s="332">
        <v>42835</v>
      </c>
      <c r="AQ60" s="333">
        <v>18.5</v>
      </c>
      <c r="AR60" s="334">
        <v>-12.6</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2008980</v>
      </c>
      <c r="AN61" s="337">
        <v>46008</v>
      </c>
      <c r="AO61" s="338">
        <v>0.1</v>
      </c>
      <c r="AP61" s="339">
        <v>77209</v>
      </c>
      <c r="AQ61" s="340">
        <v>1.5</v>
      </c>
      <c r="AR61" s="326">
        <v>-1.4</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949014</v>
      </c>
      <c r="AN62" s="330">
        <v>21736</v>
      </c>
      <c r="AO62" s="331">
        <v>-10</v>
      </c>
      <c r="AP62" s="332">
        <v>38938</v>
      </c>
      <c r="AQ62" s="333">
        <v>1</v>
      </c>
      <c r="AR62" s="334">
        <v>-11</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wbVe6+XTeMAlvMDl4olXSZATvnlkldZXdO0+NqDUN0OqiawlIaxp1DLvME+RstyNbnMqLzBtAVFicfCweWMCDQ==" saltValue="EUCs1N/D+fW66OAUZ14Pr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7bIuqbpnDSODTXpRaFy7H3Uk62fJDSKqDVHmSOZ1CThWPrNQoHcEzZHgNLFeLE84i5fSKS6po2JU3g8eTlxmlg==" saltValue="B29rPzQUg+eW9bPlmlwsM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DJbGNVRj3gDu9jqurpioXa9TlJT3+HtOVgdLEYHebJmqAyVd5AKquCPwCy3uG+rNtjOvyDTiopm/zJhNKxR/ww==" saltValue="W9SSxrFYSZI8jHEVF0r86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8" t="s">
        <v>3</v>
      </c>
      <c r="D47" s="1178"/>
      <c r="E47" s="1179"/>
      <c r="F47" s="11">
        <v>41.96</v>
      </c>
      <c r="G47" s="12">
        <v>36.94</v>
      </c>
      <c r="H47" s="12">
        <v>41.72</v>
      </c>
      <c r="I47" s="12">
        <v>37.270000000000003</v>
      </c>
      <c r="J47" s="13">
        <v>34.54</v>
      </c>
    </row>
    <row r="48" spans="2:10" ht="57.75" customHeight="1" x14ac:dyDescent="0.2">
      <c r="B48" s="14"/>
      <c r="C48" s="1180" t="s">
        <v>4</v>
      </c>
      <c r="D48" s="1180"/>
      <c r="E48" s="1181"/>
      <c r="F48" s="15">
        <v>15.61</v>
      </c>
      <c r="G48" s="16">
        <v>13.89</v>
      </c>
      <c r="H48" s="16">
        <v>13.58</v>
      </c>
      <c r="I48" s="16">
        <v>10.54</v>
      </c>
      <c r="J48" s="17">
        <v>10.79</v>
      </c>
    </row>
    <row r="49" spans="2:10" ht="57.75" customHeight="1" thickBot="1" x14ac:dyDescent="0.25">
      <c r="B49" s="18"/>
      <c r="C49" s="1182" t="s">
        <v>5</v>
      </c>
      <c r="D49" s="1182"/>
      <c r="E49" s="1183"/>
      <c r="F49" s="19" t="s">
        <v>532</v>
      </c>
      <c r="G49" s="20" t="s">
        <v>533</v>
      </c>
      <c r="H49" s="20" t="s">
        <v>534</v>
      </c>
      <c r="I49" s="20" t="s">
        <v>535</v>
      </c>
      <c r="J49" s="21" t="s">
        <v>536</v>
      </c>
    </row>
    <row r="50" spans="2:10" ht="13" x14ac:dyDescent="0.2"/>
  </sheetData>
  <sheetProtection algorithmName="SHA-512" hashValue="z2swg7p2ehuHzZIuzOS2aswEetBBrXR7FdURFslnR27/0+THG37lha1mVBmTMsXf4lzPsaOrdapVq4sKgXXhaw==" saltValue="HBR3z49Tl4IsuQjzwb+Y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90" t="s">
        <v>537</v>
      </c>
      <c r="D34" s="1190"/>
      <c r="E34" s="1191"/>
      <c r="F34" s="32">
        <v>10.83</v>
      </c>
      <c r="G34" s="33">
        <v>11.8</v>
      </c>
      <c r="H34" s="33">
        <v>13.92</v>
      </c>
      <c r="I34" s="33">
        <v>14.78</v>
      </c>
      <c r="J34" s="34">
        <v>15.86</v>
      </c>
      <c r="K34" s="22"/>
      <c r="L34" s="22"/>
      <c r="M34" s="22"/>
      <c r="N34" s="22"/>
      <c r="O34" s="22"/>
      <c r="P34" s="22"/>
    </row>
    <row r="35" spans="1:16" ht="39" customHeight="1" x14ac:dyDescent="0.2">
      <c r="A35" s="22"/>
      <c r="B35" s="35"/>
      <c r="C35" s="1184" t="s">
        <v>538</v>
      </c>
      <c r="D35" s="1185"/>
      <c r="E35" s="1186"/>
      <c r="F35" s="36">
        <v>4.42</v>
      </c>
      <c r="G35" s="37">
        <v>3.78</v>
      </c>
      <c r="H35" s="37">
        <v>6.31</v>
      </c>
      <c r="I35" s="37">
        <v>8.82</v>
      </c>
      <c r="J35" s="38">
        <v>11.81</v>
      </c>
      <c r="K35" s="22"/>
      <c r="L35" s="22"/>
      <c r="M35" s="22"/>
      <c r="N35" s="22"/>
      <c r="O35" s="22"/>
      <c r="P35" s="22"/>
    </row>
    <row r="36" spans="1:16" ht="39" customHeight="1" x14ac:dyDescent="0.2">
      <c r="A36" s="22"/>
      <c r="B36" s="35"/>
      <c r="C36" s="1184" t="s">
        <v>539</v>
      </c>
      <c r="D36" s="1185"/>
      <c r="E36" s="1186"/>
      <c r="F36" s="36">
        <v>15.61</v>
      </c>
      <c r="G36" s="37">
        <v>13.88</v>
      </c>
      <c r="H36" s="37">
        <v>13.57</v>
      </c>
      <c r="I36" s="37">
        <v>10.54</v>
      </c>
      <c r="J36" s="38">
        <v>10.79</v>
      </c>
      <c r="K36" s="22"/>
      <c r="L36" s="22"/>
      <c r="M36" s="22"/>
      <c r="N36" s="22"/>
      <c r="O36" s="22"/>
      <c r="P36" s="22"/>
    </row>
    <row r="37" spans="1:16" ht="39" customHeight="1" x14ac:dyDescent="0.2">
      <c r="A37" s="22"/>
      <c r="B37" s="35"/>
      <c r="C37" s="1184" t="s">
        <v>540</v>
      </c>
      <c r="D37" s="1185"/>
      <c r="E37" s="1186"/>
      <c r="F37" s="36">
        <v>9.0299999999999994</v>
      </c>
      <c r="G37" s="37">
        <v>9.2200000000000006</v>
      </c>
      <c r="H37" s="37">
        <v>9.58</v>
      </c>
      <c r="I37" s="37">
        <v>9.74</v>
      </c>
      <c r="J37" s="38">
        <v>9.77</v>
      </c>
      <c r="K37" s="22"/>
      <c r="L37" s="22"/>
      <c r="M37" s="22"/>
      <c r="N37" s="22"/>
      <c r="O37" s="22"/>
      <c r="P37" s="22"/>
    </row>
    <row r="38" spans="1:16" ht="39" customHeight="1" x14ac:dyDescent="0.2">
      <c r="A38" s="22"/>
      <c r="B38" s="35"/>
      <c r="C38" s="1184" t="s">
        <v>541</v>
      </c>
      <c r="D38" s="1185"/>
      <c r="E38" s="1186"/>
      <c r="F38" s="36">
        <v>2</v>
      </c>
      <c r="G38" s="37">
        <v>1.48</v>
      </c>
      <c r="H38" s="37">
        <v>1.64</v>
      </c>
      <c r="I38" s="37">
        <v>1.8</v>
      </c>
      <c r="J38" s="38">
        <v>2.46</v>
      </c>
      <c r="K38" s="22"/>
      <c r="L38" s="22"/>
      <c r="M38" s="22"/>
      <c r="N38" s="22"/>
      <c r="O38" s="22"/>
      <c r="P38" s="22"/>
    </row>
    <row r="39" spans="1:16" ht="39" customHeight="1" x14ac:dyDescent="0.2">
      <c r="A39" s="22"/>
      <c r="B39" s="35"/>
      <c r="C39" s="1184" t="s">
        <v>542</v>
      </c>
      <c r="D39" s="1185"/>
      <c r="E39" s="1186"/>
      <c r="F39" s="36">
        <v>3.83</v>
      </c>
      <c r="G39" s="37">
        <v>3.48</v>
      </c>
      <c r="H39" s="37">
        <v>1.43</v>
      </c>
      <c r="I39" s="37">
        <v>1.35</v>
      </c>
      <c r="J39" s="38">
        <v>0.56999999999999995</v>
      </c>
      <c r="K39" s="22"/>
      <c r="L39" s="22"/>
      <c r="M39" s="22"/>
      <c r="N39" s="22"/>
      <c r="O39" s="22"/>
      <c r="P39" s="22"/>
    </row>
    <row r="40" spans="1:16" ht="39" customHeight="1" x14ac:dyDescent="0.2">
      <c r="A40" s="22"/>
      <c r="B40" s="35"/>
      <c r="C40" s="1184" t="s">
        <v>543</v>
      </c>
      <c r="D40" s="1185"/>
      <c r="E40" s="1186"/>
      <c r="F40" s="36">
        <v>1.3</v>
      </c>
      <c r="G40" s="37">
        <v>0.93</v>
      </c>
      <c r="H40" s="37">
        <v>1.42</v>
      </c>
      <c r="I40" s="37">
        <v>1.02</v>
      </c>
      <c r="J40" s="38">
        <v>0.44</v>
      </c>
      <c r="K40" s="22"/>
      <c r="L40" s="22"/>
      <c r="M40" s="22"/>
      <c r="N40" s="22"/>
      <c r="O40" s="22"/>
      <c r="P40" s="22"/>
    </row>
    <row r="41" spans="1:16" ht="39" customHeight="1" x14ac:dyDescent="0.2">
      <c r="A41" s="22"/>
      <c r="B41" s="35"/>
      <c r="C41" s="1184" t="s">
        <v>544</v>
      </c>
      <c r="D41" s="1185"/>
      <c r="E41" s="1186"/>
      <c r="F41" s="36">
        <v>0.09</v>
      </c>
      <c r="G41" s="37">
        <v>0.12</v>
      </c>
      <c r="H41" s="37">
        <v>0.1</v>
      </c>
      <c r="I41" s="37">
        <v>0.14000000000000001</v>
      </c>
      <c r="J41" s="38">
        <v>0.08</v>
      </c>
      <c r="K41" s="22"/>
      <c r="L41" s="22"/>
      <c r="M41" s="22"/>
      <c r="N41" s="22"/>
      <c r="O41" s="22"/>
      <c r="P41" s="22"/>
    </row>
    <row r="42" spans="1:16" ht="39" customHeight="1" x14ac:dyDescent="0.2">
      <c r="A42" s="22"/>
      <c r="B42" s="39"/>
      <c r="C42" s="1184" t="s">
        <v>545</v>
      </c>
      <c r="D42" s="1185"/>
      <c r="E42" s="1186"/>
      <c r="F42" s="36" t="s">
        <v>489</v>
      </c>
      <c r="G42" s="37" t="s">
        <v>489</v>
      </c>
      <c r="H42" s="37" t="s">
        <v>489</v>
      </c>
      <c r="I42" s="37" t="s">
        <v>489</v>
      </c>
      <c r="J42" s="38" t="s">
        <v>489</v>
      </c>
      <c r="K42" s="22"/>
      <c r="L42" s="22"/>
      <c r="M42" s="22"/>
      <c r="N42" s="22"/>
      <c r="O42" s="22"/>
      <c r="P42" s="22"/>
    </row>
    <row r="43" spans="1:16" ht="39" customHeight="1" thickBot="1" x14ac:dyDescent="0.25">
      <c r="A43" s="22"/>
      <c r="B43" s="40"/>
      <c r="C43" s="1187" t="s">
        <v>546</v>
      </c>
      <c r="D43" s="1188"/>
      <c r="E43" s="1189"/>
      <c r="F43" s="41" t="s">
        <v>489</v>
      </c>
      <c r="G43" s="42" t="s">
        <v>489</v>
      </c>
      <c r="H43" s="42" t="s">
        <v>489</v>
      </c>
      <c r="I43" s="42" t="s">
        <v>489</v>
      </c>
      <c r="J43" s="43" t="s">
        <v>489</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1hhhzN/TbCOGDh/wK0CG/fwkbgpafYjrGBHI+ahqXynSgnEGXeiLuDho/r3zXgi7NDG7HAEAPr93UjJbuDxy1Q==" saltValue="DMO7uV37jq3kfzPI/D/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215" t="s">
        <v>9</v>
      </c>
      <c r="C45" s="1216"/>
      <c r="D45" s="58"/>
      <c r="E45" s="1221" t="s">
        <v>10</v>
      </c>
      <c r="F45" s="1221"/>
      <c r="G45" s="1221"/>
      <c r="H45" s="1221"/>
      <c r="I45" s="1221"/>
      <c r="J45" s="1222"/>
      <c r="K45" s="59">
        <v>1086</v>
      </c>
      <c r="L45" s="60">
        <v>1025</v>
      </c>
      <c r="M45" s="60">
        <v>1077</v>
      </c>
      <c r="N45" s="60">
        <v>1161</v>
      </c>
      <c r="O45" s="61">
        <v>1216</v>
      </c>
      <c r="P45" s="48"/>
      <c r="Q45" s="48"/>
      <c r="R45" s="48"/>
      <c r="S45" s="48"/>
      <c r="T45" s="48"/>
      <c r="U45" s="48"/>
    </row>
    <row r="46" spans="1:21" ht="30.75" customHeight="1" x14ac:dyDescent="0.2">
      <c r="A46" s="48"/>
      <c r="B46" s="1217"/>
      <c r="C46" s="1218"/>
      <c r="D46" s="62"/>
      <c r="E46" s="1194" t="s">
        <v>11</v>
      </c>
      <c r="F46" s="1194"/>
      <c r="G46" s="1194"/>
      <c r="H46" s="1194"/>
      <c r="I46" s="1194"/>
      <c r="J46" s="1195"/>
      <c r="K46" s="63" t="s">
        <v>489</v>
      </c>
      <c r="L46" s="64" t="s">
        <v>489</v>
      </c>
      <c r="M46" s="64" t="s">
        <v>489</v>
      </c>
      <c r="N46" s="64" t="s">
        <v>489</v>
      </c>
      <c r="O46" s="65" t="s">
        <v>489</v>
      </c>
      <c r="P46" s="48"/>
      <c r="Q46" s="48"/>
      <c r="R46" s="48"/>
      <c r="S46" s="48"/>
      <c r="T46" s="48"/>
      <c r="U46" s="48"/>
    </row>
    <row r="47" spans="1:21" ht="30.75" customHeight="1" x14ac:dyDescent="0.2">
      <c r="A47" s="48"/>
      <c r="B47" s="1217"/>
      <c r="C47" s="1218"/>
      <c r="D47" s="62"/>
      <c r="E47" s="1194" t="s">
        <v>12</v>
      </c>
      <c r="F47" s="1194"/>
      <c r="G47" s="1194"/>
      <c r="H47" s="1194"/>
      <c r="I47" s="1194"/>
      <c r="J47" s="1195"/>
      <c r="K47" s="63" t="s">
        <v>489</v>
      </c>
      <c r="L47" s="64" t="s">
        <v>489</v>
      </c>
      <c r="M47" s="64" t="s">
        <v>489</v>
      </c>
      <c r="N47" s="64" t="s">
        <v>489</v>
      </c>
      <c r="O47" s="65" t="s">
        <v>489</v>
      </c>
      <c r="P47" s="48"/>
      <c r="Q47" s="48"/>
      <c r="R47" s="48"/>
      <c r="S47" s="48"/>
      <c r="T47" s="48"/>
      <c r="U47" s="48"/>
    </row>
    <row r="48" spans="1:21" ht="30.75" customHeight="1" x14ac:dyDescent="0.2">
      <c r="A48" s="48"/>
      <c r="B48" s="1217"/>
      <c r="C48" s="1218"/>
      <c r="D48" s="62"/>
      <c r="E48" s="1194" t="s">
        <v>13</v>
      </c>
      <c r="F48" s="1194"/>
      <c r="G48" s="1194"/>
      <c r="H48" s="1194"/>
      <c r="I48" s="1194"/>
      <c r="J48" s="1195"/>
      <c r="K48" s="63">
        <v>181</v>
      </c>
      <c r="L48" s="64">
        <v>153</v>
      </c>
      <c r="M48" s="64">
        <v>135</v>
      </c>
      <c r="N48" s="64">
        <v>159</v>
      </c>
      <c r="O48" s="65">
        <v>139</v>
      </c>
      <c r="P48" s="48"/>
      <c r="Q48" s="48"/>
      <c r="R48" s="48"/>
      <c r="S48" s="48"/>
      <c r="T48" s="48"/>
      <c r="U48" s="48"/>
    </row>
    <row r="49" spans="1:21" ht="30.75" customHeight="1" x14ac:dyDescent="0.2">
      <c r="A49" s="48"/>
      <c r="B49" s="1217"/>
      <c r="C49" s="1218"/>
      <c r="D49" s="62"/>
      <c r="E49" s="1194" t="s">
        <v>14</v>
      </c>
      <c r="F49" s="1194"/>
      <c r="G49" s="1194"/>
      <c r="H49" s="1194"/>
      <c r="I49" s="1194"/>
      <c r="J49" s="1195"/>
      <c r="K49" s="63">
        <v>36</v>
      </c>
      <c r="L49" s="64">
        <v>73</v>
      </c>
      <c r="M49" s="64">
        <v>80</v>
      </c>
      <c r="N49" s="64">
        <v>81</v>
      </c>
      <c r="O49" s="65">
        <v>80</v>
      </c>
      <c r="P49" s="48"/>
      <c r="Q49" s="48"/>
      <c r="R49" s="48"/>
      <c r="S49" s="48"/>
      <c r="T49" s="48"/>
      <c r="U49" s="48"/>
    </row>
    <row r="50" spans="1:21" ht="30.75" customHeight="1" x14ac:dyDescent="0.2">
      <c r="A50" s="48"/>
      <c r="B50" s="1217"/>
      <c r="C50" s="1218"/>
      <c r="D50" s="62"/>
      <c r="E50" s="1194" t="s">
        <v>15</v>
      </c>
      <c r="F50" s="1194"/>
      <c r="G50" s="1194"/>
      <c r="H50" s="1194"/>
      <c r="I50" s="1194"/>
      <c r="J50" s="1195"/>
      <c r="K50" s="63">
        <v>0</v>
      </c>
      <c r="L50" s="64">
        <v>0</v>
      </c>
      <c r="M50" s="64">
        <v>0</v>
      </c>
      <c r="N50" s="64" t="s">
        <v>489</v>
      </c>
      <c r="O50" s="65" t="s">
        <v>489</v>
      </c>
      <c r="P50" s="48"/>
      <c r="Q50" s="48"/>
      <c r="R50" s="48"/>
      <c r="S50" s="48"/>
      <c r="T50" s="48"/>
      <c r="U50" s="48"/>
    </row>
    <row r="51" spans="1:21" ht="30.75" customHeight="1" x14ac:dyDescent="0.2">
      <c r="A51" s="48"/>
      <c r="B51" s="1219"/>
      <c r="C51" s="1220"/>
      <c r="D51" s="66"/>
      <c r="E51" s="1194" t="s">
        <v>16</v>
      </c>
      <c r="F51" s="1194"/>
      <c r="G51" s="1194"/>
      <c r="H51" s="1194"/>
      <c r="I51" s="1194"/>
      <c r="J51" s="1195"/>
      <c r="K51" s="63" t="s">
        <v>489</v>
      </c>
      <c r="L51" s="64" t="s">
        <v>489</v>
      </c>
      <c r="M51" s="64" t="s">
        <v>489</v>
      </c>
      <c r="N51" s="64" t="s">
        <v>489</v>
      </c>
      <c r="O51" s="65" t="s">
        <v>489</v>
      </c>
      <c r="P51" s="48"/>
      <c r="Q51" s="48"/>
      <c r="R51" s="48"/>
      <c r="S51" s="48"/>
      <c r="T51" s="48"/>
      <c r="U51" s="48"/>
    </row>
    <row r="52" spans="1:21" ht="30.75" customHeight="1" x14ac:dyDescent="0.2">
      <c r="A52" s="48"/>
      <c r="B52" s="1192" t="s">
        <v>17</v>
      </c>
      <c r="C52" s="1193"/>
      <c r="D52" s="66"/>
      <c r="E52" s="1194" t="s">
        <v>18</v>
      </c>
      <c r="F52" s="1194"/>
      <c r="G52" s="1194"/>
      <c r="H52" s="1194"/>
      <c r="I52" s="1194"/>
      <c r="J52" s="1195"/>
      <c r="K52" s="63">
        <v>1425</v>
      </c>
      <c r="L52" s="64">
        <v>1361</v>
      </c>
      <c r="M52" s="64">
        <v>1328</v>
      </c>
      <c r="N52" s="64">
        <v>1396</v>
      </c>
      <c r="O52" s="65">
        <v>1315</v>
      </c>
      <c r="P52" s="48"/>
      <c r="Q52" s="48"/>
      <c r="R52" s="48"/>
      <c r="S52" s="48"/>
      <c r="T52" s="48"/>
      <c r="U52" s="48"/>
    </row>
    <row r="53" spans="1:21" ht="30.75" customHeight="1" thickBot="1" x14ac:dyDescent="0.25">
      <c r="A53" s="48"/>
      <c r="B53" s="1196" t="s">
        <v>19</v>
      </c>
      <c r="C53" s="1197"/>
      <c r="D53" s="67"/>
      <c r="E53" s="1198" t="s">
        <v>20</v>
      </c>
      <c r="F53" s="1198"/>
      <c r="G53" s="1198"/>
      <c r="H53" s="1198"/>
      <c r="I53" s="1198"/>
      <c r="J53" s="1199"/>
      <c r="K53" s="68">
        <v>-122</v>
      </c>
      <c r="L53" s="69">
        <v>-110</v>
      </c>
      <c r="M53" s="69">
        <v>-36</v>
      </c>
      <c r="N53" s="69">
        <v>5</v>
      </c>
      <c r="O53" s="70">
        <v>120</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2">
      <c r="B58" s="1200" t="s">
        <v>24</v>
      </c>
      <c r="C58" s="1201"/>
      <c r="D58" s="1206" t="s">
        <v>25</v>
      </c>
      <c r="E58" s="1207"/>
      <c r="F58" s="1207"/>
      <c r="G58" s="1207"/>
      <c r="H58" s="1207"/>
      <c r="I58" s="1207"/>
      <c r="J58" s="1208"/>
      <c r="K58" s="83"/>
      <c r="L58" s="84"/>
      <c r="M58" s="84"/>
      <c r="N58" s="84"/>
      <c r="O58" s="85"/>
    </row>
    <row r="59" spans="1:21" ht="31.5" customHeight="1" x14ac:dyDescent="0.2">
      <c r="B59" s="1202"/>
      <c r="C59" s="1203"/>
      <c r="D59" s="1209" t="s">
        <v>26</v>
      </c>
      <c r="E59" s="1210"/>
      <c r="F59" s="1210"/>
      <c r="G59" s="1210"/>
      <c r="H59" s="1210"/>
      <c r="I59" s="1210"/>
      <c r="J59" s="1211"/>
      <c r="K59" s="86"/>
      <c r="L59" s="87"/>
      <c r="M59" s="87"/>
      <c r="N59" s="87"/>
      <c r="O59" s="88"/>
    </row>
    <row r="60" spans="1:21" ht="31.5" customHeight="1" thickBot="1" x14ac:dyDescent="0.25">
      <c r="B60" s="1204"/>
      <c r="C60" s="1205"/>
      <c r="D60" s="1212" t="s">
        <v>27</v>
      </c>
      <c r="E60" s="1213"/>
      <c r="F60" s="1213"/>
      <c r="G60" s="1213"/>
      <c r="H60" s="1213"/>
      <c r="I60" s="1213"/>
      <c r="J60" s="1214"/>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HCMGbtzQ56yUUcU+h4crRPwdY+22sO6PZjO9nQrvjOtPQjmRV556MysNZrEbyAjB5D66Zr3zJlH89QLA6BUSg==" saltValue="8uvZK8zpOTjtwuyexuH2q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35" t="s">
        <v>30</v>
      </c>
      <c r="C41" s="1236"/>
      <c r="D41" s="105"/>
      <c r="E41" s="1237" t="s">
        <v>31</v>
      </c>
      <c r="F41" s="1237"/>
      <c r="G41" s="1237"/>
      <c r="H41" s="1238"/>
      <c r="I41" s="343">
        <v>12099</v>
      </c>
      <c r="J41" s="344">
        <v>12518</v>
      </c>
      <c r="K41" s="344">
        <v>12160</v>
      </c>
      <c r="L41" s="344">
        <v>11368</v>
      </c>
      <c r="M41" s="345">
        <v>10888</v>
      </c>
    </row>
    <row r="42" spans="2:13" ht="27.75" customHeight="1" x14ac:dyDescent="0.2">
      <c r="B42" s="1225"/>
      <c r="C42" s="1226"/>
      <c r="D42" s="106"/>
      <c r="E42" s="1229" t="s">
        <v>32</v>
      </c>
      <c r="F42" s="1229"/>
      <c r="G42" s="1229"/>
      <c r="H42" s="1230"/>
      <c r="I42" s="346" t="s">
        <v>489</v>
      </c>
      <c r="J42" s="347" t="s">
        <v>489</v>
      </c>
      <c r="K42" s="347" t="s">
        <v>489</v>
      </c>
      <c r="L42" s="347" t="s">
        <v>489</v>
      </c>
      <c r="M42" s="348" t="s">
        <v>489</v>
      </c>
    </row>
    <row r="43" spans="2:13" ht="27.75" customHeight="1" x14ac:dyDescent="0.2">
      <c r="B43" s="1225"/>
      <c r="C43" s="1226"/>
      <c r="D43" s="106"/>
      <c r="E43" s="1229" t="s">
        <v>33</v>
      </c>
      <c r="F43" s="1229"/>
      <c r="G43" s="1229"/>
      <c r="H43" s="1230"/>
      <c r="I43" s="346">
        <v>2404</v>
      </c>
      <c r="J43" s="347">
        <v>1233</v>
      </c>
      <c r="K43" s="347">
        <v>1226</v>
      </c>
      <c r="L43" s="347">
        <v>1286</v>
      </c>
      <c r="M43" s="348">
        <v>1388</v>
      </c>
    </row>
    <row r="44" spans="2:13" ht="27.75" customHeight="1" x14ac:dyDescent="0.2">
      <c r="B44" s="1225"/>
      <c r="C44" s="1226"/>
      <c r="D44" s="106"/>
      <c r="E44" s="1229" t="s">
        <v>34</v>
      </c>
      <c r="F44" s="1229"/>
      <c r="G44" s="1229"/>
      <c r="H44" s="1230"/>
      <c r="I44" s="346">
        <v>534</v>
      </c>
      <c r="J44" s="347">
        <v>474</v>
      </c>
      <c r="K44" s="347">
        <v>278</v>
      </c>
      <c r="L44" s="347">
        <v>342</v>
      </c>
      <c r="M44" s="348">
        <v>276</v>
      </c>
    </row>
    <row r="45" spans="2:13" ht="27.75" customHeight="1" x14ac:dyDescent="0.2">
      <c r="B45" s="1225"/>
      <c r="C45" s="1226"/>
      <c r="D45" s="106"/>
      <c r="E45" s="1229" t="s">
        <v>35</v>
      </c>
      <c r="F45" s="1229"/>
      <c r="G45" s="1229"/>
      <c r="H45" s="1230"/>
      <c r="I45" s="346">
        <v>1509</v>
      </c>
      <c r="J45" s="347">
        <v>1474</v>
      </c>
      <c r="K45" s="347">
        <v>1382</v>
      </c>
      <c r="L45" s="347">
        <v>1303</v>
      </c>
      <c r="M45" s="348">
        <v>1250</v>
      </c>
    </row>
    <row r="46" spans="2:13" ht="27.75" customHeight="1" x14ac:dyDescent="0.2">
      <c r="B46" s="1225"/>
      <c r="C46" s="1226"/>
      <c r="D46" s="107"/>
      <c r="E46" s="1229" t="s">
        <v>36</v>
      </c>
      <c r="F46" s="1229"/>
      <c r="G46" s="1229"/>
      <c r="H46" s="1230"/>
      <c r="I46" s="346" t="s">
        <v>489</v>
      </c>
      <c r="J46" s="347" t="s">
        <v>489</v>
      </c>
      <c r="K46" s="347">
        <v>6</v>
      </c>
      <c r="L46" s="347">
        <v>10</v>
      </c>
      <c r="M46" s="348">
        <v>1</v>
      </c>
    </row>
    <row r="47" spans="2:13" ht="27.75" customHeight="1" x14ac:dyDescent="0.2">
      <c r="B47" s="1225"/>
      <c r="C47" s="1226"/>
      <c r="D47" s="108"/>
      <c r="E47" s="1239" t="s">
        <v>37</v>
      </c>
      <c r="F47" s="1240"/>
      <c r="G47" s="1240"/>
      <c r="H47" s="1241"/>
      <c r="I47" s="346" t="s">
        <v>489</v>
      </c>
      <c r="J47" s="347" t="s">
        <v>489</v>
      </c>
      <c r="K47" s="347" t="s">
        <v>489</v>
      </c>
      <c r="L47" s="347" t="s">
        <v>489</v>
      </c>
      <c r="M47" s="348" t="s">
        <v>489</v>
      </c>
    </row>
    <row r="48" spans="2:13" ht="27.75" customHeight="1" x14ac:dyDescent="0.2">
      <c r="B48" s="1225"/>
      <c r="C48" s="1226"/>
      <c r="D48" s="106"/>
      <c r="E48" s="1229" t="s">
        <v>38</v>
      </c>
      <c r="F48" s="1229"/>
      <c r="G48" s="1229"/>
      <c r="H48" s="1230"/>
      <c r="I48" s="346" t="s">
        <v>489</v>
      </c>
      <c r="J48" s="347" t="s">
        <v>489</v>
      </c>
      <c r="K48" s="347" t="s">
        <v>489</v>
      </c>
      <c r="L48" s="347" t="s">
        <v>489</v>
      </c>
      <c r="M48" s="348" t="s">
        <v>489</v>
      </c>
    </row>
    <row r="49" spans="2:13" ht="27.75" customHeight="1" x14ac:dyDescent="0.2">
      <c r="B49" s="1227"/>
      <c r="C49" s="1228"/>
      <c r="D49" s="106"/>
      <c r="E49" s="1229" t="s">
        <v>39</v>
      </c>
      <c r="F49" s="1229"/>
      <c r="G49" s="1229"/>
      <c r="H49" s="1230"/>
      <c r="I49" s="346" t="s">
        <v>489</v>
      </c>
      <c r="J49" s="347" t="s">
        <v>489</v>
      </c>
      <c r="K49" s="347" t="s">
        <v>489</v>
      </c>
      <c r="L49" s="347" t="s">
        <v>489</v>
      </c>
      <c r="M49" s="348" t="s">
        <v>489</v>
      </c>
    </row>
    <row r="50" spans="2:13" ht="27.75" customHeight="1" x14ac:dyDescent="0.2">
      <c r="B50" s="1223" t="s">
        <v>40</v>
      </c>
      <c r="C50" s="1224"/>
      <c r="D50" s="109"/>
      <c r="E50" s="1229" t="s">
        <v>41</v>
      </c>
      <c r="F50" s="1229"/>
      <c r="G50" s="1229"/>
      <c r="H50" s="1230"/>
      <c r="I50" s="346">
        <v>11153</v>
      </c>
      <c r="J50" s="347">
        <v>10989</v>
      </c>
      <c r="K50" s="347">
        <v>11247</v>
      </c>
      <c r="L50" s="347">
        <v>11026</v>
      </c>
      <c r="M50" s="348">
        <v>11316</v>
      </c>
    </row>
    <row r="51" spans="2:13" ht="27.75" customHeight="1" x14ac:dyDescent="0.2">
      <c r="B51" s="1225"/>
      <c r="C51" s="1226"/>
      <c r="D51" s="106"/>
      <c r="E51" s="1229" t="s">
        <v>42</v>
      </c>
      <c r="F51" s="1229"/>
      <c r="G51" s="1229"/>
      <c r="H51" s="1230"/>
      <c r="I51" s="346">
        <v>3172</v>
      </c>
      <c r="J51" s="347">
        <v>2399</v>
      </c>
      <c r="K51" s="347">
        <v>2357</v>
      </c>
      <c r="L51" s="347">
        <v>2269</v>
      </c>
      <c r="M51" s="348">
        <v>2245</v>
      </c>
    </row>
    <row r="52" spans="2:13" ht="27.75" customHeight="1" x14ac:dyDescent="0.2">
      <c r="B52" s="1227"/>
      <c r="C52" s="1228"/>
      <c r="D52" s="106"/>
      <c r="E52" s="1229" t="s">
        <v>43</v>
      </c>
      <c r="F52" s="1229"/>
      <c r="G52" s="1229"/>
      <c r="H52" s="1230"/>
      <c r="I52" s="346">
        <v>12826</v>
      </c>
      <c r="J52" s="347">
        <v>12756</v>
      </c>
      <c r="K52" s="347">
        <v>12179</v>
      </c>
      <c r="L52" s="347">
        <v>11664</v>
      </c>
      <c r="M52" s="348">
        <v>11257</v>
      </c>
    </row>
    <row r="53" spans="2:13" ht="27.75" customHeight="1" thickBot="1" x14ac:dyDescent="0.25">
      <c r="B53" s="1231" t="s">
        <v>19</v>
      </c>
      <c r="C53" s="1232"/>
      <c r="D53" s="110"/>
      <c r="E53" s="1233" t="s">
        <v>44</v>
      </c>
      <c r="F53" s="1233"/>
      <c r="G53" s="1233"/>
      <c r="H53" s="1234"/>
      <c r="I53" s="349">
        <v>-10605</v>
      </c>
      <c r="J53" s="350">
        <v>-10445</v>
      </c>
      <c r="K53" s="350">
        <v>-10732</v>
      </c>
      <c r="L53" s="350">
        <v>-10650</v>
      </c>
      <c r="M53" s="351">
        <v>-11015</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tI9RBgO6dlo6n8If147MmGiYTNLsoR7SDQ3v9Uww52I32UazK8fI+VWKh74BHsh5W/z4EzhhMMt1X2qBJh8xpw==" saltValue="nxsJmSMfr3pd2ZdEkP/nV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50" t="s">
        <v>46</v>
      </c>
      <c r="D55" s="1250"/>
      <c r="E55" s="1251"/>
      <c r="F55" s="352">
        <v>4084</v>
      </c>
      <c r="G55" s="352">
        <v>3780</v>
      </c>
      <c r="H55" s="353">
        <v>3604</v>
      </c>
    </row>
    <row r="56" spans="2:8" ht="52.5" customHeight="1" x14ac:dyDescent="0.2">
      <c r="B56" s="122"/>
      <c r="C56" s="1252" t="s">
        <v>47</v>
      </c>
      <c r="D56" s="1252"/>
      <c r="E56" s="1253"/>
      <c r="F56" s="354">
        <v>654</v>
      </c>
      <c r="G56" s="354">
        <v>655</v>
      </c>
      <c r="H56" s="355">
        <v>656</v>
      </c>
    </row>
    <row r="57" spans="2:8" ht="53.25" customHeight="1" x14ac:dyDescent="0.2">
      <c r="B57" s="122"/>
      <c r="C57" s="1254" t="s">
        <v>48</v>
      </c>
      <c r="D57" s="1254"/>
      <c r="E57" s="1255"/>
      <c r="F57" s="356">
        <v>5606</v>
      </c>
      <c r="G57" s="356">
        <v>5711</v>
      </c>
      <c r="H57" s="357">
        <v>6179</v>
      </c>
    </row>
    <row r="58" spans="2:8" ht="45.75" customHeight="1" x14ac:dyDescent="0.2">
      <c r="B58" s="123"/>
      <c r="C58" s="1242" t="s">
        <v>562</v>
      </c>
      <c r="D58" s="1243"/>
      <c r="E58" s="1244"/>
      <c r="F58" s="358">
        <v>3967</v>
      </c>
      <c r="G58" s="358">
        <v>4159</v>
      </c>
      <c r="H58" s="359">
        <v>4330</v>
      </c>
    </row>
    <row r="59" spans="2:8" ht="45.75" customHeight="1" x14ac:dyDescent="0.2">
      <c r="B59" s="123"/>
      <c r="C59" s="1242" t="s">
        <v>563</v>
      </c>
      <c r="D59" s="1243"/>
      <c r="E59" s="1244"/>
      <c r="F59" s="358">
        <v>307</v>
      </c>
      <c r="G59" s="358">
        <v>272</v>
      </c>
      <c r="H59" s="359">
        <v>619</v>
      </c>
    </row>
    <row r="60" spans="2:8" ht="45.75" customHeight="1" x14ac:dyDescent="0.2">
      <c r="B60" s="123"/>
      <c r="C60" s="1242" t="s">
        <v>564</v>
      </c>
      <c r="D60" s="1243"/>
      <c r="E60" s="1244"/>
      <c r="F60" s="358">
        <v>643</v>
      </c>
      <c r="G60" s="358">
        <v>602</v>
      </c>
      <c r="H60" s="359">
        <v>591</v>
      </c>
    </row>
    <row r="61" spans="2:8" ht="45.75" customHeight="1" x14ac:dyDescent="0.2">
      <c r="B61" s="123"/>
      <c r="C61" s="1242" t="s">
        <v>565</v>
      </c>
      <c r="D61" s="1243"/>
      <c r="E61" s="1244"/>
      <c r="F61" s="358">
        <v>306</v>
      </c>
      <c r="G61" s="358">
        <v>306</v>
      </c>
      <c r="H61" s="359">
        <v>269</v>
      </c>
    </row>
    <row r="62" spans="2:8" ht="45.75" customHeight="1" thickBot="1" x14ac:dyDescent="0.25">
      <c r="B62" s="124"/>
      <c r="C62" s="1245" t="s">
        <v>566</v>
      </c>
      <c r="D62" s="1246"/>
      <c r="E62" s="1247"/>
      <c r="F62" s="360">
        <v>193</v>
      </c>
      <c r="G62" s="360">
        <v>183</v>
      </c>
      <c r="H62" s="361">
        <v>171</v>
      </c>
    </row>
    <row r="63" spans="2:8" ht="52.5" customHeight="1" thickBot="1" x14ac:dyDescent="0.25">
      <c r="B63" s="125"/>
      <c r="C63" s="1248" t="s">
        <v>49</v>
      </c>
      <c r="D63" s="1248"/>
      <c r="E63" s="1249"/>
      <c r="F63" s="362">
        <v>10344</v>
      </c>
      <c r="G63" s="362">
        <v>10145</v>
      </c>
      <c r="H63" s="363">
        <v>10438</v>
      </c>
    </row>
    <row r="64" spans="2:8" ht="13" x14ac:dyDescent="0.2"/>
  </sheetData>
  <sheetProtection algorithmName="SHA-512" hashValue="9Nkff1aAcgX8ubohBB5P2cazieEU6j/KE3tkC/etehPrlOXFMjnEYEt4xEvh8aYWfQB94H4PRjaiOcm33C/NsQ==" saltValue="mjL65nQlKl5yEEo2X8gir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E7911-2FBC-456D-B9D9-2A56966C6F30}">
  <sheetPr>
    <pageSetUpPr fitToPage="1"/>
  </sheetPr>
  <dimension ref="A1:DE85"/>
  <sheetViews>
    <sheetView zoomScaleNormal="100"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8" t="s">
        <v>569</v>
      </c>
      <c r="AO43" s="1269"/>
      <c r="AP43" s="1269"/>
      <c r="AQ43" s="1269"/>
      <c r="AR43" s="1269"/>
      <c r="AS43" s="1269"/>
      <c r="AT43" s="1269"/>
      <c r="AU43" s="1269"/>
      <c r="AV43" s="1269"/>
      <c r="AW43" s="1269"/>
      <c r="AX43" s="1269"/>
      <c r="AY43" s="1269"/>
      <c r="AZ43" s="1269"/>
      <c r="BA43" s="1269"/>
      <c r="BB43" s="1269"/>
      <c r="BC43" s="1269"/>
      <c r="BD43" s="1269"/>
      <c r="BE43" s="1269"/>
      <c r="BF43" s="1269"/>
      <c r="BG43" s="1269"/>
      <c r="BH43" s="1269"/>
      <c r="BI43" s="1269"/>
      <c r="BJ43" s="1269"/>
      <c r="BK43" s="1269"/>
      <c r="BL43" s="1269"/>
      <c r="BM43" s="1269"/>
      <c r="BN43" s="1269"/>
      <c r="BO43" s="1269"/>
      <c r="BP43" s="1269"/>
      <c r="BQ43" s="1269"/>
      <c r="BR43" s="1269"/>
      <c r="BS43" s="1269"/>
      <c r="BT43" s="1269"/>
      <c r="BU43" s="1269"/>
      <c r="BV43" s="1269"/>
      <c r="BW43" s="1269"/>
      <c r="BX43" s="1269"/>
      <c r="BY43" s="1269"/>
      <c r="BZ43" s="1269"/>
      <c r="CA43" s="1269"/>
      <c r="CB43" s="1269"/>
      <c r="CC43" s="1269"/>
      <c r="CD43" s="1269"/>
      <c r="CE43" s="1269"/>
      <c r="CF43" s="1269"/>
      <c r="CG43" s="1269"/>
      <c r="CH43" s="1269"/>
      <c r="CI43" s="1269"/>
      <c r="CJ43" s="1269"/>
      <c r="CK43" s="1269"/>
      <c r="CL43" s="1269"/>
      <c r="CM43" s="1269"/>
      <c r="CN43" s="1269"/>
      <c r="CO43" s="1269"/>
      <c r="CP43" s="1269"/>
      <c r="CQ43" s="1269"/>
      <c r="CR43" s="1269"/>
      <c r="CS43" s="1269"/>
      <c r="CT43" s="1269"/>
      <c r="CU43" s="1269"/>
      <c r="CV43" s="1269"/>
      <c r="CW43" s="1269"/>
      <c r="CX43" s="1269"/>
      <c r="CY43" s="1269"/>
      <c r="CZ43" s="1269"/>
      <c r="DA43" s="1269"/>
      <c r="DB43" s="1269"/>
      <c r="DC43" s="1270"/>
    </row>
    <row r="44" spans="2:109" ht="13" x14ac:dyDescent="0.2">
      <c r="B44" s="372"/>
      <c r="AN44" s="1271"/>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3"/>
    </row>
    <row r="45" spans="2:109" ht="13" x14ac:dyDescent="0.2">
      <c r="B45" s="372"/>
      <c r="AN45" s="1271"/>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3"/>
    </row>
    <row r="46" spans="2:109" ht="13" x14ac:dyDescent="0.2">
      <c r="B46" s="372"/>
      <c r="AN46" s="1271"/>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3"/>
    </row>
    <row r="47" spans="2:109" ht="13" x14ac:dyDescent="0.2">
      <c r="B47" s="372"/>
      <c r="AN47" s="1274"/>
      <c r="AO47" s="1275"/>
      <c r="AP47" s="1275"/>
      <c r="AQ47" s="1275"/>
      <c r="AR47" s="1275"/>
      <c r="AS47" s="1275"/>
      <c r="AT47" s="1275"/>
      <c r="AU47" s="1275"/>
      <c r="AV47" s="1275"/>
      <c r="AW47" s="1275"/>
      <c r="AX47" s="1275"/>
      <c r="AY47" s="1275"/>
      <c r="AZ47" s="1275"/>
      <c r="BA47" s="1275"/>
      <c r="BB47" s="1275"/>
      <c r="BC47" s="1275"/>
      <c r="BD47" s="1275"/>
      <c r="BE47" s="1275"/>
      <c r="BF47" s="1275"/>
      <c r="BG47" s="1275"/>
      <c r="BH47" s="1275"/>
      <c r="BI47" s="1275"/>
      <c r="BJ47" s="1275"/>
      <c r="BK47" s="1275"/>
      <c r="BL47" s="1275"/>
      <c r="BM47" s="1275"/>
      <c r="BN47" s="1275"/>
      <c r="BO47" s="1275"/>
      <c r="BP47" s="1275"/>
      <c r="BQ47" s="1275"/>
      <c r="BR47" s="1275"/>
      <c r="BS47" s="1275"/>
      <c r="BT47" s="1275"/>
      <c r="BU47" s="1275"/>
      <c r="BV47" s="1275"/>
      <c r="BW47" s="1275"/>
      <c r="BX47" s="1275"/>
      <c r="BY47" s="1275"/>
      <c r="BZ47" s="1275"/>
      <c r="CA47" s="1275"/>
      <c r="CB47" s="1275"/>
      <c r="CC47" s="1275"/>
      <c r="CD47" s="1275"/>
      <c r="CE47" s="1275"/>
      <c r="CF47" s="1275"/>
      <c r="CG47" s="1275"/>
      <c r="CH47" s="1275"/>
      <c r="CI47" s="1275"/>
      <c r="CJ47" s="1275"/>
      <c r="CK47" s="1275"/>
      <c r="CL47" s="1275"/>
      <c r="CM47" s="1275"/>
      <c r="CN47" s="1275"/>
      <c r="CO47" s="1275"/>
      <c r="CP47" s="1275"/>
      <c r="CQ47" s="1275"/>
      <c r="CR47" s="1275"/>
      <c r="CS47" s="1275"/>
      <c r="CT47" s="1275"/>
      <c r="CU47" s="1275"/>
      <c r="CV47" s="1275"/>
      <c r="CW47" s="1275"/>
      <c r="CX47" s="1275"/>
      <c r="CY47" s="1275"/>
      <c r="CZ47" s="1275"/>
      <c r="DA47" s="1275"/>
      <c r="DB47" s="1275"/>
      <c r="DC47" s="1276"/>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570</v>
      </c>
    </row>
    <row r="50" spans="1:109" ht="13" x14ac:dyDescent="0.2">
      <c r="B50" s="372"/>
      <c r="G50" s="1262"/>
      <c r="H50" s="1262"/>
      <c r="I50" s="1262"/>
      <c r="J50" s="1262"/>
      <c r="K50" s="382"/>
      <c r="L50" s="382"/>
      <c r="M50" s="383"/>
      <c r="N50" s="383"/>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1" t="s">
        <v>527</v>
      </c>
      <c r="BQ50" s="1261"/>
      <c r="BR50" s="1261"/>
      <c r="BS50" s="1261"/>
      <c r="BT50" s="1261"/>
      <c r="BU50" s="1261"/>
      <c r="BV50" s="1261"/>
      <c r="BW50" s="1261"/>
      <c r="BX50" s="1261" t="s">
        <v>528</v>
      </c>
      <c r="BY50" s="1261"/>
      <c r="BZ50" s="1261"/>
      <c r="CA50" s="1261"/>
      <c r="CB50" s="1261"/>
      <c r="CC50" s="1261"/>
      <c r="CD50" s="1261"/>
      <c r="CE50" s="1261"/>
      <c r="CF50" s="1261" t="s">
        <v>529</v>
      </c>
      <c r="CG50" s="1261"/>
      <c r="CH50" s="1261"/>
      <c r="CI50" s="1261"/>
      <c r="CJ50" s="1261"/>
      <c r="CK50" s="1261"/>
      <c r="CL50" s="1261"/>
      <c r="CM50" s="1261"/>
      <c r="CN50" s="1261" t="s">
        <v>530</v>
      </c>
      <c r="CO50" s="1261"/>
      <c r="CP50" s="1261"/>
      <c r="CQ50" s="1261"/>
      <c r="CR50" s="1261"/>
      <c r="CS50" s="1261"/>
      <c r="CT50" s="1261"/>
      <c r="CU50" s="1261"/>
      <c r="CV50" s="1261" t="s">
        <v>531</v>
      </c>
      <c r="CW50" s="1261"/>
      <c r="CX50" s="1261"/>
      <c r="CY50" s="1261"/>
      <c r="CZ50" s="1261"/>
      <c r="DA50" s="1261"/>
      <c r="DB50" s="1261"/>
      <c r="DC50" s="1261"/>
    </row>
    <row r="51" spans="1:109" ht="13.5" customHeight="1" x14ac:dyDescent="0.2">
      <c r="B51" s="372"/>
      <c r="G51" s="1264"/>
      <c r="H51" s="1264"/>
      <c r="I51" s="1277"/>
      <c r="J51" s="1277"/>
      <c r="K51" s="1263"/>
      <c r="L51" s="1263"/>
      <c r="M51" s="1263"/>
      <c r="N51" s="1263"/>
      <c r="AM51" s="381"/>
      <c r="AN51" s="1259" t="s">
        <v>571</v>
      </c>
      <c r="AO51" s="1259"/>
      <c r="AP51" s="1259"/>
      <c r="AQ51" s="1259"/>
      <c r="AR51" s="1259"/>
      <c r="AS51" s="1259"/>
      <c r="AT51" s="1259"/>
      <c r="AU51" s="1259"/>
      <c r="AV51" s="1259"/>
      <c r="AW51" s="1259"/>
      <c r="AX51" s="1259"/>
      <c r="AY51" s="1259"/>
      <c r="AZ51" s="1259"/>
      <c r="BA51" s="1259"/>
      <c r="BB51" s="1259" t="s">
        <v>572</v>
      </c>
      <c r="BC51" s="1259"/>
      <c r="BD51" s="1259"/>
      <c r="BE51" s="1259"/>
      <c r="BF51" s="1259"/>
      <c r="BG51" s="1259"/>
      <c r="BH51" s="1259"/>
      <c r="BI51" s="1259"/>
      <c r="BJ51" s="1259"/>
      <c r="BK51" s="1259"/>
      <c r="BL51" s="1259"/>
      <c r="BM51" s="1259"/>
      <c r="BN51" s="1259"/>
      <c r="BO51" s="1259"/>
      <c r="BP51" s="1256"/>
      <c r="BQ51" s="1256"/>
      <c r="BR51" s="1256"/>
      <c r="BS51" s="1256"/>
      <c r="BT51" s="1256"/>
      <c r="BU51" s="1256"/>
      <c r="BV51" s="1256"/>
      <c r="BW51" s="1256"/>
      <c r="BX51" s="1256"/>
      <c r="BY51" s="1256"/>
      <c r="BZ51" s="1256"/>
      <c r="CA51" s="1256"/>
      <c r="CB51" s="1256"/>
      <c r="CC51" s="1256"/>
      <c r="CD51" s="1256"/>
      <c r="CE51" s="1256"/>
      <c r="CF51" s="1256"/>
      <c r="CG51" s="1256"/>
      <c r="CH51" s="1256"/>
      <c r="CI51" s="1256"/>
      <c r="CJ51" s="1256"/>
      <c r="CK51" s="1256"/>
      <c r="CL51" s="1256"/>
      <c r="CM51" s="1256"/>
      <c r="CN51" s="1256"/>
      <c r="CO51" s="1256"/>
      <c r="CP51" s="1256"/>
      <c r="CQ51" s="1256"/>
      <c r="CR51" s="1256"/>
      <c r="CS51" s="1256"/>
      <c r="CT51" s="1256"/>
      <c r="CU51" s="1256"/>
      <c r="CV51" s="1256"/>
      <c r="CW51" s="1256"/>
      <c r="CX51" s="1256"/>
      <c r="CY51" s="1256"/>
      <c r="CZ51" s="1256"/>
      <c r="DA51" s="1256"/>
      <c r="DB51" s="1256"/>
      <c r="DC51" s="1256"/>
    </row>
    <row r="52" spans="1:109" ht="13" x14ac:dyDescent="0.2">
      <c r="B52" s="372"/>
      <c r="G52" s="1264"/>
      <c r="H52" s="1264"/>
      <c r="I52" s="1277"/>
      <c r="J52" s="1277"/>
      <c r="K52" s="1263"/>
      <c r="L52" s="1263"/>
      <c r="M52" s="1263"/>
      <c r="N52" s="1263"/>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ht="13" x14ac:dyDescent="0.2">
      <c r="A53" s="380"/>
      <c r="B53" s="372"/>
      <c r="G53" s="1264"/>
      <c r="H53" s="1264"/>
      <c r="I53" s="1262"/>
      <c r="J53" s="1262"/>
      <c r="K53" s="1263"/>
      <c r="L53" s="1263"/>
      <c r="M53" s="1263"/>
      <c r="N53" s="1263"/>
      <c r="AM53" s="381"/>
      <c r="AN53" s="1259"/>
      <c r="AO53" s="1259"/>
      <c r="AP53" s="1259"/>
      <c r="AQ53" s="1259"/>
      <c r="AR53" s="1259"/>
      <c r="AS53" s="1259"/>
      <c r="AT53" s="1259"/>
      <c r="AU53" s="1259"/>
      <c r="AV53" s="1259"/>
      <c r="AW53" s="1259"/>
      <c r="AX53" s="1259"/>
      <c r="AY53" s="1259"/>
      <c r="AZ53" s="1259"/>
      <c r="BA53" s="1259"/>
      <c r="BB53" s="1259" t="s">
        <v>573</v>
      </c>
      <c r="BC53" s="1259"/>
      <c r="BD53" s="1259"/>
      <c r="BE53" s="1259"/>
      <c r="BF53" s="1259"/>
      <c r="BG53" s="1259"/>
      <c r="BH53" s="1259"/>
      <c r="BI53" s="1259"/>
      <c r="BJ53" s="1259"/>
      <c r="BK53" s="1259"/>
      <c r="BL53" s="1259"/>
      <c r="BM53" s="1259"/>
      <c r="BN53" s="1259"/>
      <c r="BO53" s="1259"/>
      <c r="BP53" s="1256">
        <v>41.9</v>
      </c>
      <c r="BQ53" s="1256"/>
      <c r="BR53" s="1256"/>
      <c r="BS53" s="1256"/>
      <c r="BT53" s="1256"/>
      <c r="BU53" s="1256"/>
      <c r="BV53" s="1256"/>
      <c r="BW53" s="1256"/>
      <c r="BX53" s="1256">
        <v>44.6</v>
      </c>
      <c r="BY53" s="1256"/>
      <c r="BZ53" s="1256"/>
      <c r="CA53" s="1256"/>
      <c r="CB53" s="1256"/>
      <c r="CC53" s="1256"/>
      <c r="CD53" s="1256"/>
      <c r="CE53" s="1256"/>
      <c r="CF53" s="1256">
        <v>44</v>
      </c>
      <c r="CG53" s="1256"/>
      <c r="CH53" s="1256"/>
      <c r="CI53" s="1256"/>
      <c r="CJ53" s="1256"/>
      <c r="CK53" s="1256"/>
      <c r="CL53" s="1256"/>
      <c r="CM53" s="1256"/>
      <c r="CN53" s="1256">
        <v>49.5</v>
      </c>
      <c r="CO53" s="1256"/>
      <c r="CP53" s="1256"/>
      <c r="CQ53" s="1256"/>
      <c r="CR53" s="1256"/>
      <c r="CS53" s="1256"/>
      <c r="CT53" s="1256"/>
      <c r="CU53" s="1256"/>
      <c r="CV53" s="1256">
        <v>52.5</v>
      </c>
      <c r="CW53" s="1256"/>
      <c r="CX53" s="1256"/>
      <c r="CY53" s="1256"/>
      <c r="CZ53" s="1256"/>
      <c r="DA53" s="1256"/>
      <c r="DB53" s="1256"/>
      <c r="DC53" s="1256"/>
    </row>
    <row r="54" spans="1:109" ht="13" x14ac:dyDescent="0.2">
      <c r="A54" s="380"/>
      <c r="B54" s="372"/>
      <c r="G54" s="1264"/>
      <c r="H54" s="1264"/>
      <c r="I54" s="1262"/>
      <c r="J54" s="1262"/>
      <c r="K54" s="1263"/>
      <c r="L54" s="1263"/>
      <c r="M54" s="1263"/>
      <c r="N54" s="1263"/>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ht="13" x14ac:dyDescent="0.2">
      <c r="A55" s="380"/>
      <c r="B55" s="372"/>
      <c r="G55" s="1262"/>
      <c r="H55" s="1262"/>
      <c r="I55" s="1262"/>
      <c r="J55" s="1262"/>
      <c r="K55" s="1263"/>
      <c r="L55" s="1263"/>
      <c r="M55" s="1263"/>
      <c r="N55" s="1263"/>
      <c r="AN55" s="1261" t="s">
        <v>574</v>
      </c>
      <c r="AO55" s="1261"/>
      <c r="AP55" s="1261"/>
      <c r="AQ55" s="1261"/>
      <c r="AR55" s="1261"/>
      <c r="AS55" s="1261"/>
      <c r="AT55" s="1261"/>
      <c r="AU55" s="1261"/>
      <c r="AV55" s="1261"/>
      <c r="AW55" s="1261"/>
      <c r="AX55" s="1261"/>
      <c r="AY55" s="1261"/>
      <c r="AZ55" s="1261"/>
      <c r="BA55" s="1261"/>
      <c r="BB55" s="1259" t="s">
        <v>572</v>
      </c>
      <c r="BC55" s="1259"/>
      <c r="BD55" s="1259"/>
      <c r="BE55" s="1259"/>
      <c r="BF55" s="1259"/>
      <c r="BG55" s="1259"/>
      <c r="BH55" s="1259"/>
      <c r="BI55" s="1259"/>
      <c r="BJ55" s="1259"/>
      <c r="BK55" s="1259"/>
      <c r="BL55" s="1259"/>
      <c r="BM55" s="1259"/>
      <c r="BN55" s="1259"/>
      <c r="BO55" s="1259"/>
      <c r="BP55" s="1256">
        <v>32.5</v>
      </c>
      <c r="BQ55" s="1256"/>
      <c r="BR55" s="1256"/>
      <c r="BS55" s="1256"/>
      <c r="BT55" s="1256"/>
      <c r="BU55" s="1256"/>
      <c r="BV55" s="1256"/>
      <c r="BW55" s="1256"/>
      <c r="BX55" s="1256">
        <v>23</v>
      </c>
      <c r="BY55" s="1256"/>
      <c r="BZ55" s="1256"/>
      <c r="CA55" s="1256"/>
      <c r="CB55" s="1256"/>
      <c r="CC55" s="1256"/>
      <c r="CD55" s="1256"/>
      <c r="CE55" s="1256"/>
      <c r="CF55" s="1256">
        <v>15.9</v>
      </c>
      <c r="CG55" s="1256"/>
      <c r="CH55" s="1256"/>
      <c r="CI55" s="1256"/>
      <c r="CJ55" s="1256"/>
      <c r="CK55" s="1256"/>
      <c r="CL55" s="1256"/>
      <c r="CM55" s="1256"/>
      <c r="CN55" s="1256">
        <v>13</v>
      </c>
      <c r="CO55" s="1256"/>
      <c r="CP55" s="1256"/>
      <c r="CQ55" s="1256"/>
      <c r="CR55" s="1256"/>
      <c r="CS55" s="1256"/>
      <c r="CT55" s="1256"/>
      <c r="CU55" s="1256"/>
      <c r="CV55" s="1256">
        <v>12.6</v>
      </c>
      <c r="CW55" s="1256"/>
      <c r="CX55" s="1256"/>
      <c r="CY55" s="1256"/>
      <c r="CZ55" s="1256"/>
      <c r="DA55" s="1256"/>
      <c r="DB55" s="1256"/>
      <c r="DC55" s="1256"/>
    </row>
    <row r="56" spans="1:109" ht="13" x14ac:dyDescent="0.2">
      <c r="A56" s="380"/>
      <c r="B56" s="372"/>
      <c r="G56" s="1262"/>
      <c r="H56" s="1262"/>
      <c r="I56" s="1262"/>
      <c r="J56" s="1262"/>
      <c r="K56" s="1263"/>
      <c r="L56" s="1263"/>
      <c r="M56" s="1263"/>
      <c r="N56" s="1263"/>
      <c r="AN56" s="1261"/>
      <c r="AO56" s="1261"/>
      <c r="AP56" s="1261"/>
      <c r="AQ56" s="1261"/>
      <c r="AR56" s="1261"/>
      <c r="AS56" s="1261"/>
      <c r="AT56" s="1261"/>
      <c r="AU56" s="1261"/>
      <c r="AV56" s="1261"/>
      <c r="AW56" s="1261"/>
      <c r="AX56" s="1261"/>
      <c r="AY56" s="1261"/>
      <c r="AZ56" s="1261"/>
      <c r="BA56" s="1261"/>
      <c r="BB56" s="1259"/>
      <c r="BC56" s="1259"/>
      <c r="BD56" s="1259"/>
      <c r="BE56" s="1259"/>
      <c r="BF56" s="1259"/>
      <c r="BG56" s="1259"/>
      <c r="BH56" s="1259"/>
      <c r="BI56" s="1259"/>
      <c r="BJ56" s="1259"/>
      <c r="BK56" s="1259"/>
      <c r="BL56" s="1259"/>
      <c r="BM56" s="1259"/>
      <c r="BN56" s="1259"/>
      <c r="BO56" s="1259"/>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380" customFormat="1" ht="13" x14ac:dyDescent="0.2">
      <c r="B57" s="384"/>
      <c r="G57" s="1262"/>
      <c r="H57" s="1262"/>
      <c r="I57" s="1257"/>
      <c r="J57" s="1257"/>
      <c r="K57" s="1263"/>
      <c r="L57" s="1263"/>
      <c r="M57" s="1263"/>
      <c r="N57" s="1263"/>
      <c r="AM57" s="366"/>
      <c r="AN57" s="1261"/>
      <c r="AO57" s="1261"/>
      <c r="AP57" s="1261"/>
      <c r="AQ57" s="1261"/>
      <c r="AR57" s="1261"/>
      <c r="AS57" s="1261"/>
      <c r="AT57" s="1261"/>
      <c r="AU57" s="1261"/>
      <c r="AV57" s="1261"/>
      <c r="AW57" s="1261"/>
      <c r="AX57" s="1261"/>
      <c r="AY57" s="1261"/>
      <c r="AZ57" s="1261"/>
      <c r="BA57" s="1261"/>
      <c r="BB57" s="1259" t="s">
        <v>573</v>
      </c>
      <c r="BC57" s="1259"/>
      <c r="BD57" s="1259"/>
      <c r="BE57" s="1259"/>
      <c r="BF57" s="1259"/>
      <c r="BG57" s="1259"/>
      <c r="BH57" s="1259"/>
      <c r="BI57" s="1259"/>
      <c r="BJ57" s="1259"/>
      <c r="BK57" s="1259"/>
      <c r="BL57" s="1259"/>
      <c r="BM57" s="1259"/>
      <c r="BN57" s="1259"/>
      <c r="BO57" s="1259"/>
      <c r="BP57" s="1256">
        <v>62.6</v>
      </c>
      <c r="BQ57" s="1256"/>
      <c r="BR57" s="1256"/>
      <c r="BS57" s="1256"/>
      <c r="BT57" s="1256"/>
      <c r="BU57" s="1256"/>
      <c r="BV57" s="1256"/>
      <c r="BW57" s="1256"/>
      <c r="BX57" s="1256">
        <v>62.8</v>
      </c>
      <c r="BY57" s="1256"/>
      <c r="BZ57" s="1256"/>
      <c r="CA57" s="1256"/>
      <c r="CB57" s="1256"/>
      <c r="CC57" s="1256"/>
      <c r="CD57" s="1256"/>
      <c r="CE57" s="1256"/>
      <c r="CF57" s="1256">
        <v>64</v>
      </c>
      <c r="CG57" s="1256"/>
      <c r="CH57" s="1256"/>
      <c r="CI57" s="1256"/>
      <c r="CJ57" s="1256"/>
      <c r="CK57" s="1256"/>
      <c r="CL57" s="1256"/>
      <c r="CM57" s="1256"/>
      <c r="CN57" s="1256">
        <v>64.7</v>
      </c>
      <c r="CO57" s="1256"/>
      <c r="CP57" s="1256"/>
      <c r="CQ57" s="1256"/>
      <c r="CR57" s="1256"/>
      <c r="CS57" s="1256"/>
      <c r="CT57" s="1256"/>
      <c r="CU57" s="1256"/>
      <c r="CV57" s="1256">
        <v>65.8</v>
      </c>
      <c r="CW57" s="1256"/>
      <c r="CX57" s="1256"/>
      <c r="CY57" s="1256"/>
      <c r="CZ57" s="1256"/>
      <c r="DA57" s="1256"/>
      <c r="DB57" s="1256"/>
      <c r="DC57" s="1256"/>
      <c r="DD57" s="385"/>
      <c r="DE57" s="384"/>
    </row>
    <row r="58" spans="1:109" s="380" customFormat="1" ht="13" x14ac:dyDescent="0.2">
      <c r="A58" s="366"/>
      <c r="B58" s="384"/>
      <c r="G58" s="1262"/>
      <c r="H58" s="1262"/>
      <c r="I58" s="1257"/>
      <c r="J58" s="1257"/>
      <c r="K58" s="1263"/>
      <c r="L58" s="1263"/>
      <c r="M58" s="1263"/>
      <c r="N58" s="1263"/>
      <c r="AM58" s="366"/>
      <c r="AN58" s="1261"/>
      <c r="AO58" s="1261"/>
      <c r="AP58" s="1261"/>
      <c r="AQ58" s="1261"/>
      <c r="AR58" s="1261"/>
      <c r="AS58" s="1261"/>
      <c r="AT58" s="1261"/>
      <c r="AU58" s="1261"/>
      <c r="AV58" s="1261"/>
      <c r="AW58" s="1261"/>
      <c r="AX58" s="1261"/>
      <c r="AY58" s="1261"/>
      <c r="AZ58" s="1261"/>
      <c r="BA58" s="1261"/>
      <c r="BB58" s="1259"/>
      <c r="BC58" s="1259"/>
      <c r="BD58" s="1259"/>
      <c r="BE58" s="1259"/>
      <c r="BF58" s="1259"/>
      <c r="BG58" s="1259"/>
      <c r="BH58" s="1259"/>
      <c r="BI58" s="1259"/>
      <c r="BJ58" s="1259"/>
      <c r="BK58" s="1259"/>
      <c r="BL58" s="1259"/>
      <c r="BM58" s="1259"/>
      <c r="BN58" s="1259"/>
      <c r="BO58" s="1259"/>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575</v>
      </c>
    </row>
    <row r="64" spans="1:109" ht="13" x14ac:dyDescent="0.2">
      <c r="B64" s="372"/>
      <c r="G64" s="379"/>
      <c r="I64" s="392"/>
      <c r="J64" s="392"/>
      <c r="K64" s="392"/>
      <c r="L64" s="392"/>
      <c r="M64" s="392"/>
      <c r="N64" s="393"/>
      <c r="AM64" s="379"/>
      <c r="AN64" s="379" t="s">
        <v>568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2">
      <c r="B65" s="372"/>
      <c r="AN65" s="1268" t="s">
        <v>576</v>
      </c>
      <c r="AO65" s="1269"/>
      <c r="AP65" s="1269"/>
      <c r="AQ65" s="1269"/>
      <c r="AR65" s="1269"/>
      <c r="AS65" s="1269"/>
      <c r="AT65" s="1269"/>
      <c r="AU65" s="1269"/>
      <c r="AV65" s="1269"/>
      <c r="AW65" s="1269"/>
      <c r="AX65" s="1269"/>
      <c r="AY65" s="1269"/>
      <c r="AZ65" s="1269"/>
      <c r="BA65" s="1269"/>
      <c r="BB65" s="1269"/>
      <c r="BC65" s="1269"/>
      <c r="BD65" s="1269"/>
      <c r="BE65" s="1269"/>
      <c r="BF65" s="1269"/>
      <c r="BG65" s="1269"/>
      <c r="BH65" s="1269"/>
      <c r="BI65" s="1269"/>
      <c r="BJ65" s="1269"/>
      <c r="BK65" s="1269"/>
      <c r="BL65" s="1269"/>
      <c r="BM65" s="1269"/>
      <c r="BN65" s="1269"/>
      <c r="BO65" s="1269"/>
      <c r="BP65" s="1269"/>
      <c r="BQ65" s="1269"/>
      <c r="BR65" s="1269"/>
      <c r="BS65" s="1269"/>
      <c r="BT65" s="1269"/>
      <c r="BU65" s="1269"/>
      <c r="BV65" s="1269"/>
      <c r="BW65" s="1269"/>
      <c r="BX65" s="1269"/>
      <c r="BY65" s="1269"/>
      <c r="BZ65" s="1269"/>
      <c r="CA65" s="1269"/>
      <c r="CB65" s="1269"/>
      <c r="CC65" s="1269"/>
      <c r="CD65" s="1269"/>
      <c r="CE65" s="1269"/>
      <c r="CF65" s="1269"/>
      <c r="CG65" s="1269"/>
      <c r="CH65" s="1269"/>
      <c r="CI65" s="1269"/>
      <c r="CJ65" s="1269"/>
      <c r="CK65" s="1269"/>
      <c r="CL65" s="1269"/>
      <c r="CM65" s="1269"/>
      <c r="CN65" s="1269"/>
      <c r="CO65" s="1269"/>
      <c r="CP65" s="1269"/>
      <c r="CQ65" s="1269"/>
      <c r="CR65" s="1269"/>
      <c r="CS65" s="1269"/>
      <c r="CT65" s="1269"/>
      <c r="CU65" s="1269"/>
      <c r="CV65" s="1269"/>
      <c r="CW65" s="1269"/>
      <c r="CX65" s="1269"/>
      <c r="CY65" s="1269"/>
      <c r="CZ65" s="1269"/>
      <c r="DA65" s="1269"/>
      <c r="DB65" s="1269"/>
      <c r="DC65" s="1270"/>
    </row>
    <row r="66" spans="2:107" ht="13.5" customHeight="1" x14ac:dyDescent="0.2">
      <c r="B66" s="372"/>
      <c r="AN66" s="1271"/>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3"/>
    </row>
    <row r="67" spans="2:107" ht="13.5" customHeight="1" x14ac:dyDescent="0.2">
      <c r="B67" s="372"/>
      <c r="AN67" s="1271"/>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3"/>
    </row>
    <row r="68" spans="2:107" ht="13.5" customHeight="1" x14ac:dyDescent="0.2">
      <c r="B68" s="372"/>
      <c r="AN68" s="1271"/>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3"/>
    </row>
    <row r="69" spans="2:107" ht="13.5" customHeight="1" x14ac:dyDescent="0.2">
      <c r="B69" s="372"/>
      <c r="AN69" s="1274"/>
      <c r="AO69" s="1275"/>
      <c r="AP69" s="1275"/>
      <c r="AQ69" s="1275"/>
      <c r="AR69" s="1275"/>
      <c r="AS69" s="1275"/>
      <c r="AT69" s="1275"/>
      <c r="AU69" s="1275"/>
      <c r="AV69" s="1275"/>
      <c r="AW69" s="1275"/>
      <c r="AX69" s="1275"/>
      <c r="AY69" s="1275"/>
      <c r="AZ69" s="1275"/>
      <c r="BA69" s="1275"/>
      <c r="BB69" s="1275"/>
      <c r="BC69" s="1275"/>
      <c r="BD69" s="1275"/>
      <c r="BE69" s="1275"/>
      <c r="BF69" s="1275"/>
      <c r="BG69" s="1275"/>
      <c r="BH69" s="1275"/>
      <c r="BI69" s="1275"/>
      <c r="BJ69" s="1275"/>
      <c r="BK69" s="1275"/>
      <c r="BL69" s="1275"/>
      <c r="BM69" s="1275"/>
      <c r="BN69" s="1275"/>
      <c r="BO69" s="1275"/>
      <c r="BP69" s="1275"/>
      <c r="BQ69" s="1275"/>
      <c r="BR69" s="1275"/>
      <c r="BS69" s="1275"/>
      <c r="BT69" s="1275"/>
      <c r="BU69" s="1275"/>
      <c r="BV69" s="1275"/>
      <c r="BW69" s="1275"/>
      <c r="BX69" s="1275"/>
      <c r="BY69" s="1275"/>
      <c r="BZ69" s="1275"/>
      <c r="CA69" s="1275"/>
      <c r="CB69" s="1275"/>
      <c r="CC69" s="1275"/>
      <c r="CD69" s="1275"/>
      <c r="CE69" s="1275"/>
      <c r="CF69" s="1275"/>
      <c r="CG69" s="1275"/>
      <c r="CH69" s="1275"/>
      <c r="CI69" s="1275"/>
      <c r="CJ69" s="1275"/>
      <c r="CK69" s="1275"/>
      <c r="CL69" s="1275"/>
      <c r="CM69" s="1275"/>
      <c r="CN69" s="1275"/>
      <c r="CO69" s="1275"/>
      <c r="CP69" s="1275"/>
      <c r="CQ69" s="1275"/>
      <c r="CR69" s="1275"/>
      <c r="CS69" s="1275"/>
      <c r="CT69" s="1275"/>
      <c r="CU69" s="1275"/>
      <c r="CV69" s="1275"/>
      <c r="CW69" s="1275"/>
      <c r="CX69" s="1275"/>
      <c r="CY69" s="1275"/>
      <c r="CZ69" s="1275"/>
      <c r="DA69" s="1275"/>
      <c r="DB69" s="1275"/>
      <c r="DC69" s="1276"/>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570</v>
      </c>
    </row>
    <row r="72" spans="2:107" ht="13" x14ac:dyDescent="0.2">
      <c r="B72" s="372"/>
      <c r="G72" s="1262"/>
      <c r="H72" s="1262"/>
      <c r="I72" s="1262"/>
      <c r="J72" s="1262"/>
      <c r="K72" s="382"/>
      <c r="L72" s="382"/>
      <c r="M72" s="383"/>
      <c r="N72" s="383"/>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1" t="s">
        <v>527</v>
      </c>
      <c r="BQ72" s="1261"/>
      <c r="BR72" s="1261"/>
      <c r="BS72" s="1261"/>
      <c r="BT72" s="1261"/>
      <c r="BU72" s="1261"/>
      <c r="BV72" s="1261"/>
      <c r="BW72" s="1261"/>
      <c r="BX72" s="1261" t="s">
        <v>528</v>
      </c>
      <c r="BY72" s="1261"/>
      <c r="BZ72" s="1261"/>
      <c r="CA72" s="1261"/>
      <c r="CB72" s="1261"/>
      <c r="CC72" s="1261"/>
      <c r="CD72" s="1261"/>
      <c r="CE72" s="1261"/>
      <c r="CF72" s="1261" t="s">
        <v>529</v>
      </c>
      <c r="CG72" s="1261"/>
      <c r="CH72" s="1261"/>
      <c r="CI72" s="1261"/>
      <c r="CJ72" s="1261"/>
      <c r="CK72" s="1261"/>
      <c r="CL72" s="1261"/>
      <c r="CM72" s="1261"/>
      <c r="CN72" s="1261" t="s">
        <v>530</v>
      </c>
      <c r="CO72" s="1261"/>
      <c r="CP72" s="1261"/>
      <c r="CQ72" s="1261"/>
      <c r="CR72" s="1261"/>
      <c r="CS72" s="1261"/>
      <c r="CT72" s="1261"/>
      <c r="CU72" s="1261"/>
      <c r="CV72" s="1261" t="s">
        <v>531</v>
      </c>
      <c r="CW72" s="1261"/>
      <c r="CX72" s="1261"/>
      <c r="CY72" s="1261"/>
      <c r="CZ72" s="1261"/>
      <c r="DA72" s="1261"/>
      <c r="DB72" s="1261"/>
      <c r="DC72" s="1261"/>
    </row>
    <row r="73" spans="2:107" ht="13" x14ac:dyDescent="0.2">
      <c r="B73" s="372"/>
      <c r="G73" s="1264"/>
      <c r="H73" s="1264"/>
      <c r="I73" s="1264"/>
      <c r="J73" s="1264"/>
      <c r="K73" s="1260"/>
      <c r="L73" s="1260"/>
      <c r="M73" s="1260"/>
      <c r="N73" s="1260"/>
      <c r="AM73" s="381"/>
      <c r="AN73" s="1259" t="s">
        <v>571</v>
      </c>
      <c r="AO73" s="1259"/>
      <c r="AP73" s="1259"/>
      <c r="AQ73" s="1259"/>
      <c r="AR73" s="1259"/>
      <c r="AS73" s="1259"/>
      <c r="AT73" s="1259"/>
      <c r="AU73" s="1259"/>
      <c r="AV73" s="1259"/>
      <c r="AW73" s="1259"/>
      <c r="AX73" s="1259"/>
      <c r="AY73" s="1259"/>
      <c r="AZ73" s="1259"/>
      <c r="BA73" s="1259"/>
      <c r="BB73" s="1259" t="s">
        <v>572</v>
      </c>
      <c r="BC73" s="1259"/>
      <c r="BD73" s="1259"/>
      <c r="BE73" s="1259"/>
      <c r="BF73" s="1259"/>
      <c r="BG73" s="1259"/>
      <c r="BH73" s="1259"/>
      <c r="BI73" s="1259"/>
      <c r="BJ73" s="1259"/>
      <c r="BK73" s="1259"/>
      <c r="BL73" s="1259"/>
      <c r="BM73" s="1259"/>
      <c r="BN73" s="1259"/>
      <c r="BO73" s="1259"/>
      <c r="BP73" s="1256"/>
      <c r="BQ73" s="1256"/>
      <c r="BR73" s="1256"/>
      <c r="BS73" s="1256"/>
      <c r="BT73" s="1256"/>
      <c r="BU73" s="1256"/>
      <c r="BV73" s="1256"/>
      <c r="BW73" s="1256"/>
      <c r="BX73" s="1256"/>
      <c r="BY73" s="1256"/>
      <c r="BZ73" s="1256"/>
      <c r="CA73" s="1256"/>
      <c r="CB73" s="1256"/>
      <c r="CC73" s="1256"/>
      <c r="CD73" s="1256"/>
      <c r="CE73" s="1256"/>
      <c r="CF73" s="1256"/>
      <c r="CG73" s="1256"/>
      <c r="CH73" s="1256"/>
      <c r="CI73" s="1256"/>
      <c r="CJ73" s="1256"/>
      <c r="CK73" s="1256"/>
      <c r="CL73" s="1256"/>
      <c r="CM73" s="1256"/>
      <c r="CN73" s="1256"/>
      <c r="CO73" s="1256"/>
      <c r="CP73" s="1256"/>
      <c r="CQ73" s="1256"/>
      <c r="CR73" s="1256"/>
      <c r="CS73" s="1256"/>
      <c r="CT73" s="1256"/>
      <c r="CU73" s="1256"/>
      <c r="CV73" s="1256"/>
      <c r="CW73" s="1256"/>
      <c r="CX73" s="1256"/>
      <c r="CY73" s="1256"/>
      <c r="CZ73" s="1256"/>
      <c r="DA73" s="1256"/>
      <c r="DB73" s="1256"/>
      <c r="DC73" s="1256"/>
    </row>
    <row r="74" spans="2:107" ht="13" x14ac:dyDescent="0.2">
      <c r="B74" s="372"/>
      <c r="G74" s="1264"/>
      <c r="H74" s="1264"/>
      <c r="I74" s="1264"/>
      <c r="J74" s="1264"/>
      <c r="K74" s="1260"/>
      <c r="L74" s="1260"/>
      <c r="M74" s="1260"/>
      <c r="N74" s="1260"/>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ht="13" x14ac:dyDescent="0.2">
      <c r="B75" s="372"/>
      <c r="G75" s="1264"/>
      <c r="H75" s="1264"/>
      <c r="I75" s="1262"/>
      <c r="J75" s="1262"/>
      <c r="K75" s="1263"/>
      <c r="L75" s="1263"/>
      <c r="M75" s="1263"/>
      <c r="N75" s="1263"/>
      <c r="AM75" s="381"/>
      <c r="AN75" s="1259"/>
      <c r="AO75" s="1259"/>
      <c r="AP75" s="1259"/>
      <c r="AQ75" s="1259"/>
      <c r="AR75" s="1259"/>
      <c r="AS75" s="1259"/>
      <c r="AT75" s="1259"/>
      <c r="AU75" s="1259"/>
      <c r="AV75" s="1259"/>
      <c r="AW75" s="1259"/>
      <c r="AX75" s="1259"/>
      <c r="AY75" s="1259"/>
      <c r="AZ75" s="1259"/>
      <c r="BA75" s="1259"/>
      <c r="BB75" s="1259" t="s">
        <v>577</v>
      </c>
      <c r="BC75" s="1259"/>
      <c r="BD75" s="1259"/>
      <c r="BE75" s="1259"/>
      <c r="BF75" s="1259"/>
      <c r="BG75" s="1259"/>
      <c r="BH75" s="1259"/>
      <c r="BI75" s="1259"/>
      <c r="BJ75" s="1259"/>
      <c r="BK75" s="1259"/>
      <c r="BL75" s="1259"/>
      <c r="BM75" s="1259"/>
      <c r="BN75" s="1259"/>
      <c r="BO75" s="1259"/>
      <c r="BP75" s="1256">
        <v>-1.1000000000000001</v>
      </c>
      <c r="BQ75" s="1256"/>
      <c r="BR75" s="1256"/>
      <c r="BS75" s="1256"/>
      <c r="BT75" s="1256"/>
      <c r="BU75" s="1256"/>
      <c r="BV75" s="1256"/>
      <c r="BW75" s="1256"/>
      <c r="BX75" s="1256">
        <v>-1.8</v>
      </c>
      <c r="BY75" s="1256"/>
      <c r="BZ75" s="1256"/>
      <c r="CA75" s="1256"/>
      <c r="CB75" s="1256"/>
      <c r="CC75" s="1256"/>
      <c r="CD75" s="1256"/>
      <c r="CE75" s="1256"/>
      <c r="CF75" s="1256">
        <v>-1</v>
      </c>
      <c r="CG75" s="1256"/>
      <c r="CH75" s="1256"/>
      <c r="CI75" s="1256"/>
      <c r="CJ75" s="1256"/>
      <c r="CK75" s="1256"/>
      <c r="CL75" s="1256"/>
      <c r="CM75" s="1256"/>
      <c r="CN75" s="1256">
        <v>-0.5</v>
      </c>
      <c r="CO75" s="1256"/>
      <c r="CP75" s="1256"/>
      <c r="CQ75" s="1256"/>
      <c r="CR75" s="1256"/>
      <c r="CS75" s="1256"/>
      <c r="CT75" s="1256"/>
      <c r="CU75" s="1256"/>
      <c r="CV75" s="1256">
        <v>0.3</v>
      </c>
      <c r="CW75" s="1256"/>
      <c r="CX75" s="1256"/>
      <c r="CY75" s="1256"/>
      <c r="CZ75" s="1256"/>
      <c r="DA75" s="1256"/>
      <c r="DB75" s="1256"/>
      <c r="DC75" s="1256"/>
    </row>
    <row r="76" spans="2:107" ht="13" x14ac:dyDescent="0.2">
      <c r="B76" s="372"/>
      <c r="G76" s="1264"/>
      <c r="H76" s="1264"/>
      <c r="I76" s="1262"/>
      <c r="J76" s="1262"/>
      <c r="K76" s="1263"/>
      <c r="L76" s="1263"/>
      <c r="M76" s="1263"/>
      <c r="N76" s="1263"/>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ht="13" x14ac:dyDescent="0.2">
      <c r="B77" s="372"/>
      <c r="G77" s="1262"/>
      <c r="H77" s="1262"/>
      <c r="I77" s="1262"/>
      <c r="J77" s="1262"/>
      <c r="K77" s="1260"/>
      <c r="L77" s="1260"/>
      <c r="M77" s="1260"/>
      <c r="N77" s="1260"/>
      <c r="AN77" s="1261" t="s">
        <v>574</v>
      </c>
      <c r="AO77" s="1261"/>
      <c r="AP77" s="1261"/>
      <c r="AQ77" s="1261"/>
      <c r="AR77" s="1261"/>
      <c r="AS77" s="1261"/>
      <c r="AT77" s="1261"/>
      <c r="AU77" s="1261"/>
      <c r="AV77" s="1261"/>
      <c r="AW77" s="1261"/>
      <c r="AX77" s="1261"/>
      <c r="AY77" s="1261"/>
      <c r="AZ77" s="1261"/>
      <c r="BA77" s="1261"/>
      <c r="BB77" s="1259" t="s">
        <v>572</v>
      </c>
      <c r="BC77" s="1259"/>
      <c r="BD77" s="1259"/>
      <c r="BE77" s="1259"/>
      <c r="BF77" s="1259"/>
      <c r="BG77" s="1259"/>
      <c r="BH77" s="1259"/>
      <c r="BI77" s="1259"/>
      <c r="BJ77" s="1259"/>
      <c r="BK77" s="1259"/>
      <c r="BL77" s="1259"/>
      <c r="BM77" s="1259"/>
      <c r="BN77" s="1259"/>
      <c r="BO77" s="1259"/>
      <c r="BP77" s="1256">
        <v>32.5</v>
      </c>
      <c r="BQ77" s="1256"/>
      <c r="BR77" s="1256"/>
      <c r="BS77" s="1256"/>
      <c r="BT77" s="1256"/>
      <c r="BU77" s="1256"/>
      <c r="BV77" s="1256"/>
      <c r="BW77" s="1256"/>
      <c r="BX77" s="1256">
        <v>23</v>
      </c>
      <c r="BY77" s="1256"/>
      <c r="BZ77" s="1256"/>
      <c r="CA77" s="1256"/>
      <c r="CB77" s="1256"/>
      <c r="CC77" s="1256"/>
      <c r="CD77" s="1256"/>
      <c r="CE77" s="1256"/>
      <c r="CF77" s="1256">
        <v>15.9</v>
      </c>
      <c r="CG77" s="1256"/>
      <c r="CH77" s="1256"/>
      <c r="CI77" s="1256"/>
      <c r="CJ77" s="1256"/>
      <c r="CK77" s="1256"/>
      <c r="CL77" s="1256"/>
      <c r="CM77" s="1256"/>
      <c r="CN77" s="1256">
        <v>13</v>
      </c>
      <c r="CO77" s="1256"/>
      <c r="CP77" s="1256"/>
      <c r="CQ77" s="1256"/>
      <c r="CR77" s="1256"/>
      <c r="CS77" s="1256"/>
      <c r="CT77" s="1256"/>
      <c r="CU77" s="1256"/>
      <c r="CV77" s="1256">
        <v>12.6</v>
      </c>
      <c r="CW77" s="1256"/>
      <c r="CX77" s="1256"/>
      <c r="CY77" s="1256"/>
      <c r="CZ77" s="1256"/>
      <c r="DA77" s="1256"/>
      <c r="DB77" s="1256"/>
      <c r="DC77" s="1256"/>
    </row>
    <row r="78" spans="2:107" ht="13" x14ac:dyDescent="0.2">
      <c r="B78" s="372"/>
      <c r="G78" s="1262"/>
      <c r="H78" s="1262"/>
      <c r="I78" s="1262"/>
      <c r="J78" s="1262"/>
      <c r="K78" s="1260"/>
      <c r="L78" s="1260"/>
      <c r="M78" s="1260"/>
      <c r="N78" s="1260"/>
      <c r="AN78" s="1261"/>
      <c r="AO78" s="1261"/>
      <c r="AP78" s="1261"/>
      <c r="AQ78" s="1261"/>
      <c r="AR78" s="1261"/>
      <c r="AS78" s="1261"/>
      <c r="AT78" s="1261"/>
      <c r="AU78" s="1261"/>
      <c r="AV78" s="1261"/>
      <c r="AW78" s="1261"/>
      <c r="AX78" s="1261"/>
      <c r="AY78" s="1261"/>
      <c r="AZ78" s="1261"/>
      <c r="BA78" s="1261"/>
      <c r="BB78" s="1259"/>
      <c r="BC78" s="1259"/>
      <c r="BD78" s="1259"/>
      <c r="BE78" s="1259"/>
      <c r="BF78" s="1259"/>
      <c r="BG78" s="1259"/>
      <c r="BH78" s="1259"/>
      <c r="BI78" s="1259"/>
      <c r="BJ78" s="1259"/>
      <c r="BK78" s="1259"/>
      <c r="BL78" s="1259"/>
      <c r="BM78" s="1259"/>
      <c r="BN78" s="1259"/>
      <c r="BO78" s="1259"/>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ht="13" x14ac:dyDescent="0.2">
      <c r="B79" s="372"/>
      <c r="G79" s="1262"/>
      <c r="H79" s="1262"/>
      <c r="I79" s="1257"/>
      <c r="J79" s="1257"/>
      <c r="K79" s="1258"/>
      <c r="L79" s="1258"/>
      <c r="M79" s="1258"/>
      <c r="N79" s="1258"/>
      <c r="AN79" s="1261"/>
      <c r="AO79" s="1261"/>
      <c r="AP79" s="1261"/>
      <c r="AQ79" s="1261"/>
      <c r="AR79" s="1261"/>
      <c r="AS79" s="1261"/>
      <c r="AT79" s="1261"/>
      <c r="AU79" s="1261"/>
      <c r="AV79" s="1261"/>
      <c r="AW79" s="1261"/>
      <c r="AX79" s="1261"/>
      <c r="AY79" s="1261"/>
      <c r="AZ79" s="1261"/>
      <c r="BA79" s="1261"/>
      <c r="BB79" s="1259" t="s">
        <v>577</v>
      </c>
      <c r="BC79" s="1259"/>
      <c r="BD79" s="1259"/>
      <c r="BE79" s="1259"/>
      <c r="BF79" s="1259"/>
      <c r="BG79" s="1259"/>
      <c r="BH79" s="1259"/>
      <c r="BI79" s="1259"/>
      <c r="BJ79" s="1259"/>
      <c r="BK79" s="1259"/>
      <c r="BL79" s="1259"/>
      <c r="BM79" s="1259"/>
      <c r="BN79" s="1259"/>
      <c r="BO79" s="1259"/>
      <c r="BP79" s="1256">
        <v>8.6999999999999993</v>
      </c>
      <c r="BQ79" s="1256"/>
      <c r="BR79" s="1256"/>
      <c r="BS79" s="1256"/>
      <c r="BT79" s="1256"/>
      <c r="BU79" s="1256"/>
      <c r="BV79" s="1256"/>
      <c r="BW79" s="1256"/>
      <c r="BX79" s="1256">
        <v>8.1999999999999993</v>
      </c>
      <c r="BY79" s="1256"/>
      <c r="BZ79" s="1256"/>
      <c r="CA79" s="1256"/>
      <c r="CB79" s="1256"/>
      <c r="CC79" s="1256"/>
      <c r="CD79" s="1256"/>
      <c r="CE79" s="1256"/>
      <c r="CF79" s="1256">
        <v>8</v>
      </c>
      <c r="CG79" s="1256"/>
      <c r="CH79" s="1256"/>
      <c r="CI79" s="1256"/>
      <c r="CJ79" s="1256"/>
      <c r="CK79" s="1256"/>
      <c r="CL79" s="1256"/>
      <c r="CM79" s="1256"/>
      <c r="CN79" s="1256">
        <v>8.1999999999999993</v>
      </c>
      <c r="CO79" s="1256"/>
      <c r="CP79" s="1256"/>
      <c r="CQ79" s="1256"/>
      <c r="CR79" s="1256"/>
      <c r="CS79" s="1256"/>
      <c r="CT79" s="1256"/>
      <c r="CU79" s="1256"/>
      <c r="CV79" s="1256">
        <v>8.1999999999999993</v>
      </c>
      <c r="CW79" s="1256"/>
      <c r="CX79" s="1256"/>
      <c r="CY79" s="1256"/>
      <c r="CZ79" s="1256"/>
      <c r="DA79" s="1256"/>
      <c r="DB79" s="1256"/>
      <c r="DC79" s="1256"/>
    </row>
    <row r="80" spans="2:107" ht="13" x14ac:dyDescent="0.2">
      <c r="B80" s="372"/>
      <c r="G80" s="1262"/>
      <c r="H80" s="1262"/>
      <c r="I80" s="1257"/>
      <c r="J80" s="1257"/>
      <c r="K80" s="1258"/>
      <c r="L80" s="1258"/>
      <c r="M80" s="1258"/>
      <c r="N80" s="1258"/>
      <c r="AN80" s="1261"/>
      <c r="AO80" s="1261"/>
      <c r="AP80" s="1261"/>
      <c r="AQ80" s="1261"/>
      <c r="AR80" s="1261"/>
      <c r="AS80" s="1261"/>
      <c r="AT80" s="1261"/>
      <c r="AU80" s="1261"/>
      <c r="AV80" s="1261"/>
      <c r="AW80" s="1261"/>
      <c r="AX80" s="1261"/>
      <c r="AY80" s="1261"/>
      <c r="AZ80" s="1261"/>
      <c r="BA80" s="1261"/>
      <c r="BB80" s="1259"/>
      <c r="BC80" s="1259"/>
      <c r="BD80" s="1259"/>
      <c r="BE80" s="1259"/>
      <c r="BF80" s="1259"/>
      <c r="BG80" s="1259"/>
      <c r="BH80" s="1259"/>
      <c r="BI80" s="1259"/>
      <c r="BJ80" s="1259"/>
      <c r="BK80" s="1259"/>
      <c r="BL80" s="1259"/>
      <c r="BM80" s="1259"/>
      <c r="BN80" s="1259"/>
      <c r="BO80" s="1259"/>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J+LPffiCc4IT7fOGd2SOCSsLdDnm/poUsnWGQyD0ULqwPzYyefR8wx57pBekyqeQqJb0QcaTGzdyWvnDPt71sA==" saltValue="WzA5buAoTFqI/eYo6JXm+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8C5C3-0D5F-412D-ACBA-B2B0A6867FC8}">
  <sheetPr>
    <pageSetUpPr fitToPage="1"/>
  </sheetPr>
  <dimension ref="A1:DR125"/>
  <sheetViews>
    <sheetView zoomScaleNormal="10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SUvlUGKy6X4ET2ki/jghLPC1vkntTGmIjg8kUpPSIIuP77dexyRsR9SjXMl9cbQ++56mdi23T/mjhtWi+C1Ag==" saltValue="hOHvxDzD4s5GfOGDjYexQ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49F0-8410-4404-8841-4920379C6AB4}">
  <sheetPr>
    <pageSetUpPr fitToPage="1"/>
  </sheetPr>
  <dimension ref="A1:DR125"/>
  <sheetViews>
    <sheetView zoomScaleNormal="10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1rqEjaGe/qO2V1YTirshvpgw/ouumovSnzQwqp/WFNZNuoEI62nx5cRmXceZTl6VFVK7NWLCuxFsqdND+zYyew==" saltValue="93eDtbhkE6ArprLO6SqA1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76250</v>
      </c>
      <c r="E3" s="144"/>
      <c r="F3" s="145">
        <v>84962</v>
      </c>
      <c r="G3" s="146"/>
      <c r="H3" s="147"/>
    </row>
    <row r="4" spans="1:8" x14ac:dyDescent="0.2">
      <c r="A4" s="148"/>
      <c r="B4" s="149"/>
      <c r="C4" s="150"/>
      <c r="D4" s="151">
        <v>25347</v>
      </c>
      <c r="E4" s="152"/>
      <c r="F4" s="153">
        <v>42793</v>
      </c>
      <c r="G4" s="154"/>
      <c r="H4" s="155"/>
    </row>
    <row r="5" spans="1:8" x14ac:dyDescent="0.2">
      <c r="A5" s="136" t="s">
        <v>521</v>
      </c>
      <c r="B5" s="141"/>
      <c r="C5" s="142"/>
      <c r="D5" s="143">
        <v>43783</v>
      </c>
      <c r="E5" s="144"/>
      <c r="F5" s="145">
        <v>71279</v>
      </c>
      <c r="G5" s="146"/>
      <c r="H5" s="147"/>
    </row>
    <row r="6" spans="1:8" x14ac:dyDescent="0.2">
      <c r="A6" s="148"/>
      <c r="B6" s="149"/>
      <c r="C6" s="150"/>
      <c r="D6" s="151">
        <v>24464</v>
      </c>
      <c r="E6" s="152"/>
      <c r="F6" s="153">
        <v>36731</v>
      </c>
      <c r="G6" s="154"/>
      <c r="H6" s="155"/>
    </row>
    <row r="7" spans="1:8" x14ac:dyDescent="0.2">
      <c r="A7" s="136" t="s">
        <v>522</v>
      </c>
      <c r="B7" s="141"/>
      <c r="C7" s="142"/>
      <c r="D7" s="143">
        <v>41207</v>
      </c>
      <c r="E7" s="144"/>
      <c r="F7" s="145">
        <v>74994</v>
      </c>
      <c r="G7" s="146"/>
      <c r="H7" s="147"/>
    </row>
    <row r="8" spans="1:8" x14ac:dyDescent="0.2">
      <c r="A8" s="148"/>
      <c r="B8" s="149"/>
      <c r="C8" s="150"/>
      <c r="D8" s="151">
        <v>27318</v>
      </c>
      <c r="E8" s="152"/>
      <c r="F8" s="153">
        <v>36188</v>
      </c>
      <c r="G8" s="154"/>
      <c r="H8" s="155"/>
    </row>
    <row r="9" spans="1:8" x14ac:dyDescent="0.2">
      <c r="A9" s="136" t="s">
        <v>523</v>
      </c>
      <c r="B9" s="141"/>
      <c r="C9" s="142"/>
      <c r="D9" s="143">
        <v>26905</v>
      </c>
      <c r="E9" s="144"/>
      <c r="F9" s="145">
        <v>71849</v>
      </c>
      <c r="G9" s="146"/>
      <c r="H9" s="147"/>
    </row>
    <row r="10" spans="1:8" x14ac:dyDescent="0.2">
      <c r="A10" s="148"/>
      <c r="B10" s="149"/>
      <c r="C10" s="150"/>
      <c r="D10" s="151">
        <v>15321</v>
      </c>
      <c r="E10" s="152"/>
      <c r="F10" s="153">
        <v>36144</v>
      </c>
      <c r="G10" s="154"/>
      <c r="H10" s="155"/>
    </row>
    <row r="11" spans="1:8" x14ac:dyDescent="0.2">
      <c r="A11" s="136" t="s">
        <v>524</v>
      </c>
      <c r="B11" s="141"/>
      <c r="C11" s="142"/>
      <c r="D11" s="143">
        <v>41894</v>
      </c>
      <c r="E11" s="144"/>
      <c r="F11" s="145">
        <v>82962</v>
      </c>
      <c r="G11" s="146"/>
      <c r="H11" s="147"/>
    </row>
    <row r="12" spans="1:8" x14ac:dyDescent="0.2">
      <c r="A12" s="148"/>
      <c r="B12" s="149"/>
      <c r="C12" s="156"/>
      <c r="D12" s="151">
        <v>16232</v>
      </c>
      <c r="E12" s="152"/>
      <c r="F12" s="153">
        <v>42835</v>
      </c>
      <c r="G12" s="154"/>
      <c r="H12" s="155"/>
    </row>
    <row r="13" spans="1:8" x14ac:dyDescent="0.2">
      <c r="A13" s="136"/>
      <c r="B13" s="141"/>
      <c r="C13" s="157"/>
      <c r="D13" s="158">
        <v>46008</v>
      </c>
      <c r="E13" s="159"/>
      <c r="F13" s="160">
        <v>77209</v>
      </c>
      <c r="G13" s="161"/>
      <c r="H13" s="147"/>
    </row>
    <row r="14" spans="1:8" x14ac:dyDescent="0.2">
      <c r="A14" s="148"/>
      <c r="B14" s="149"/>
      <c r="C14" s="150"/>
      <c r="D14" s="151">
        <v>21736</v>
      </c>
      <c r="E14" s="152"/>
      <c r="F14" s="153">
        <v>38938</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15.61</v>
      </c>
      <c r="C19" s="162">
        <f>ROUND(VALUE(SUBSTITUTE(実質収支比率等に係る経年分析!G$48,"▲","-")),2)</f>
        <v>13.89</v>
      </c>
      <c r="D19" s="162">
        <f>ROUND(VALUE(SUBSTITUTE(実質収支比率等に係る経年分析!H$48,"▲","-")),2)</f>
        <v>13.58</v>
      </c>
      <c r="E19" s="162">
        <f>ROUND(VALUE(SUBSTITUTE(実質収支比率等に係る経年分析!I$48,"▲","-")),2)</f>
        <v>10.54</v>
      </c>
      <c r="F19" s="162">
        <f>ROUND(VALUE(SUBSTITUTE(実質収支比率等に係る経年分析!J$48,"▲","-")),2)</f>
        <v>10.79</v>
      </c>
    </row>
    <row r="20" spans="1:11" x14ac:dyDescent="0.2">
      <c r="A20" s="162" t="s">
        <v>53</v>
      </c>
      <c r="B20" s="162">
        <f>ROUND(VALUE(SUBSTITUTE(実質収支比率等に係る経年分析!F$47,"▲","-")),2)</f>
        <v>41.96</v>
      </c>
      <c r="C20" s="162">
        <f>ROUND(VALUE(SUBSTITUTE(実質収支比率等に係る経年分析!G$47,"▲","-")),2)</f>
        <v>36.94</v>
      </c>
      <c r="D20" s="162">
        <f>ROUND(VALUE(SUBSTITUTE(実質収支比率等に係る経年分析!H$47,"▲","-")),2)</f>
        <v>41.72</v>
      </c>
      <c r="E20" s="162">
        <f>ROUND(VALUE(SUBSTITUTE(実質収支比率等に係る経年分析!I$47,"▲","-")),2)</f>
        <v>37.270000000000003</v>
      </c>
      <c r="F20" s="162">
        <f>ROUND(VALUE(SUBSTITUTE(実質収支比率等に係る経年分析!J$47,"▲","-")),2)</f>
        <v>34.54</v>
      </c>
    </row>
    <row r="21" spans="1:11" x14ac:dyDescent="0.2">
      <c r="A21" s="162" t="s">
        <v>54</v>
      </c>
      <c r="B21" s="162">
        <f>IF(ISNUMBER(VALUE(SUBSTITUTE(実質収支比率等に係る経年分析!F$49,"▲","-"))),ROUND(VALUE(SUBSTITUTE(実質収支比率等に係る経年分析!F$49,"▲","-")),2),NA())</f>
        <v>-10.24</v>
      </c>
      <c r="C21" s="162">
        <f>IF(ISNUMBER(VALUE(SUBSTITUTE(実質収支比率等に係る経年分析!G$49,"▲","-"))),ROUND(VALUE(SUBSTITUTE(実質収支比率等に係る経年分析!G$49,"▲","-")),2),NA())</f>
        <v>-12.65</v>
      </c>
      <c r="D21" s="162">
        <f>IF(ISNUMBER(VALUE(SUBSTITUTE(実質収支比率等に係る経年分析!H$49,"▲","-"))),ROUND(VALUE(SUBSTITUTE(実質収支比率等に係る経年分析!H$49,"▲","-")),2),NA())</f>
        <v>-3.83</v>
      </c>
      <c r="E21" s="162">
        <f>IF(ISNUMBER(VALUE(SUBSTITUTE(実質収支比率等に係る経年分析!I$49,"▲","-"))),ROUND(VALUE(SUBSTITUTE(実質収支比率等に係る経年分析!I$49,"▲","-")),2),NA())</f>
        <v>-12.27</v>
      </c>
      <c r="F21" s="162">
        <f>IF(ISNUMBER(VALUE(SUBSTITUTE(実質収支比率等に係る経年分析!J$49,"▲","-"))),ROUND(VALUE(SUBSTITUTE(実質収支比率等に係る経年分析!J$49,"▲","-")),2),NA())</f>
        <v>-6.32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0.09</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0.14000000000000001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0.08</v>
      </c>
    </row>
    <row r="30" spans="1:11" x14ac:dyDescent="0.2">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0.93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1.42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1.02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0.44</v>
      </c>
    </row>
    <row r="31" spans="1:11" x14ac:dyDescent="0.2">
      <c r="A31" s="163" t="str">
        <f>IF(連結実質赤字比率に係る赤字・黒字の構成分析!C$39="",NA(),連結実質赤字比率に係る赤字・黒字の構成分析!C$39)</f>
        <v>矢野目西地区土地区画整理事業特別会計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3.83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3.48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1.43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1.35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0.56999999999999995</v>
      </c>
    </row>
    <row r="32" spans="1:11" x14ac:dyDescent="0.2">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1.48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1.64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2.46</v>
      </c>
    </row>
    <row r="33" spans="1:16" x14ac:dyDescent="0.2">
      <c r="A33" s="163" t="str">
        <f>IF(連結実質赤字比率に係る赤字・黒字の構成分析!C$37="",NA(),連結実質赤字比率に係る赤字・黒字の構成分析!C$37)</f>
        <v>特定公共下水道事業会計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9.0299999999999994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9.2200000000000006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9.58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9.74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9.77</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15.61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13.88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13.57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10.54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10.79</v>
      </c>
    </row>
    <row r="35" spans="1:16" x14ac:dyDescent="0.2">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4.42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3.78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6.31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8.82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11.81</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10.83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13.92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14.78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15.86</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1425</v>
      </c>
      <c r="E42" s="164"/>
      <c r="F42" s="164"/>
      <c r="G42" s="164">
        <f>'実質公債費比率（分子）の構造'!L$52</f>
        <v>1361</v>
      </c>
      <c r="H42" s="164"/>
      <c r="I42" s="164"/>
      <c r="J42" s="164">
        <f>'実質公債費比率（分子）の構造'!M$52</f>
        <v>1328</v>
      </c>
      <c r="K42" s="164"/>
      <c r="L42" s="164"/>
      <c r="M42" s="164">
        <f>'実質公債費比率（分子）の構造'!N$52</f>
        <v>1396</v>
      </c>
      <c r="N42" s="164"/>
      <c r="O42" s="164"/>
      <c r="P42" s="164">
        <f>'実質公債費比率（分子）の構造'!O$52</f>
        <v>1315</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36</v>
      </c>
      <c r="C45" s="164"/>
      <c r="D45" s="164"/>
      <c r="E45" s="164">
        <f>'実質公債費比率（分子）の構造'!L$49</f>
        <v>73</v>
      </c>
      <c r="F45" s="164"/>
      <c r="G45" s="164"/>
      <c r="H45" s="164">
        <f>'実質公債費比率（分子）の構造'!M$49</f>
        <v>80</v>
      </c>
      <c r="I45" s="164"/>
      <c r="J45" s="164"/>
      <c r="K45" s="164">
        <f>'実質公債費比率（分子）の構造'!N$49</f>
        <v>81</v>
      </c>
      <c r="L45" s="164"/>
      <c r="M45" s="164"/>
      <c r="N45" s="164">
        <f>'実質公債費比率（分子）の構造'!O$49</f>
        <v>80</v>
      </c>
      <c r="O45" s="164"/>
      <c r="P45" s="164"/>
    </row>
    <row r="46" spans="1:16" x14ac:dyDescent="0.2">
      <c r="A46" s="164" t="s">
        <v>64</v>
      </c>
      <c r="B46" s="164">
        <f>'実質公債費比率（分子）の構造'!K$48</f>
        <v>181</v>
      </c>
      <c r="C46" s="164"/>
      <c r="D46" s="164"/>
      <c r="E46" s="164">
        <f>'実質公債費比率（分子）の構造'!L$48</f>
        <v>153</v>
      </c>
      <c r="F46" s="164"/>
      <c r="G46" s="164"/>
      <c r="H46" s="164">
        <f>'実質公債費比率（分子）の構造'!M$48</f>
        <v>135</v>
      </c>
      <c r="I46" s="164"/>
      <c r="J46" s="164"/>
      <c r="K46" s="164">
        <f>'実質公債費比率（分子）の構造'!N$48</f>
        <v>159</v>
      </c>
      <c r="L46" s="164"/>
      <c r="M46" s="164"/>
      <c r="N46" s="164">
        <f>'実質公債費比率（分子）の構造'!O$48</f>
        <v>139</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1086</v>
      </c>
      <c r="C49" s="164"/>
      <c r="D49" s="164"/>
      <c r="E49" s="164">
        <f>'実質公債費比率（分子）の構造'!L$45</f>
        <v>1025</v>
      </c>
      <c r="F49" s="164"/>
      <c r="G49" s="164"/>
      <c r="H49" s="164">
        <f>'実質公債費比率（分子）の構造'!M$45</f>
        <v>1077</v>
      </c>
      <c r="I49" s="164"/>
      <c r="J49" s="164"/>
      <c r="K49" s="164">
        <f>'実質公債費比率（分子）の構造'!N$45</f>
        <v>1161</v>
      </c>
      <c r="L49" s="164"/>
      <c r="M49" s="164"/>
      <c r="N49" s="164">
        <f>'実質公債費比率（分子）の構造'!O$45</f>
        <v>1216</v>
      </c>
      <c r="O49" s="164"/>
      <c r="P49" s="164"/>
    </row>
    <row r="50" spans="1:16" x14ac:dyDescent="0.2">
      <c r="A50" s="164" t="s">
        <v>67</v>
      </c>
      <c r="B50" s="164" t="e">
        <f>NA()</f>
        <v>#N/A</v>
      </c>
      <c r="C50" s="164">
        <f>IF(ISNUMBER('実質公債費比率（分子）の構造'!K$53),'実質公債費比率（分子）の構造'!K$53,NA())</f>
        <v>-122</v>
      </c>
      <c r="D50" s="164" t="e">
        <f>NA()</f>
        <v>#N/A</v>
      </c>
      <c r="E50" s="164" t="e">
        <f>NA()</f>
        <v>#N/A</v>
      </c>
      <c r="F50" s="164">
        <f>IF(ISNUMBER('実質公債費比率（分子）の構造'!L$53),'実質公債費比率（分子）の構造'!L$53,NA())</f>
        <v>-110</v>
      </c>
      <c r="G50" s="164" t="e">
        <f>NA()</f>
        <v>#N/A</v>
      </c>
      <c r="H50" s="164" t="e">
        <f>NA()</f>
        <v>#N/A</v>
      </c>
      <c r="I50" s="164">
        <f>IF(ISNUMBER('実質公債費比率（分子）の構造'!M$53),'実質公債費比率（分子）の構造'!M$53,NA())</f>
        <v>-36</v>
      </c>
      <c r="J50" s="164" t="e">
        <f>NA()</f>
        <v>#N/A</v>
      </c>
      <c r="K50" s="164" t="e">
        <f>NA()</f>
        <v>#N/A</v>
      </c>
      <c r="L50" s="164">
        <f>IF(ISNUMBER('実質公債費比率（分子）の構造'!N$53),'実質公債費比率（分子）の構造'!N$53,NA())</f>
        <v>5</v>
      </c>
      <c r="M50" s="164" t="e">
        <f>NA()</f>
        <v>#N/A</v>
      </c>
      <c r="N50" s="164" t="e">
        <f>NA()</f>
        <v>#N/A</v>
      </c>
      <c r="O50" s="164">
        <f>IF(ISNUMBER('実質公債費比率（分子）の構造'!O$53),'実質公債費比率（分子）の構造'!O$53,NA())</f>
        <v>120</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12826</v>
      </c>
      <c r="E56" s="163"/>
      <c r="F56" s="163"/>
      <c r="G56" s="163">
        <f>'将来負担比率（分子）の構造'!J$52</f>
        <v>12756</v>
      </c>
      <c r="H56" s="163"/>
      <c r="I56" s="163"/>
      <c r="J56" s="163">
        <f>'将来負担比率（分子）の構造'!K$52</f>
        <v>12179</v>
      </c>
      <c r="K56" s="163"/>
      <c r="L56" s="163"/>
      <c r="M56" s="163">
        <f>'将来負担比率（分子）の構造'!L$52</f>
        <v>11664</v>
      </c>
      <c r="N56" s="163"/>
      <c r="O56" s="163"/>
      <c r="P56" s="163">
        <f>'将来負担比率（分子）の構造'!M$52</f>
        <v>11257</v>
      </c>
    </row>
    <row r="57" spans="1:16" x14ac:dyDescent="0.2">
      <c r="A57" s="163" t="s">
        <v>42</v>
      </c>
      <c r="B57" s="163"/>
      <c r="C57" s="163"/>
      <c r="D57" s="163">
        <f>'将来負担比率（分子）の構造'!I$51</f>
        <v>3172</v>
      </c>
      <c r="E57" s="163"/>
      <c r="F57" s="163"/>
      <c r="G57" s="163">
        <f>'将来負担比率（分子）の構造'!J$51</f>
        <v>2399</v>
      </c>
      <c r="H57" s="163"/>
      <c r="I57" s="163"/>
      <c r="J57" s="163">
        <f>'将来負担比率（分子）の構造'!K$51</f>
        <v>2357</v>
      </c>
      <c r="K57" s="163"/>
      <c r="L57" s="163"/>
      <c r="M57" s="163">
        <f>'将来負担比率（分子）の構造'!L$51</f>
        <v>2269</v>
      </c>
      <c r="N57" s="163"/>
      <c r="O57" s="163"/>
      <c r="P57" s="163">
        <f>'将来負担比率（分子）の構造'!M$51</f>
        <v>2245</v>
      </c>
    </row>
    <row r="58" spans="1:16" x14ac:dyDescent="0.2">
      <c r="A58" s="163" t="s">
        <v>41</v>
      </c>
      <c r="B58" s="163"/>
      <c r="C58" s="163"/>
      <c r="D58" s="163">
        <f>'将来負担比率（分子）の構造'!I$50</f>
        <v>11153</v>
      </c>
      <c r="E58" s="163"/>
      <c r="F58" s="163"/>
      <c r="G58" s="163">
        <f>'将来負担比率（分子）の構造'!J$50</f>
        <v>10989</v>
      </c>
      <c r="H58" s="163"/>
      <c r="I58" s="163"/>
      <c r="J58" s="163">
        <f>'将来負担比率（分子）の構造'!K$50</f>
        <v>11247</v>
      </c>
      <c r="K58" s="163"/>
      <c r="L58" s="163"/>
      <c r="M58" s="163">
        <f>'将来負担比率（分子）の構造'!L$50</f>
        <v>11026</v>
      </c>
      <c r="N58" s="163"/>
      <c r="O58" s="163"/>
      <c r="P58" s="163">
        <f>'将来負担比率（分子）の構造'!M$50</f>
        <v>11316</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f>'将来負担比率（分子）の構造'!K$46</f>
        <v>6</v>
      </c>
      <c r="I61" s="163"/>
      <c r="J61" s="163"/>
      <c r="K61" s="163">
        <f>'将来負担比率（分子）の構造'!L$46</f>
        <v>10</v>
      </c>
      <c r="L61" s="163"/>
      <c r="M61" s="163"/>
      <c r="N61" s="163">
        <f>'将来負担比率（分子）の構造'!M$46</f>
        <v>1</v>
      </c>
      <c r="O61" s="163"/>
      <c r="P61" s="163"/>
    </row>
    <row r="62" spans="1:16" x14ac:dyDescent="0.2">
      <c r="A62" s="163" t="s">
        <v>35</v>
      </c>
      <c r="B62" s="163">
        <f>'将来負担比率（分子）の構造'!I$45</f>
        <v>1509</v>
      </c>
      <c r="C62" s="163"/>
      <c r="D62" s="163"/>
      <c r="E62" s="163">
        <f>'将来負担比率（分子）の構造'!J$45</f>
        <v>1474</v>
      </c>
      <c r="F62" s="163"/>
      <c r="G62" s="163"/>
      <c r="H62" s="163">
        <f>'将来負担比率（分子）の構造'!K$45</f>
        <v>1382</v>
      </c>
      <c r="I62" s="163"/>
      <c r="J62" s="163"/>
      <c r="K62" s="163">
        <f>'将来負担比率（分子）の構造'!L$45</f>
        <v>1303</v>
      </c>
      <c r="L62" s="163"/>
      <c r="M62" s="163"/>
      <c r="N62" s="163">
        <f>'将来負担比率（分子）の構造'!M$45</f>
        <v>1250</v>
      </c>
      <c r="O62" s="163"/>
      <c r="P62" s="163"/>
    </row>
    <row r="63" spans="1:16" x14ac:dyDescent="0.2">
      <c r="A63" s="163" t="s">
        <v>34</v>
      </c>
      <c r="B63" s="163">
        <f>'将来負担比率（分子）の構造'!I$44</f>
        <v>534</v>
      </c>
      <c r="C63" s="163"/>
      <c r="D63" s="163"/>
      <c r="E63" s="163">
        <f>'将来負担比率（分子）の構造'!J$44</f>
        <v>474</v>
      </c>
      <c r="F63" s="163"/>
      <c r="G63" s="163"/>
      <c r="H63" s="163">
        <f>'将来負担比率（分子）の構造'!K$44</f>
        <v>278</v>
      </c>
      <c r="I63" s="163"/>
      <c r="J63" s="163"/>
      <c r="K63" s="163">
        <f>'将来負担比率（分子）の構造'!L$44</f>
        <v>342</v>
      </c>
      <c r="L63" s="163"/>
      <c r="M63" s="163"/>
      <c r="N63" s="163">
        <f>'将来負担比率（分子）の構造'!M$44</f>
        <v>276</v>
      </c>
      <c r="O63" s="163"/>
      <c r="P63" s="163"/>
    </row>
    <row r="64" spans="1:16" x14ac:dyDescent="0.2">
      <c r="A64" s="163" t="s">
        <v>33</v>
      </c>
      <c r="B64" s="163">
        <f>'将来負担比率（分子）の構造'!I$43</f>
        <v>2404</v>
      </c>
      <c r="C64" s="163"/>
      <c r="D64" s="163"/>
      <c r="E64" s="163">
        <f>'将来負担比率（分子）の構造'!J$43</f>
        <v>1233</v>
      </c>
      <c r="F64" s="163"/>
      <c r="G64" s="163"/>
      <c r="H64" s="163">
        <f>'将来負担比率（分子）の構造'!K$43</f>
        <v>1226</v>
      </c>
      <c r="I64" s="163"/>
      <c r="J64" s="163"/>
      <c r="K64" s="163">
        <f>'将来負担比率（分子）の構造'!L$43</f>
        <v>1286</v>
      </c>
      <c r="L64" s="163"/>
      <c r="M64" s="163"/>
      <c r="N64" s="163">
        <f>'将来負担比率（分子）の構造'!M$43</f>
        <v>1388</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12099</v>
      </c>
      <c r="C66" s="163"/>
      <c r="D66" s="163"/>
      <c r="E66" s="163">
        <f>'将来負担比率（分子）の構造'!J$41</f>
        <v>12518</v>
      </c>
      <c r="F66" s="163"/>
      <c r="G66" s="163"/>
      <c r="H66" s="163">
        <f>'将来負担比率（分子）の構造'!K$41</f>
        <v>12160</v>
      </c>
      <c r="I66" s="163"/>
      <c r="J66" s="163"/>
      <c r="K66" s="163">
        <f>'将来負担比率（分子）の構造'!L$41</f>
        <v>11368</v>
      </c>
      <c r="L66" s="163"/>
      <c r="M66" s="163"/>
      <c r="N66" s="163">
        <f>'将来負担比率（分子）の構造'!M$41</f>
        <v>10888</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4084</v>
      </c>
      <c r="C72" s="167">
        <f>基金残高に係る経年分析!G55</f>
        <v>3780</v>
      </c>
      <c r="D72" s="167">
        <f>基金残高に係る経年分析!H55</f>
        <v>3604</v>
      </c>
    </row>
    <row r="73" spans="1:16" x14ac:dyDescent="0.2">
      <c r="A73" s="166" t="s">
        <v>74</v>
      </c>
      <c r="B73" s="167">
        <f>基金残高に係る経年分析!F56</f>
        <v>654</v>
      </c>
      <c r="C73" s="167">
        <f>基金残高に係る経年分析!G56</f>
        <v>655</v>
      </c>
      <c r="D73" s="167">
        <f>基金残高に係る経年分析!H56</f>
        <v>656</v>
      </c>
    </row>
    <row r="74" spans="1:16" x14ac:dyDescent="0.2">
      <c r="A74" s="166" t="s">
        <v>75</v>
      </c>
      <c r="B74" s="167">
        <f>基金残高に係る経年分析!F57</f>
        <v>5606</v>
      </c>
      <c r="C74" s="167">
        <f>基金残高に係る経年分析!G57</f>
        <v>5711</v>
      </c>
      <c r="D74" s="167">
        <f>基金残高に係る経年分析!H57</f>
        <v>6179</v>
      </c>
    </row>
  </sheetData>
  <sheetProtection algorithmName="SHA-512" hashValue="bCAtzQ6z0IXHrMz/I4PwTJHb8+B8PAc0kE92cq1CDa5UpZt1ps/FKubvTr/ES70ifEliaQWHlRApfvBlV+3kIQ==" saltValue="cXJFDdjmegCcVyXZqNxB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dcterms:created xsi:type="dcterms:W3CDTF">2026-02-23T04:36:19Z</dcterms:created>
  <dcterms:modified xsi:type="dcterms:W3CDTF">2026-10-14T07:02:47Z</dcterms:modified>
  <cp:category/>
</cp:coreProperties>
</file>