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45BF6224-42D8-44A3-BD74-76A8442A9F58}" xr6:coauthVersionLast="47" xr6:coauthVersionMax="47" xr10:uidLastSave="{00000000-0000-0000-0000-000000000000}"/>
  <bookViews>
    <workbookView xWindow="-28920" yWindow="-2745" windowWidth="29040" windowHeight="15720" tabRatio="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C37" i="10"/>
  <c r="CO36" i="10"/>
  <c r="BE36" i="10"/>
  <c r="C36" i="10"/>
  <c r="BE35" i="10"/>
  <c r="C35" i="10"/>
  <c r="BE34" i="10"/>
  <c r="C34" i="10"/>
  <c r="U34" i="10" l="1"/>
  <c r="U35" i="10"/>
  <c r="U36" i="10" s="1"/>
  <c r="U37"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CO34" i="10" l="1"/>
  <c r="CO35" i="10" s="1"/>
</calcChain>
</file>

<file path=xl/sharedStrings.xml><?xml version="1.0" encoding="utf-8"?>
<sst xmlns="http://schemas.openxmlformats.org/spreadsheetml/2006/main" count="1100" uniqueCount="576">
  <si>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</si>
  <si>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</si>
  <si>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</si>
  <si>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</si>
  <si>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</si>
  <si>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</si>
  <si>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</si>
  <si>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</si>
  <si>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</si>
  <si>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</si>
  <si>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</si>
  <si>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</si>
  <si>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</si>
  <si>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</si>
  <si>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</si>
  <si>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</si>
  <si>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</si>
  <si>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</si>
  <si>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</si>
  <si>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</si>
  <si>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</si>
  <si>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</si>
  <si>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</si>
  <si>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</si>
  <si>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</si>
  <si>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</si>
  <si>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</si>
  <si>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</si>
  <si>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</si>
  <si>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</si>
  <si>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</si>
  <si>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</si>
  <si>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</si>
  <si>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</si>
  <si>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</si>
  <si>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</si>
  <si>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</si>
  <si>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</si>
  <si>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</si>
  <si>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</si>
  <si>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</si>
  <si>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</si>
  <si>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</si>
  <si>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</si>
  <si>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</si>
  <si>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</si>
  <si>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</si>
  <si>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</si>
  <si>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</si>
  <si>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</si>
  <si>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</si>
  <si>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</si>
  <si>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</si>
  <si>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</si>
  <si>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</si>
  <si>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</si>
  <si>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</si>
  <si>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</si>
  <si>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</si>
  <si>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</si>
  <si>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</si>
  <si>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</si>
  <si>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</si>
  <si>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</si>
  <si>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</si>
  <si>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</si>
  <si>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</si>
  <si>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</si>
  <si>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</si>
  <si>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</si>
  <si>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</si>
  <si>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</si>
  <si>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</si>
  <si>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</si>
  <si>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</si>
  <si>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</si>
  <si>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</si>
  <si>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</si>
  <si>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</si>
  <si>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</si>
  <si>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</si>
  <si>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</si>
  <si>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</si>
  <si>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</si>
  <si>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</si>
  <si>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</si>
  <si>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</si>
  <si>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</si>
  <si>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</si>
  <si>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</si>
  <si>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</si>
  <si>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</si>
  <si>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</si>
  <si>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</si>
  <si>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栗原市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</si>
  <si>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</si>
  <si>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</si>
  <si>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</si>
  <si>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</si>
  <si>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</si>
  <si>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</si>
  <si>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</si>
  <si>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</si>
  <si>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</si>
  <si>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</si>
  <si>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</si>
  <si>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</si>
  <si>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</si>
  <si>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</si>
  <si>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</si>
  <si>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</si>
  <si>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</si>
  <si>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</si>
  <si>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</si>
  <si>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</si>
  <si>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</si>
  <si>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</si>
  <si>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</si>
  <si>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</si>
  <si>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</si>
  <si>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</si>
  <si>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</si>
  <si>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</si>
  <si>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</si>
  <si>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</si>
  <si>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</si>
  <si>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</si>
  <si>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</si>
  <si>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</si>
  <si>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</si>
  <si>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</si>
  <si>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</si>
  <si>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</si>
  <si>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</si>
  <si>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</si>
  <si>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</si>
  <si>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</si>
  <si>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</si>
  <si>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</si>
  <si>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</si>
  <si>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</si>
  <si>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</si>
  <si>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</si>
  <si>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</si>
  <si>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</si>
  <si>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</si>
  <si>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</si>
  <si>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</si>
  <si>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</si>
  <si>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</si>
  <si>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</si>
  <si>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</si>
  <si>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</si>
  <si>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</si>
  <si>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</si>
  <si>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</si>
  <si>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</si>
  <si>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</si>
  <si>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</si>
  <si>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</si>
  <si>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</si>
  <si>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</si>
  <si>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</si>
  <si>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</si>
  <si>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</si>
  <si>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</si>
  <si>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</si>
  <si>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</si>
  <si>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</si>
  <si>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</si>
  <si>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</si>
  <si>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</si>
  <si>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</si>
  <si>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</si>
  <si>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</si>
  <si>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</si>
  <si>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</si>
  <si>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</si>
  <si>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</si>
  <si>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</si>
  <si>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</si>
  <si>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</si>
  <si>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</si>
  <si>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</si>
  <si>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</si>
  <si>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</si>
  <si>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</si>
  <si>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</si>
  <si>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</si>
  <si>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</si>
  <si>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</si>
  <si>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</si>
  <si>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</si>
  <si>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</si>
  <si>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</si>
  <si>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</si>
  <si>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</si>
  <si>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</si>
  <si>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</si>
  <si>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</si>
  <si>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</si>
  <si>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</si>
  <si>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</si>
  <si>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宮城県栗原市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</si>
  <si>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</si>
  <si>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</si>
  <si>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</si>
  <si>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</si>
  <si>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</si>
  <si>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</si>
  <si>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</si>
  <si>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</si>
  <si>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</si>
  <si>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</si>
  <si>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</si>
  <si>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</si>
  <si>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</si>
  <si>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</si>
  <si>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</si>
  <si>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</si>
  <si>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</si>
  <si>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</si>
  <si>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</si>
  <si>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</si>
  <si>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</si>
  <si>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</si>
  <si>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</si>
  <si>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</si>
  <si>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</si>
  <si>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</si>
  <si>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</si>
  <si>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</si>
  <si>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</si>
  <si>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</si>
  <si>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</si>
  <si>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</si>
  <si>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</si>
  <si>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</si>
  <si>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</si>
  <si>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</si>
  <si>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</si>
  <si>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</si>
  <si>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</si>
  <si>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</si>
  <si>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</si>
  <si>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</si>
  <si>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</si>
  <si>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</si>
  <si>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</si>
  <si>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</si>
  <si>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</si>
  <si>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</si>
  <si>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</si>
  <si>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</si>
  <si>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</si>
  <si>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</si>
  <si>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</si>
  <si>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</si>
  <si>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</si>
  <si>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</si>
  <si>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</si>
  <si>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</si>
  <si>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</si>
  <si>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</si>
  <si>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</si>
  <si>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</si>
  <si>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</si>
  <si>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</si>
  <si>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</si>
  <si>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</si>
  <si>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</si>
  <si>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</si>
  <si>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</si>
  <si>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</si>
  <si>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</si>
  <si>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</si>
  <si>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</si>
  <si>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</si>
  <si>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</si>
  <si>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</si>
  <si>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</si>
  <si>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</si>
  <si>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</si>
  <si>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</si>
  <si>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</si>
  <si>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</si>
  <si>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</si>
  <si>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</si>
  <si>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</si>
  <si>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</si>
  <si>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</si>
  <si>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</si>
  <si>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</si>
  <si>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</si>
  <si>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</si>
  <si>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</si>
  <si>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</si>
  <si>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</si>
  <si>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</si>
  <si>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</si>
  <si>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</si>
  <si>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</si>
  <si>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</si>
  <si>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</si>
  <si>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</si>
  <si>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</si>
  <si>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</si>
  <si>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</si>
  <si>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</si>
  <si>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</si>
  <si>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</si>
  <si>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</si>
  <si>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</si>
  <si>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</si>
  <si>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</si>
  <si>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</si>
  <si>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</si>
  <si>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</si>
  <si>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</si>
  <si>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</si>
  <si>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</si>
  <si>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</si>
  <si>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</si>
  <si>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</si>
  <si>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</si>
  <si>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</si>
  <si>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</si>
  <si>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</si>
  <si>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</si>
  <si>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</si>
  <si>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</si>
  <si>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</si>
  <si>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</si>
  <si>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</si>
  <si>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</si>
  <si>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</si>
  <si>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</si>
  <si>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</si>
  <si>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</si>
  <si>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</si>
  <si>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</si>
  <si>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</si>
  <si>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</si>
  <si>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</si>
  <si>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</si>
  <si>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</si>
  <si>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</si>
  <si>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</si>
  <si>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</si>
  <si>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</si>
  <si>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</si>
  <si>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</si>
  <si>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</si>
  <si>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</si>
  <si>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宮城県栗原市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</si>
  <si>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</si>
  <si>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</si>
  <si>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</si>
  <si>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</si>
  <si>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</si>
  <si>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</si>
  <si>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</si>
  <si>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</si>
  <si>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</si>
  <si>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</si>
  <si>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</si>
  <si>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</si>
  <si>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</si>
  <si>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</si>
  <si>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</si>
  <si>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</si>
  <si>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</si>
  <si>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</si>
  <si>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</si>
  <si>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</si>
  <si>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</si>
  <si>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</si>
  <si>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</si>
  <si>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</si>
  <si>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</si>
  <si>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</si>
  <si>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</si>
  <si>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</si>
  <si>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</si>
  <si>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</si>
  <si>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</si>
  <si>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</si>
  <si>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</si>
  <si>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</si>
  <si>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介護保険特別会計</t>
    <phoneticPr fontId="5"/>
  </si>
  <si>
    <t>後期高齢者医療特別会計</t>
    <phoneticPr fontId="5"/>
  </si>
  <si>
    <t>診療所特別会計</t>
    <phoneticPr fontId="5"/>
  </si>
  <si>
    <t>水道事業会計</t>
    <phoneticPr fontId="5"/>
  </si>
  <si>
    <t>法適用企業</t>
    <phoneticPr fontId="5"/>
  </si>
  <si>
    <t>下水道事業会計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</si>
  <si>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</si>
  <si>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</si>
  <si>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</si>
  <si>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</si>
  <si>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</si>
  <si>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</si>
  <si>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</si>
  <si>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</si>
  <si>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</si>
  <si>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</si>
  <si>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</si>
  <si>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</si>
  <si>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</si>
  <si>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</si>
  <si>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</si>
  <si>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</si>
  <si>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</si>
  <si>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</si>
  <si>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</si>
  <si>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</si>
  <si>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</si>
  <si>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</si>
  <si>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</si>
  <si>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</si>
  <si>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</si>
  <si>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</si>
  <si>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</si>
  <si>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</si>
  <si>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</si>
  <si>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</si>
  <si>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</si>
  <si>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</si>
  <si>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</si>
  <si>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</si>
  <si>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</si>
  <si>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</si>
  <si>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</si>
  <si>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</si>
  <si>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</si>
  <si>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</si>
  <si>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</si>
  <si>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</si>
  <si>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</si>
  <si>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</si>
  <si>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</si>
  <si>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</si>
  <si>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</si>
  <si>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</si>
  <si>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</si>
  <si>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</si>
  <si>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</si>
  <si>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</si>
  <si>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</si>
  <si>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</si>
  <si>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</si>
  <si>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</si>
  <si>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</si>
  <si>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</si>
  <si>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</si>
  <si>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</si>
  <si>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</si>
  <si>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</si>
  <si>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</si>
  <si>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</si>
  <si>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</si>
  <si>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</si>
  <si>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</si>
  <si>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</si>
  <si>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</si>
  <si>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</si>
  <si>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</si>
  <si>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</si>
  <si>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</si>
  <si>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</si>
  <si>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</si>
  <si>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</si>
  <si>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</si>
  <si>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</si>
  <si>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</si>
  <si>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</si>
  <si>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</si>
  <si>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</si>
  <si>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</si>
  <si>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</si>
  <si>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</si>
  <si>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</si>
  <si>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</si>
  <si>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</si>
  <si>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</si>
  <si>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</si>
  <si>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</si>
  <si>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</si>
  <si>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</si>
  <si>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</si>
  <si>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</si>
  <si>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</si>
  <si>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</si>
  <si>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</si>
  <si>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</si>
  <si>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</si>
  <si>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</si>
  <si>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</si>
  <si>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</si>
  <si>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</si>
  <si>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</si>
  <si>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</si>
  <si>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</si>
  <si>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</si>
  <si>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</si>
  <si>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</si>
  <si>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</si>
  <si>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</si>
  <si>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</si>
  <si>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</si>
  <si>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</si>
  <si>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</si>
  <si>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</si>
  <si>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</si>
  <si>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</si>
  <si>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</si>
  <si>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</si>
  <si>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</si>
  <si>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</si>
  <si>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</si>
  <si>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</si>
  <si>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</si>
  <si>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</si>
  <si>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</si>
  <si>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</si>
  <si>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</si>
  <si>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</si>
  <si>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</si>
  <si>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</si>
  <si>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</si>
  <si>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</si>
  <si>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</si>
  <si>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3.67</t>
  </si>
  <si>
    <t>▲ 2.52</t>
  </si>
  <si>
    <t>▲ 2.26</t>
  </si>
  <si>
    <t>▲ 3.05</t>
  </si>
  <si>
    <t>水道事業会計</t>
  </si>
  <si>
    <t>一般会計</t>
  </si>
  <si>
    <t>下水道事業会計</t>
  </si>
  <si>
    <t>介護保険特別会計</t>
  </si>
  <si>
    <t>国民健康保険特別会計（事業勘定）</t>
  </si>
  <si>
    <t>後期高齢者医療特別会計</t>
  </si>
  <si>
    <t>診療所特別会計</t>
  </si>
  <si>
    <t>病院事業会計</t>
  </si>
  <si>
    <t>その他会計（赤字）</t>
  </si>
  <si>
    <t>その他会計（黒字）</t>
  </si>
  <si>
    <t>R02</t>
    <phoneticPr fontId="5"/>
  </si>
  <si>
    <t>R03</t>
    <phoneticPr fontId="5"/>
  </si>
  <si>
    <t>R04</t>
    <phoneticPr fontId="5"/>
  </si>
  <si>
    <t>R05</t>
    <phoneticPr fontId="5"/>
  </si>
  <si>
    <t>R06</t>
    <phoneticPr fontId="5"/>
  </si>
  <si>
    <t>-</t>
    <phoneticPr fontId="2"/>
  </si>
  <si>
    <t>宮城県市町村職員退職手当組合</t>
  </si>
  <si>
    <t>宮城県市町村非常勤消防団員補償報償組合</t>
  </si>
  <si>
    <t>宮城県市町村自治振興センター</t>
  </si>
  <si>
    <t>宮城県後期高齢者医療広域連合</t>
  </si>
  <si>
    <t>宮城県後期高齢者医療事業会計</t>
  </si>
  <si>
    <t>花山地域開発</t>
    <rPh sb="0" eb="2">
      <t>ハナヤマ</t>
    </rPh>
    <rPh sb="2" eb="4">
      <t>チイキ</t>
    </rPh>
    <rPh sb="4" eb="6">
      <t>カイハツ</t>
    </rPh>
    <phoneticPr fontId="2"/>
  </si>
  <si>
    <t>ゆめぐり</t>
  </si>
  <si>
    <t>-</t>
    <phoneticPr fontId="2"/>
  </si>
  <si>
    <t>まちづくり基金</t>
    <rPh sb="5" eb="7">
      <t>キキン</t>
    </rPh>
    <phoneticPr fontId="5"/>
  </si>
  <si>
    <t>公共施設整備等基金</t>
    <rPh sb="0" eb="2">
      <t>コウキョウ</t>
    </rPh>
    <rPh sb="2" eb="4">
      <t>シセツ</t>
    </rPh>
    <rPh sb="4" eb="6">
      <t>セイビ</t>
    </rPh>
    <rPh sb="6" eb="7">
      <t>トウ</t>
    </rPh>
    <rPh sb="7" eb="9">
      <t>キキン</t>
    </rPh>
    <phoneticPr fontId="2"/>
  </si>
  <si>
    <t>くりはらっ子未来基金</t>
    <rPh sb="5" eb="6">
      <t>コ</t>
    </rPh>
    <rPh sb="6" eb="10">
      <t>ミライキキン</t>
    </rPh>
    <phoneticPr fontId="2"/>
  </si>
  <si>
    <t>ふるさと基金</t>
    <rPh sb="4" eb="6">
      <t>キキン</t>
    </rPh>
    <phoneticPr fontId="2"/>
  </si>
  <si>
    <t>長寿社会対策基金</t>
    <rPh sb="0" eb="2">
      <t>チョウジュ</t>
    </rPh>
    <rPh sb="2" eb="4">
      <t>シャカイ</t>
    </rPh>
    <rPh sb="4" eb="6">
      <t>タイサク</t>
    </rPh>
    <rPh sb="6" eb="8">
      <t>キキン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</si>
  <si>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</si>
  <si>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</si>
  <si>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</si>
  <si>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当市の有形固定資産減価償却率は、老朽化した公共施設等の除却が進まず、集約化・複合化についても進んでいないことから増加傾向にある。また、将来負担比率の増加の要因として公債費等の将来負担額に対して基金などの充当可能な財源が減少していることなどにより将来負担額が増加したことが挙げられる。類似団体内平均値と比較すると将来負担比率、有形固定資産減価償却率ともに高い状況にあるが、概ね同様の変動となっている。</t>
    <rPh sb="123" eb="128">
      <t>ショウライフタンガク</t>
    </rPh>
    <rPh sb="129" eb="131">
      <t>ゾウカ</t>
    </rPh>
    <rPh sb="177" eb="178">
      <t>タカ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</si>
  <si>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</si>
  <si>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</si>
  <si>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</si>
  <si>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</si>
  <si>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</si>
  <si>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</si>
  <si>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当市の将来負担比率・実質公債費比率ともに増加傾向にあり、将来の財政運営については硬直化している状況となっている。この要因としては、公債費等の将来負担額に対して基金などの充当可能な財源が減少していることなどにより将来負担額が増加したことが挙げられる。実質公債費比率については、公債費の償還は進んでいるものの、災害復旧事業の償還開始などの影響が挙げられる。</t>
    <rPh sb="106" eb="111">
      <t>ショウライフタンガク</t>
    </rPh>
    <rPh sb="112" eb="114">
      <t>ゾウカ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</si>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</sst>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6758A29-DFE7-4A25-A1A5-06C97CACEE7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71871</c:v>
                </c:pt>
                <c:pt idx="2">
                  <c:v>71807</c:v>
                </c:pt>
                <c:pt idx="3">
                  <c:v>80821</c:v>
                </c:pt>
                <c:pt idx="4">
                  <c:v>79840</c:v>
                </c:pt>
              </c:numCache>
            </c:numRef>
          </c:val>
          <c:smooth val="0"/>
          <c:extLst>
            <c:ext xmlns:c16="http://schemas.microsoft.com/office/drawing/2014/chart" uri="{C3380CC4-5D6E-409C-BE32-E72D297353CC}">
              <c16:uniqueId val="{00000000-9CAF-4009-9125-0FD50861998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85608</c:v>
                </c:pt>
                <c:pt idx="1">
                  <c:v>89035</c:v>
                </c:pt>
                <c:pt idx="2">
                  <c:v>76677</c:v>
                </c:pt>
                <c:pt idx="3">
                  <c:v>77736</c:v>
                </c:pt>
                <c:pt idx="4">
                  <c:v>76550</c:v>
                </c:pt>
              </c:numCache>
            </c:numRef>
          </c:val>
          <c:smooth val="0"/>
          <c:extLst>
            <c:ext xmlns:c16="http://schemas.microsoft.com/office/drawing/2014/chart" uri="{C3380CC4-5D6E-409C-BE32-E72D297353CC}">
              <c16:uniqueId val="{00000001-9CAF-4009-9125-0FD50861998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3.77</c:v>
                </c:pt>
                <c:pt idx="1">
                  <c:v>4.6500000000000004</c:v>
                </c:pt>
                <c:pt idx="2">
                  <c:v>4.63</c:v>
                </c:pt>
                <c:pt idx="3">
                  <c:v>3.99</c:v>
                </c:pt>
                <c:pt idx="4">
                  <c:v>3.89</c:v>
                </c:pt>
              </c:numCache>
            </c:numRef>
          </c:val>
          <c:extLst>
            <c:ext xmlns:c16="http://schemas.microsoft.com/office/drawing/2014/chart" uri="{C3380CC4-5D6E-409C-BE32-E72D297353CC}">
              <c16:uniqueId val="{00000000-58F2-4F13-8018-E4C09A939E6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27.01</c:v>
                </c:pt>
                <c:pt idx="1">
                  <c:v>29.16</c:v>
                </c:pt>
                <c:pt idx="2">
                  <c:v>27.58</c:v>
                </c:pt>
                <c:pt idx="3">
                  <c:v>26.12</c:v>
                </c:pt>
                <c:pt idx="4">
                  <c:v>23.1</c:v>
                </c:pt>
              </c:numCache>
            </c:numRef>
          </c:val>
          <c:extLst>
            <c:ext xmlns:c16="http://schemas.microsoft.com/office/drawing/2014/chart" uri="{C3380CC4-5D6E-409C-BE32-E72D297353CC}">
              <c16:uniqueId val="{00000001-58F2-4F13-8018-E4C09A939E6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-3.67</c:v>
                </c:pt>
                <c:pt idx="1">
                  <c:v>3.5</c:v>
                </c:pt>
                <c:pt idx="2">
                  <c:v>-2.52</c:v>
                </c:pt>
                <c:pt idx="3">
                  <c:v>-2.2599999999999998</c:v>
                </c:pt>
                <c:pt idx="4">
                  <c:v>-3.05</c:v>
                </c:pt>
              </c:numCache>
            </c:numRef>
          </c:val>
          <c:smooth val="0"/>
          <c:extLst>
            <c:ext xmlns:c16="http://schemas.microsoft.com/office/drawing/2014/chart" uri="{C3380CC4-5D6E-409C-BE32-E72D297353CC}">
              <c16:uniqueId val="{00000002-58F2-4F13-8018-E4C09A939E6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1F4-4BBD-850F-C7F6BB3B856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1F4-4BBD-850F-C7F6BB3B856D}"/>
            </c:ext>
          </c:extLst>
        </c:ser>
        <c:ser>
          <c:idx val="2"/>
          <c:order val="2"/>
          <c:tx>
            <c:strRef>
              <c:f>データシート!$A$29</c:f>
              <c:strCache>
                <c:ptCount val="1"/>
                <c:pt idx="0">
                  <c:v>病院事業会計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5.1100000000000003</c:v>
                </c:pt>
                <c:pt idx="2">
                  <c:v>#N/A</c:v>
                </c:pt>
                <c:pt idx="3">
                  <c:v>1.69</c:v>
                </c:pt>
                <c:pt idx="4">
                  <c:v>#N/A</c:v>
                </c:pt>
                <c:pt idx="5">
                  <c:v>1.99</c:v>
                </c:pt>
                <c:pt idx="6">
                  <c:v>#N/A</c:v>
                </c:pt>
                <c:pt idx="7">
                  <c:v>3.95</c:v>
                </c:pt>
                <c:pt idx="8">
                  <c:v>#N/A</c:v>
                </c:pt>
                <c:pt idx="9">
                  <c:v>0</c:v>
                </c:pt>
              </c:numCache>
            </c:numRef>
          </c:val>
          <c:extLst>
            <c:ext xmlns:c16="http://schemas.microsoft.com/office/drawing/2014/chart" uri="{C3380CC4-5D6E-409C-BE32-E72D297353CC}">
              <c16:uniqueId val="{00000002-F1F4-4BBD-850F-C7F6BB3B856D}"/>
            </c:ext>
          </c:extLst>
        </c:ser>
        <c:ser>
          <c:idx val="3"/>
          <c:order val="3"/>
          <c:tx>
            <c:strRef>
              <c:f>データシート!$A$30</c:f>
              <c:strCache>
                <c:ptCount val="1"/>
                <c:pt idx="0">
                  <c:v>診療所特別会計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c:v>
                </c:pt>
                <c:pt idx="2">
                  <c:v>#N/A</c:v>
                </c:pt>
                <c:pt idx="3">
                  <c:v>0.12</c:v>
                </c:pt>
                <c:pt idx="4">
                  <c:v>#N/A</c:v>
                </c:pt>
                <c:pt idx="5">
                  <c:v>0.11</c:v>
                </c:pt>
                <c:pt idx="6">
                  <c:v>#N/A</c:v>
                </c:pt>
                <c:pt idx="7">
                  <c:v>7.0000000000000007E-2</c:v>
                </c:pt>
                <c:pt idx="8">
                  <c:v>#N/A</c:v>
                </c:pt>
                <c:pt idx="9">
                  <c:v>0.05</c:v>
                </c:pt>
              </c:numCache>
            </c:numRef>
          </c:val>
          <c:extLst>
            <c:ext xmlns:c16="http://schemas.microsoft.com/office/drawing/2014/chart" uri="{C3380CC4-5D6E-409C-BE32-E72D297353CC}">
              <c16:uniqueId val="{00000003-F1F4-4BBD-850F-C7F6BB3B856D}"/>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0.04</c:v>
                </c:pt>
                <c:pt idx="4">
                  <c:v>#N/A</c:v>
                </c:pt>
                <c:pt idx="5">
                  <c:v>0.04</c:v>
                </c:pt>
                <c:pt idx="6">
                  <c:v>#N/A</c:v>
                </c:pt>
                <c:pt idx="7">
                  <c:v>0.05</c:v>
                </c:pt>
                <c:pt idx="8">
                  <c:v>#N/A</c:v>
                </c:pt>
                <c:pt idx="9">
                  <c:v>0.06</c:v>
                </c:pt>
              </c:numCache>
            </c:numRef>
          </c:val>
          <c:extLst>
            <c:ext xmlns:c16="http://schemas.microsoft.com/office/drawing/2014/chart" uri="{C3380CC4-5D6E-409C-BE32-E72D297353CC}">
              <c16:uniqueId val="{00000004-F1F4-4BBD-850F-C7F6BB3B856D}"/>
            </c:ext>
          </c:extLst>
        </c:ser>
        <c:ser>
          <c:idx val="5"/>
          <c:order val="5"/>
          <c:tx>
            <c:strRef>
              <c:f>データシート!$A$32</c:f>
              <c:strCache>
                <c:ptCount val="1"/>
                <c:pt idx="0">
                  <c:v>国民健康保険特別会計（事業勘定）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0.49</c:v>
                </c:pt>
                <c:pt idx="2">
                  <c:v>#N/A</c:v>
                </c:pt>
                <c:pt idx="3">
                  <c:v>0.37</c:v>
                </c:pt>
                <c:pt idx="4">
                  <c:v>#N/A</c:v>
                </c:pt>
                <c:pt idx="5">
                  <c:v>0.2</c:v>
                </c:pt>
                <c:pt idx="6">
                  <c:v>#N/A</c:v>
                </c:pt>
                <c:pt idx="7">
                  <c:v>0.32</c:v>
                </c:pt>
                <c:pt idx="8">
                  <c:v>#N/A</c:v>
                </c:pt>
                <c:pt idx="9">
                  <c:v>0.31</c:v>
                </c:pt>
              </c:numCache>
            </c:numRef>
          </c:val>
          <c:extLst>
            <c:ext xmlns:c16="http://schemas.microsoft.com/office/drawing/2014/chart" uri="{C3380CC4-5D6E-409C-BE32-E72D297353CC}">
              <c16:uniqueId val="{00000005-F1F4-4BBD-850F-C7F6BB3B856D}"/>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0.44</c:v>
                </c:pt>
                <c:pt idx="2">
                  <c:v>#N/A</c:v>
                </c:pt>
                <c:pt idx="3">
                  <c:v>0.59</c:v>
                </c:pt>
                <c:pt idx="4">
                  <c:v>#N/A</c:v>
                </c:pt>
                <c:pt idx="5">
                  <c:v>1.06</c:v>
                </c:pt>
                <c:pt idx="6">
                  <c:v>#N/A</c:v>
                </c:pt>
                <c:pt idx="7">
                  <c:v>1.1200000000000001</c:v>
                </c:pt>
                <c:pt idx="8">
                  <c:v>#N/A</c:v>
                </c:pt>
                <c:pt idx="9">
                  <c:v>0.32</c:v>
                </c:pt>
              </c:numCache>
            </c:numRef>
          </c:val>
          <c:extLst>
            <c:ext xmlns:c16="http://schemas.microsoft.com/office/drawing/2014/chart" uri="{C3380CC4-5D6E-409C-BE32-E72D297353CC}">
              <c16:uniqueId val="{00000006-F1F4-4BBD-850F-C7F6BB3B856D}"/>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1.02</c:v>
                </c:pt>
                <c:pt idx="2">
                  <c:v>#N/A</c:v>
                </c:pt>
                <c:pt idx="3">
                  <c:v>1.61</c:v>
                </c:pt>
                <c:pt idx="4">
                  <c:v>#N/A</c:v>
                </c:pt>
                <c:pt idx="5">
                  <c:v>1.69</c:v>
                </c:pt>
                <c:pt idx="6">
                  <c:v>#N/A</c:v>
                </c:pt>
                <c:pt idx="7">
                  <c:v>1.88</c:v>
                </c:pt>
                <c:pt idx="8">
                  <c:v>#N/A</c:v>
                </c:pt>
                <c:pt idx="9">
                  <c:v>1.75</c:v>
                </c:pt>
              </c:numCache>
            </c:numRef>
          </c:val>
          <c:extLst>
            <c:ext xmlns:c16="http://schemas.microsoft.com/office/drawing/2014/chart" uri="{C3380CC4-5D6E-409C-BE32-E72D297353CC}">
              <c16:uniqueId val="{00000007-F1F4-4BBD-850F-C7F6BB3B856D}"/>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3.77</c:v>
                </c:pt>
                <c:pt idx="2">
                  <c:v>#N/A</c:v>
                </c:pt>
                <c:pt idx="3">
                  <c:v>4.6399999999999997</c:v>
                </c:pt>
                <c:pt idx="4">
                  <c:v>#N/A</c:v>
                </c:pt>
                <c:pt idx="5">
                  <c:v>4.63</c:v>
                </c:pt>
                <c:pt idx="6">
                  <c:v>#N/A</c:v>
                </c:pt>
                <c:pt idx="7">
                  <c:v>3.98</c:v>
                </c:pt>
                <c:pt idx="8">
                  <c:v>#N/A</c:v>
                </c:pt>
                <c:pt idx="9">
                  <c:v>3.89</c:v>
                </c:pt>
              </c:numCache>
            </c:numRef>
          </c:val>
          <c:extLst>
            <c:ext xmlns:c16="http://schemas.microsoft.com/office/drawing/2014/chart" uri="{C3380CC4-5D6E-409C-BE32-E72D297353CC}">
              <c16:uniqueId val="{00000008-F1F4-4BBD-850F-C7F6BB3B856D}"/>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9.35</c:v>
                </c:pt>
                <c:pt idx="2">
                  <c:v>#N/A</c:v>
                </c:pt>
                <c:pt idx="3">
                  <c:v>9.35</c:v>
                </c:pt>
                <c:pt idx="4">
                  <c:v>#N/A</c:v>
                </c:pt>
                <c:pt idx="5">
                  <c:v>9.7100000000000009</c:v>
                </c:pt>
                <c:pt idx="6">
                  <c:v>#N/A</c:v>
                </c:pt>
                <c:pt idx="7">
                  <c:v>9.0500000000000007</c:v>
                </c:pt>
                <c:pt idx="8">
                  <c:v>#N/A</c:v>
                </c:pt>
                <c:pt idx="9">
                  <c:v>8.3000000000000007</c:v>
                </c:pt>
              </c:numCache>
            </c:numRef>
          </c:val>
          <c:extLst>
            <c:ext xmlns:c16="http://schemas.microsoft.com/office/drawing/2014/chart" uri="{C3380CC4-5D6E-409C-BE32-E72D297353CC}">
              <c16:uniqueId val="{00000009-F1F4-4BBD-850F-C7F6BB3B856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5537</c:v>
                </c:pt>
                <c:pt idx="5">
                  <c:v>5457</c:v>
                </c:pt>
                <c:pt idx="8">
                  <c:v>5473</c:v>
                </c:pt>
                <c:pt idx="11">
                  <c:v>5384</c:v>
                </c:pt>
                <c:pt idx="14">
                  <c:v>5000</c:v>
                </c:pt>
              </c:numCache>
            </c:numRef>
          </c:val>
          <c:extLst>
            <c:ext xmlns:c16="http://schemas.microsoft.com/office/drawing/2014/chart" uri="{C3380CC4-5D6E-409C-BE32-E72D297353CC}">
              <c16:uniqueId val="{00000000-7599-43F6-A1E7-56159051CC5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599-43F6-A1E7-56159051CC5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77</c:v>
                </c:pt>
                <c:pt idx="3">
                  <c:v>8</c:v>
                </c:pt>
                <c:pt idx="6">
                  <c:v>14</c:v>
                </c:pt>
                <c:pt idx="9">
                  <c:v>24</c:v>
                </c:pt>
                <c:pt idx="12">
                  <c:v>32</c:v>
                </c:pt>
              </c:numCache>
            </c:numRef>
          </c:val>
          <c:extLst>
            <c:ext xmlns:c16="http://schemas.microsoft.com/office/drawing/2014/chart" uri="{C3380CC4-5D6E-409C-BE32-E72D297353CC}">
              <c16:uniqueId val="{00000002-7599-43F6-A1E7-56159051CC5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599-43F6-A1E7-56159051CC5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1890</c:v>
                </c:pt>
                <c:pt idx="3">
                  <c:v>2001</c:v>
                </c:pt>
                <c:pt idx="6">
                  <c:v>1890</c:v>
                </c:pt>
                <c:pt idx="9">
                  <c:v>1815</c:v>
                </c:pt>
                <c:pt idx="12">
                  <c:v>1805</c:v>
                </c:pt>
              </c:numCache>
            </c:numRef>
          </c:val>
          <c:extLst>
            <c:ext xmlns:c16="http://schemas.microsoft.com/office/drawing/2014/chart" uri="{C3380CC4-5D6E-409C-BE32-E72D297353CC}">
              <c16:uniqueId val="{00000004-7599-43F6-A1E7-56159051CC5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599-43F6-A1E7-56159051CC5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599-43F6-A1E7-56159051CC5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5187</c:v>
                </c:pt>
                <c:pt idx="3">
                  <c:v>5007</c:v>
                </c:pt>
                <c:pt idx="6">
                  <c:v>5227</c:v>
                </c:pt>
                <c:pt idx="9">
                  <c:v>5249</c:v>
                </c:pt>
                <c:pt idx="12">
                  <c:v>5084</c:v>
                </c:pt>
              </c:numCache>
            </c:numRef>
          </c:val>
          <c:extLst>
            <c:ext xmlns:c16="http://schemas.microsoft.com/office/drawing/2014/chart" uri="{C3380CC4-5D6E-409C-BE32-E72D297353CC}">
              <c16:uniqueId val="{00000007-7599-43F6-A1E7-56159051CC5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1617</c:v>
                </c:pt>
                <c:pt idx="2">
                  <c:v>#N/A</c:v>
                </c:pt>
                <c:pt idx="3">
                  <c:v>#N/A</c:v>
                </c:pt>
                <c:pt idx="4">
                  <c:v>1559</c:v>
                </c:pt>
                <c:pt idx="5">
                  <c:v>#N/A</c:v>
                </c:pt>
                <c:pt idx="6">
                  <c:v>#N/A</c:v>
                </c:pt>
                <c:pt idx="7">
                  <c:v>1658</c:v>
                </c:pt>
                <c:pt idx="8">
                  <c:v>#N/A</c:v>
                </c:pt>
                <c:pt idx="9">
                  <c:v>#N/A</c:v>
                </c:pt>
                <c:pt idx="10">
                  <c:v>1704</c:v>
                </c:pt>
                <c:pt idx="11">
                  <c:v>#N/A</c:v>
                </c:pt>
                <c:pt idx="12">
                  <c:v>#N/A</c:v>
                </c:pt>
                <c:pt idx="13">
                  <c:v>1921</c:v>
                </c:pt>
                <c:pt idx="14">
                  <c:v>#N/A</c:v>
                </c:pt>
              </c:numCache>
            </c:numRef>
          </c:val>
          <c:smooth val="0"/>
          <c:extLst>
            <c:ext xmlns:c16="http://schemas.microsoft.com/office/drawing/2014/chart" uri="{C3380CC4-5D6E-409C-BE32-E72D297353CC}">
              <c16:uniqueId val="{00000008-7599-43F6-A1E7-56159051CC5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51143</c:v>
                </c:pt>
                <c:pt idx="5">
                  <c:v>50386</c:v>
                </c:pt>
                <c:pt idx="8">
                  <c:v>47028</c:v>
                </c:pt>
                <c:pt idx="11">
                  <c:v>45045</c:v>
                </c:pt>
                <c:pt idx="14">
                  <c:v>42513</c:v>
                </c:pt>
              </c:numCache>
            </c:numRef>
          </c:val>
          <c:extLst>
            <c:ext xmlns:c16="http://schemas.microsoft.com/office/drawing/2014/chart" uri="{C3380CC4-5D6E-409C-BE32-E72D297353CC}">
              <c16:uniqueId val="{00000000-D0C0-45A1-8B67-6050B1769A1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234</c:v>
                </c:pt>
                <c:pt idx="5">
                  <c:v>178</c:v>
                </c:pt>
                <c:pt idx="8">
                  <c:v>134</c:v>
                </c:pt>
                <c:pt idx="11">
                  <c:v>92</c:v>
                </c:pt>
                <c:pt idx="14">
                  <c:v>53</c:v>
                </c:pt>
              </c:numCache>
            </c:numRef>
          </c:val>
          <c:extLst>
            <c:ext xmlns:c16="http://schemas.microsoft.com/office/drawing/2014/chart" uri="{C3380CC4-5D6E-409C-BE32-E72D297353CC}">
              <c16:uniqueId val="{00000001-D0C0-45A1-8B67-6050B1769A1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18625</c:v>
                </c:pt>
                <c:pt idx="5">
                  <c:v>19391</c:v>
                </c:pt>
                <c:pt idx="8">
                  <c:v>19166</c:v>
                </c:pt>
                <c:pt idx="11">
                  <c:v>16313</c:v>
                </c:pt>
                <c:pt idx="14">
                  <c:v>14482</c:v>
                </c:pt>
              </c:numCache>
            </c:numRef>
          </c:val>
          <c:extLst>
            <c:ext xmlns:c16="http://schemas.microsoft.com/office/drawing/2014/chart" uri="{C3380CC4-5D6E-409C-BE32-E72D297353CC}">
              <c16:uniqueId val="{00000002-D0C0-45A1-8B67-6050B1769A1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0C0-45A1-8B67-6050B1769A1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0C0-45A1-8B67-6050B1769A1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12</c:v>
                </c:pt>
                <c:pt idx="3">
                  <c:v>4</c:v>
                </c:pt>
                <c:pt idx="6">
                  <c:v>0</c:v>
                </c:pt>
                <c:pt idx="9">
                  <c:v>70</c:v>
                </c:pt>
                <c:pt idx="12">
                  <c:v>0</c:v>
                </c:pt>
              </c:numCache>
            </c:numRef>
          </c:val>
          <c:extLst>
            <c:ext xmlns:c16="http://schemas.microsoft.com/office/drawing/2014/chart" uri="{C3380CC4-5D6E-409C-BE32-E72D297353CC}">
              <c16:uniqueId val="{00000005-D0C0-45A1-8B67-6050B1769A1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8424</c:v>
                </c:pt>
                <c:pt idx="3">
                  <c:v>7713</c:v>
                </c:pt>
                <c:pt idx="6">
                  <c:v>7335</c:v>
                </c:pt>
                <c:pt idx="9">
                  <c:v>7283</c:v>
                </c:pt>
                <c:pt idx="12">
                  <c:v>7647</c:v>
                </c:pt>
              </c:numCache>
            </c:numRef>
          </c:val>
          <c:extLst>
            <c:ext xmlns:c16="http://schemas.microsoft.com/office/drawing/2014/chart" uri="{C3380CC4-5D6E-409C-BE32-E72D297353CC}">
              <c16:uniqueId val="{00000006-D0C0-45A1-8B67-6050B1769A1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D0C0-45A1-8B67-6050B1769A1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25994</c:v>
                </c:pt>
                <c:pt idx="3">
                  <c:v>22128</c:v>
                </c:pt>
                <c:pt idx="6">
                  <c:v>18174</c:v>
                </c:pt>
                <c:pt idx="9">
                  <c:v>17024</c:v>
                </c:pt>
                <c:pt idx="12">
                  <c:v>17520</c:v>
                </c:pt>
              </c:numCache>
            </c:numRef>
          </c:val>
          <c:extLst>
            <c:ext xmlns:c16="http://schemas.microsoft.com/office/drawing/2014/chart" uri="{C3380CC4-5D6E-409C-BE32-E72D297353CC}">
              <c16:uniqueId val="{00000008-D0C0-45A1-8B67-6050B1769A1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39</c:v>
                </c:pt>
                <c:pt idx="3">
                  <c:v>0</c:v>
                </c:pt>
                <c:pt idx="6">
                  <c:v>0</c:v>
                </c:pt>
                <c:pt idx="9">
                  <c:v>0</c:v>
                </c:pt>
                <c:pt idx="12">
                  <c:v>0</c:v>
                </c:pt>
              </c:numCache>
            </c:numRef>
          </c:val>
          <c:extLst>
            <c:ext xmlns:c16="http://schemas.microsoft.com/office/drawing/2014/chart" uri="{C3380CC4-5D6E-409C-BE32-E72D297353CC}">
              <c16:uniqueId val="{00000009-D0C0-45A1-8B67-6050B1769A1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45353</c:v>
                </c:pt>
                <c:pt idx="3">
                  <c:v>45528</c:v>
                </c:pt>
                <c:pt idx="6">
                  <c:v>43255</c:v>
                </c:pt>
                <c:pt idx="9">
                  <c:v>40776</c:v>
                </c:pt>
                <c:pt idx="12">
                  <c:v>38461</c:v>
                </c:pt>
              </c:numCache>
            </c:numRef>
          </c:val>
          <c:extLst>
            <c:ext xmlns:c16="http://schemas.microsoft.com/office/drawing/2014/chart" uri="{C3380CC4-5D6E-409C-BE32-E72D297353CC}">
              <c16:uniqueId val="{0000000A-D0C0-45A1-8B67-6050B1769A1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9820</c:v>
                </c:pt>
                <c:pt idx="2">
                  <c:v>#N/A</c:v>
                </c:pt>
                <c:pt idx="3">
                  <c:v>#N/A</c:v>
                </c:pt>
                <c:pt idx="4">
                  <c:v>5420</c:v>
                </c:pt>
                <c:pt idx="5">
                  <c:v>#N/A</c:v>
                </c:pt>
                <c:pt idx="6">
                  <c:v>#N/A</c:v>
                </c:pt>
                <c:pt idx="7">
                  <c:v>2436</c:v>
                </c:pt>
                <c:pt idx="8">
                  <c:v>#N/A</c:v>
                </c:pt>
                <c:pt idx="9">
                  <c:v>#N/A</c:v>
                </c:pt>
                <c:pt idx="10">
                  <c:v>3703</c:v>
                </c:pt>
                <c:pt idx="11">
                  <c:v>#N/A</c:v>
                </c:pt>
                <c:pt idx="12">
                  <c:v>#N/A</c:v>
                </c:pt>
                <c:pt idx="13">
                  <c:v>6580</c:v>
                </c:pt>
                <c:pt idx="14">
                  <c:v>#N/A</c:v>
                </c:pt>
              </c:numCache>
            </c:numRef>
          </c:val>
          <c:smooth val="0"/>
          <c:extLst>
            <c:ext xmlns:c16="http://schemas.microsoft.com/office/drawing/2014/chart" uri="{C3380CC4-5D6E-409C-BE32-E72D297353CC}">
              <c16:uniqueId val="{0000000B-D0C0-45A1-8B67-6050B1769A1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7463</c:v>
                </c:pt>
                <c:pt idx="1">
                  <c:v>7033</c:v>
                </c:pt>
                <c:pt idx="2">
                  <c:v>6234</c:v>
                </c:pt>
              </c:numCache>
            </c:numRef>
          </c:val>
          <c:extLst>
            <c:ext xmlns:c16="http://schemas.microsoft.com/office/drawing/2014/chart" uri="{C3380CC4-5D6E-409C-BE32-E72D297353CC}">
              <c16:uniqueId val="{00000000-D46A-43DF-9C62-4E4F646F145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3657</c:v>
                </c:pt>
                <c:pt idx="1">
                  <c:v>3124</c:v>
                </c:pt>
                <c:pt idx="2">
                  <c:v>2557</c:v>
                </c:pt>
              </c:numCache>
            </c:numRef>
          </c:val>
          <c:extLst>
            <c:ext xmlns:c16="http://schemas.microsoft.com/office/drawing/2014/chart" uri="{C3380CC4-5D6E-409C-BE32-E72D297353CC}">
              <c16:uniqueId val="{00000001-D46A-43DF-9C62-4E4F646F145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10618</c:v>
                </c:pt>
                <c:pt idx="1">
                  <c:v>8743</c:v>
                </c:pt>
                <c:pt idx="2">
                  <c:v>8035</c:v>
                </c:pt>
              </c:numCache>
            </c:numRef>
          </c:val>
          <c:extLst>
            <c:ext xmlns:c16="http://schemas.microsoft.com/office/drawing/2014/chart" uri="{C3380CC4-5D6E-409C-BE32-E72D297353CC}">
              <c16:uniqueId val="{00000002-D46A-43DF-9C62-4E4F646F145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{30A8A966-8B8C-4334-B064-884491608523}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C50-4317-B3B0-45AB0E473E8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{258E47B8-C585-4D43-8FFB-4AE3F96291CB}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C50-4317-B3B0-45AB0E473E8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{AD9EB369-0F14-482C-B3E9-4686D7917054}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C50-4317-B3B0-45AB0E473E8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{321A5DBE-E7B8-4891-AC6F-B31D3BD5FD43}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C50-4317-B3B0-45AB0E473E8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{A0D9D6D4-5EC5-459E-8D67-8278963E3065}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C50-4317-B3B0-45AB0E473E8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{EE023476-EF44-4648-B5EA-5BD2D409D4C0}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C50-4317-B3B0-45AB0E473E8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{E1DE9438-CA48-4867-A1F2-013D780F1012}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C50-4317-B3B0-45AB0E473E8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{659CB77A-480A-4FE8-951F-455C774FE703}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C50-4317-B3B0-45AB0E473E8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{551F5EEB-5C0D-4242-B5CE-367354C65262}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C50-4317-B3B0-45AB0E473E8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59.8</c:v>
                </c:pt>
                <c:pt idx="8">
                  <c:v>60.8</c:v>
                </c:pt>
                <c:pt idx="16">
                  <c:v>62.2</c:v>
                </c:pt>
                <c:pt idx="24">
                  <c:v>64.099999999999994</c:v>
                </c:pt>
                <c:pt idx="32">
                  <c:v>65.599999999999994</c:v>
                </c:pt>
              </c:numCache>
            </c:numRef>
          </c:xVal>
          <c:yVal>
            <c:numRef>
              <c:f>公会計指標分析・財政指標組合せ分析表!$BP$51:$DC$51</c:f>
              <c:numCache>
                <c:formatCode>#,##0.0;"▲ "#,##0.0</c:formatCode>
                <c:ptCount val="40"/>
                <c:pt idx="0">
                  <c:v>44.8</c:v>
                </c:pt>
                <c:pt idx="8">
                  <c:v>24.1</c:v>
                </c:pt>
                <c:pt idx="16">
                  <c:v>11.2</c:v>
                </c:pt>
                <c:pt idx="24">
                  <c:v>17.100000000000001</c:v>
                </c:pt>
                <c:pt idx="32">
                  <c:v>29.8</c:v>
                </c:pt>
              </c:numCache>
            </c:numRef>
          </c:yVal>
          <c:smooth val="0"/>
          <c:extLst>
            <c:ext xmlns:c16="http://schemas.microsoft.com/office/drawing/2014/chart" uri="{C3380CC4-5D6E-409C-BE32-E72D297353CC}">
              <c16:uniqueId val="{00000009-9C50-4317-B3B0-45AB0E473E8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{251D8F73-89BE-4E63-B4B5-020E36100C12}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C50-4317-B3B0-45AB0E473E8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{0DDD60AA-43C0-4856-AE97-C591D64A4C0B}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C50-4317-B3B0-45AB0E473E8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{E246AB12-8B5A-480B-B756-3F13655E73A5}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C50-4317-B3B0-45AB0E473E8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{48CDFB21-86AA-40B0-A4A1-1AD995D5C3C2}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C50-4317-B3B0-45AB0E473E8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{A14BA179-EC2E-4C6E-918B-92534DADBF15}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C50-4317-B3B0-45AB0E473E8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{7F352181-6587-4881-9EC2-8F234271336B}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C50-4317-B3B0-45AB0E473E8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{14900AA2-CC61-49ED-BB5D-7C98D16EE698}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C50-4317-B3B0-45AB0E473E8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{9CBD55BB-E8D0-4DF3-B944-D06CC2ADBB7B}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C50-4317-B3B0-45AB0E473E8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{0125583F-3643-462C-867D-97055D5EA99C}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C50-4317-B3B0-45AB0E473E8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61.7</c:v>
                </c:pt>
                <c:pt idx="16">
                  <c:v>63</c:v>
                </c:pt>
                <c:pt idx="24">
                  <c:v>64.3</c:v>
                </c:pt>
                <c:pt idx="32">
                  <c:v>65.2</c:v>
                </c:pt>
              </c:numCache>
            </c:numRef>
          </c:xVal>
          <c:yVal>
            <c:numRef>
              <c:f>公会計指標分析・財政指標組合せ分析表!$BP$55:$DC$55</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9C50-4317-B3B0-45AB0E473E84}"/>
            </c:ext>
          </c:extLst>
        </c:ser>
        <c:dLbls>
          <c:showLegendKey val="0"/>
          <c:showVal val="1"/>
          <c:showCatName val="0"/>
          <c:showSerName val="0"/>
          <c:showPercent val="0"/>
          <c:showBubbleSize val="0"/>
        </c:dLbls>
        <c:axId val="46179840"/>
        <c:axId val="46181760"/>
      </c:scatterChart>
      <c:valAx>
        <c:axId val="46179840"/>
        <c:scaling>
          <c:orientation val="maxMin"/>
          <c:max val="66"/>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{BB979DF9-031F-446E-BF65-F2D33617D58E}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33B-4547-BD03-3E4AEF62E9F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{89C6F1EE-ED97-426F-BDA2-29F96E2DE286}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33B-4547-BD03-3E4AEF62E9F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{5A10B772-0DD6-4710-B980-2D9419503F15}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33B-4547-BD03-3E4AEF62E9F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{8E354090-3DC9-48B5-A493-4B39E6473C16}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33B-4547-BD03-3E4AEF62E9F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{D4FC4EAF-807A-40CD-BAD3-59B7D2A1C7F4}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33B-4547-BD03-3E4AEF62E9F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{153D835F-93A9-4D98-930F-B88C40EB7038}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33B-4547-BD03-3E4AEF62E9F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{49022E85-29D8-4708-B307-58F1CD24E941}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33B-4547-BD03-3E4AEF62E9F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{B3266D82-1484-46E5-8E0B-B0B587887871}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33B-4547-BD03-3E4AEF62E9F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{E1C4A62C-0D5C-4831-B4A9-0901BDC8B355}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33B-4547-BD03-3E4AEF62E9F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c:v>
                </c:pt>
                <c:pt idx="8">
                  <c:v>7.9</c:v>
                </c:pt>
                <c:pt idx="16">
                  <c:v>7.3</c:v>
                </c:pt>
                <c:pt idx="24">
                  <c:v>7.5</c:v>
                </c:pt>
                <c:pt idx="32">
                  <c:v>8</c:v>
                </c:pt>
              </c:numCache>
            </c:numRef>
          </c:xVal>
          <c:yVal>
            <c:numRef>
              <c:f>公会計指標分析・財政指標組合せ分析表!$BP$73:$DC$73</c:f>
              <c:numCache>
                <c:formatCode>#,##0.0;"▲ "#,##0.0</c:formatCode>
                <c:ptCount val="40"/>
                <c:pt idx="0">
                  <c:v>44.8</c:v>
                </c:pt>
                <c:pt idx="8">
                  <c:v>24.1</c:v>
                </c:pt>
                <c:pt idx="16">
                  <c:v>11.2</c:v>
                </c:pt>
                <c:pt idx="24">
                  <c:v>17.100000000000001</c:v>
                </c:pt>
                <c:pt idx="32">
                  <c:v>29.8</c:v>
                </c:pt>
              </c:numCache>
            </c:numRef>
          </c:yVal>
          <c:smooth val="0"/>
          <c:extLst>
            <c:ext xmlns:c16="http://schemas.microsoft.com/office/drawing/2014/chart" uri="{C3380CC4-5D6E-409C-BE32-E72D297353CC}">
              <c16:uniqueId val="{00000009-233B-4547-BD03-3E4AEF62E9F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{1C588960-FBED-48DE-A670-716A74CF80A7}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33B-4547-BD03-3E4AEF62E9F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{B8156086-6D82-4061-9C48-A8B0BDBEC32B}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33B-4547-BD03-3E4AEF62E9F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{E1D018B4-C7F9-4AB7-8D29-20258BB547CC}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33B-4547-BD03-3E4AEF62E9F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{01C28DCD-4029-4DE1-B46A-A3941326C2E1}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33B-4547-BD03-3E4AEF62E9F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{533315D1-8AA4-4DE1-97E7-8302A1DA5E25}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33B-4547-BD03-3E4AEF62E9F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{0B2C418F-7A4F-4E8D-9C85-9C0D2428C785}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33B-4547-BD03-3E4AEF62E9F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{BAF5E2AC-09E4-44FA-88E4-9F1C9069CD22}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33B-4547-BD03-3E4AEF62E9F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{E1FD9A38-D5B2-4C8B-9C45-FF54A058D1CA}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33B-4547-BD03-3E4AEF62E9F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{7C477019-7A70-4D3F-9A53-846228D16632}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33B-4547-BD03-3E4AEF62E9F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8</c:v>
                </c:pt>
                <c:pt idx="16">
                  <c:v>8</c:v>
                </c:pt>
                <c:pt idx="24">
                  <c:v>8.3000000000000007</c:v>
                </c:pt>
                <c:pt idx="32">
                  <c:v>8.6</c:v>
                </c:pt>
              </c:numCache>
            </c:numRef>
          </c:xVal>
          <c:yVal>
            <c:numRef>
              <c:f>公会計指標分析・財政指標組合せ分析表!$BP$77:$DC$77</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233B-4547-BD03-3E4AEF62E9F5}"/>
            </c:ext>
          </c:extLst>
        </c:ser>
        <c:dLbls>
          <c:showLegendKey val="0"/>
          <c:showVal val="1"/>
          <c:showCatName val="0"/>
          <c:showSerName val="0"/>
          <c:showPercent val="0"/>
          <c:showBubbleSize val="0"/>
        </c:dLbls>
        <c:axId val="84219776"/>
        <c:axId val="84234240"/>
      </c:scatterChart>
      <c:valAx>
        <c:axId val="84219776"/>
        <c:scaling>
          <c:orientation val="maxMin"/>
          <c:max val="9"/>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宮城県栗原市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60,518
59,724
805.00
44,795,341
43,259,936
1,050,434
26,984,132
38,461,475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29.8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力指数の低い９町１村が合併して誕生した市であることに加え、人口減少や高齢化などにより税収が伸びず、類似団体の平均を大きく下回っている。今後も企業誘致の促進や市税の収納率の向上による歳入確保に努めるとともに、事務事業評価を踏まえた取捨選択による歳出削減に取り組み、財政基盤の更なる強化を図りた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59267</xdr:rowOff>
    </xdr:from>
    <xdr:to>
      <xdr:col>23</xdr:col>
      <xdr:colOff>133350</xdr:colOff>
      <xdr:row>44</xdr:row>
      <xdr:rowOff>84667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600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145644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59267</xdr:rowOff>
    </xdr:from>
    <xdr:to>
      <xdr:col>24</xdr:col>
      <xdr:colOff>12700</xdr:colOff>
      <xdr:row>35</xdr:row>
      <xdr:rowOff>59267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105833</xdr:rowOff>
    </xdr:from>
    <xdr:to>
      <xdr:col>23</xdr:col>
      <xdr:colOff>133350</xdr:colOff>
      <xdr:row>42</xdr:row>
      <xdr:rowOff>105833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067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38</xdr:row>
      <xdr:rowOff>103310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618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105833</xdr:rowOff>
    </xdr:from>
    <xdr:to>
      <xdr:col>19</xdr:col>
      <xdr:colOff>133350</xdr:colOff>
      <xdr:row>42</xdr:row>
      <xdr:rowOff>105833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067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86783</xdr:rowOff>
    </xdr:from>
    <xdr:to>
      <xdr:col>19</xdr:col>
      <xdr:colOff>184150</xdr:colOff>
      <xdr:row>40</xdr:row>
      <xdr:rowOff>16933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27110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105833</xdr:rowOff>
    </xdr:from>
    <xdr:to>
      <xdr:col>15</xdr:col>
      <xdr:colOff>82550</xdr:colOff>
      <xdr:row>42</xdr:row>
      <xdr:rowOff>146050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73067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46567</xdr:rowOff>
    </xdr:from>
    <xdr:to>
      <xdr:col>15</xdr:col>
      <xdr:colOff>133350</xdr:colOff>
      <xdr:row>39</xdr:row>
      <xdr:rowOff>148167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158344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105833</xdr:rowOff>
    </xdr:from>
    <xdr:to>
      <xdr:col>11</xdr:col>
      <xdr:colOff>31750</xdr:colOff>
      <xdr:row>42</xdr:row>
      <xdr:rowOff>146050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067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86783</xdr:rowOff>
    </xdr:from>
    <xdr:to>
      <xdr:col>11</xdr:col>
      <xdr:colOff>82550</xdr:colOff>
      <xdr:row>40</xdr:row>
      <xdr:rowOff>16933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27110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67733</xdr:rowOff>
    </xdr:from>
    <xdr:to>
      <xdr:col>7</xdr:col>
      <xdr:colOff>31750</xdr:colOff>
      <xdr:row>37</xdr:row>
      <xdr:rowOff>169334</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8060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55033</xdr:rowOff>
    </xdr:from>
    <xdr:to>
      <xdr:col>23</xdr:col>
      <xdr:colOff>184150</xdr:colOff>
      <xdr:row>42</xdr:row>
      <xdr:rowOff>156633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27110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2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55033</xdr:rowOff>
    </xdr:from>
    <xdr:to>
      <xdr:col>19</xdr:col>
      <xdr:colOff>184150</xdr:colOff>
      <xdr:row>42</xdr:row>
      <xdr:rowOff>156633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141410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42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55033</xdr:rowOff>
    </xdr:from>
    <xdr:to>
      <xdr:col>15</xdr:col>
      <xdr:colOff>133350</xdr:colOff>
      <xdr:row>42</xdr:row>
      <xdr:rowOff>156633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55033</xdr:rowOff>
    </xdr:from>
    <xdr:to>
      <xdr:col>7</xdr:col>
      <xdr:colOff>31750</xdr:colOff>
      <xdr:row>42</xdr:row>
      <xdr:rowOff>156633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141410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では、物価高騰等に伴うごみ収集業務委託料などの物件費の上昇により、前年度と比較して２．９ポイント上回った。今後も引き続き、第３次行政改革大綱等に基づき公共施設の統廃合の推進や経常経費の削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76205"/>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15892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50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3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75582</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7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127318</xdr:rowOff>
    </xdr:from>
    <xdr:to>
      <xdr:col>23</xdr:col>
      <xdr:colOff>133350</xdr:colOff>
      <xdr:row>66</xdr:row>
      <xdr:rowOff>130810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271568"/>
          <a:ext cx="838200" cy="174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47324</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48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42863</xdr:rowOff>
    </xdr:from>
    <xdr:to>
      <xdr:col>19</xdr:col>
      <xdr:colOff>133350</xdr:colOff>
      <xdr:row>65</xdr:row>
      <xdr:rowOff>127318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187113"/>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144463</xdr:rowOff>
    </xdr:from>
    <xdr:to>
      <xdr:col>15</xdr:col>
      <xdr:colOff>82550</xdr:colOff>
      <xdr:row>65</xdr:row>
      <xdr:rowOff>42863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945813"/>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163212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144463</xdr:rowOff>
    </xdr:from>
    <xdr:to>
      <xdr:col>11</xdr:col>
      <xdr:colOff>31750</xdr:colOff>
      <xdr:row>64</xdr:row>
      <xdr:rowOff>75565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945813"/>
          <a:ext cx="889000" cy="10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131445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141622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80010</xdr:rowOff>
    </xdr:from>
    <xdr:to>
      <xdr:col>23</xdr:col>
      <xdr:colOff>184150</xdr:colOff>
      <xdr:row>67</xdr:row>
      <xdr:rowOff>10160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39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147337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291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76518</xdr:rowOff>
    </xdr:from>
    <xdr:to>
      <xdr:col>19</xdr:col>
      <xdr:colOff>184150</xdr:colOff>
      <xdr:row>66</xdr:row>
      <xdr:rowOff>6668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22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162895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307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163513</xdr:rowOff>
    </xdr:from>
    <xdr:to>
      <xdr:col>15</xdr:col>
      <xdr:colOff>133350</xdr:colOff>
      <xdr:row>65</xdr:row>
      <xdr:rowOff>93663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13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78440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22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93663</xdr:rowOff>
    </xdr:from>
    <xdr:to>
      <xdr:col>11</xdr:col>
      <xdr:colOff>82550</xdr:colOff>
      <xdr:row>64</xdr:row>
      <xdr:rowOff>23813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89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8590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981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24765</xdr:rowOff>
    </xdr:from>
    <xdr:to>
      <xdr:col>7</xdr:col>
      <xdr:colOff>31750</xdr:colOff>
      <xdr:row>64</xdr:row>
      <xdr:rowOff>126365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111142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8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[263,078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９町１村及び一部事務組合も合併したことにより、消防・ごみ・し尿処理等の業務も市独自に行っている状況であることから、類似団体の平均を上回っている状況である。</a:t>
          </a:r>
        </a:p>
        <a:p>
          <a:r>
            <a:rPr kumimoji="1" lang="ja-JP" altLang="en-US" sz="1300">
              <a:latin typeface="ＭＳ Ｐゴシック" panose="020B0600070205080204" pitchFamily="50" charset="-128"/>
              <a:ea typeface="ＭＳ Ｐゴシック" panose="020B0600070205080204" pitchFamily="50" charset="-128"/>
            </a:rPr>
            <a:t>　令和５年度から実施している段階的な定年延長を見据えた定員適正化計画に基づき、職員の年齢構成も考慮しながら人件費の抑制に努める。</a:t>
          </a:r>
        </a:p>
        <a:p>
          <a:r>
            <a:rPr kumimoji="1" lang="ja-JP" altLang="en-US" sz="1300">
              <a:latin typeface="ＭＳ Ｐゴシック" panose="020B0600070205080204" pitchFamily="50" charset="-128"/>
              <a:ea typeface="ＭＳ Ｐゴシック" panose="020B0600070205080204" pitchFamily="50" charset="-128"/>
            </a:rPr>
            <a:t>　併せて、第３次行政改革大綱や公共施設等総合管理計画に基づき、施設の統廃合や評価を踏まえた事務事業の取捨選択による物件費の削減に努める。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22041</xdr:rowOff>
    </xdr:from>
    <xdr:to>
      <xdr:col>23</xdr:col>
      <xdr:colOff>133350</xdr:colOff>
      <xdr:row>89</xdr:row>
      <xdr:rowOff>10283</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09491"/>
          <a:ext cx="0" cy="135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153810</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4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10283</xdr:rowOff>
    </xdr:from>
    <xdr:to>
      <xdr:col>24</xdr:col>
      <xdr:colOff>12700</xdr:colOff>
      <xdr:row>89</xdr:row>
      <xdr:rowOff>10283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6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108418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5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22041</xdr:rowOff>
    </xdr:from>
    <xdr:to>
      <xdr:col>24</xdr:col>
      <xdr:colOff>12700</xdr:colOff>
      <xdr:row>81</xdr:row>
      <xdr:rowOff>22041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0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15042</xdr:rowOff>
    </xdr:from>
    <xdr:to>
      <xdr:col>23</xdr:col>
      <xdr:colOff>133350</xdr:colOff>
      <xdr:row>86</xdr:row>
      <xdr:rowOff>122820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759742"/>
          <a:ext cx="838200" cy="107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98435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57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81908</xdr:rowOff>
    </xdr:from>
    <xdr:to>
      <xdr:col>23</xdr:col>
      <xdr:colOff>184150</xdr:colOff>
      <xdr:row>84</xdr:row>
      <xdr:rowOff>12058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1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170284</xdr:rowOff>
    </xdr:from>
    <xdr:to>
      <xdr:col>19</xdr:col>
      <xdr:colOff>133350</xdr:colOff>
      <xdr:row>86</xdr:row>
      <xdr:rowOff>15042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743534"/>
          <a:ext cx="889000" cy="16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819</xdr:rowOff>
    </xdr:from>
    <xdr:to>
      <xdr:col>19</xdr:col>
      <xdr:colOff>184150</xdr:colOff>
      <xdr:row>83</xdr:row>
      <xdr:rowOff>102419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3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112596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00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120707</xdr:rowOff>
    </xdr:from>
    <xdr:to>
      <xdr:col>15</xdr:col>
      <xdr:colOff>82550</xdr:colOff>
      <xdr:row>85</xdr:row>
      <xdr:rowOff>170284</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693957"/>
          <a:ext cx="889000" cy="49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159493</xdr:rowOff>
    </xdr:from>
    <xdr:to>
      <xdr:col>15</xdr:col>
      <xdr:colOff>133350</xdr:colOff>
      <xdr:row>83</xdr:row>
      <xdr:rowOff>89643</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99820</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7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120707</xdr:rowOff>
    </xdr:from>
    <xdr:to>
      <xdr:col>11</xdr:col>
      <xdr:colOff>31750</xdr:colOff>
      <xdr:row>85</xdr:row>
      <xdr:rowOff>129656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4693957"/>
          <a:ext cx="889000" cy="8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125918</xdr:rowOff>
    </xdr:from>
    <xdr:to>
      <xdr:col>11</xdr:col>
      <xdr:colOff>82550</xdr:colOff>
      <xdr:row>83</xdr:row>
      <xdr:rowOff>56068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8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66245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53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19242</xdr:rowOff>
    </xdr:from>
    <xdr:to>
      <xdr:col>7</xdr:col>
      <xdr:colOff>31750</xdr:colOff>
      <xdr:row>82</xdr:row>
      <xdr:rowOff>120842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7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131019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47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72020</xdr:rowOff>
    </xdr:from>
    <xdr:to>
      <xdr:col>23</xdr:col>
      <xdr:colOff>184150</xdr:colOff>
      <xdr:row>87</xdr:row>
      <xdr:rowOff>2170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81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44097</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788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135692</xdr:rowOff>
    </xdr:from>
    <xdr:to>
      <xdr:col>19</xdr:col>
      <xdr:colOff>184150</xdr:colOff>
      <xdr:row>86</xdr:row>
      <xdr:rowOff>65842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70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50619</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7953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119484</xdr:rowOff>
    </xdr:from>
    <xdr:to>
      <xdr:col>15</xdr:col>
      <xdr:colOff>133350</xdr:colOff>
      <xdr:row>86</xdr:row>
      <xdr:rowOff>49634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69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34411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779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69907</xdr:rowOff>
    </xdr:from>
    <xdr:to>
      <xdr:col>11</xdr:col>
      <xdr:colOff>82550</xdr:colOff>
      <xdr:row>86</xdr:row>
      <xdr:rowOff>57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64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156284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72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78856</xdr:rowOff>
    </xdr:from>
    <xdr:to>
      <xdr:col>7</xdr:col>
      <xdr:colOff>31750</xdr:colOff>
      <xdr:row>86</xdr:row>
      <xdr:rowOff>9006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65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165233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738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本市のラスパイレス指数は９４．３％で類似団体の平均を３．３ポイント下回っている。</a:t>
          </a:r>
        </a:p>
        <a:p>
          <a:r>
            <a:rPr kumimoji="1" lang="ja-JP" altLang="en-US" sz="1300">
              <a:latin typeface="ＭＳ Ｐゴシック" panose="020B0600070205080204" pitchFamily="50" charset="-128"/>
              <a:ea typeface="ＭＳ Ｐゴシック" panose="020B0600070205080204" pitchFamily="50" charset="-128"/>
            </a:rPr>
            <a:t>　今後も給与水準の適正化に努める。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80736</xdr:rowOff>
    </xdr:from>
    <xdr:to>
      <xdr:col>81</xdr:col>
      <xdr:colOff>44450</xdr:colOff>
      <xdr:row>82</xdr:row>
      <xdr:rowOff>97971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139636"/>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56441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29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80736</xdr:rowOff>
    </xdr:from>
    <xdr:to>
      <xdr:col>77</xdr:col>
      <xdr:colOff>44450</xdr:colOff>
      <xdr:row>82</xdr:row>
      <xdr:rowOff>97971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1396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80736</xdr:rowOff>
    </xdr:from>
    <xdr:to>
      <xdr:col>72</xdr:col>
      <xdr:colOff>203200</xdr:colOff>
      <xdr:row>82</xdr:row>
      <xdr:rowOff>80736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1396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46264</xdr:rowOff>
    </xdr:from>
    <xdr:to>
      <xdr:col>68</xdr:col>
      <xdr:colOff>152400</xdr:colOff>
      <xdr:row>82</xdr:row>
      <xdr:rowOff>80736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10516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29936</xdr:rowOff>
    </xdr:from>
    <xdr:to>
      <xdr:col>81</xdr:col>
      <xdr:colOff>95250</xdr:colOff>
      <xdr:row>82</xdr:row>
      <xdr:rowOff>131536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08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46463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933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47171</xdr:rowOff>
    </xdr:from>
    <xdr:to>
      <xdr:col>77</xdr:col>
      <xdr:colOff>95250</xdr:colOff>
      <xdr:row>82</xdr:row>
      <xdr:rowOff>148771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158948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874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29936</xdr:rowOff>
    </xdr:from>
    <xdr:to>
      <xdr:col>73</xdr:col>
      <xdr:colOff>44450</xdr:colOff>
      <xdr:row>82</xdr:row>
      <xdr:rowOff>131536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08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141713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85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29936</xdr:rowOff>
    </xdr:from>
    <xdr:to>
      <xdr:col>68</xdr:col>
      <xdr:colOff>203200</xdr:colOff>
      <xdr:row>82</xdr:row>
      <xdr:rowOff>131536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08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141713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85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166914</xdr:rowOff>
    </xdr:from>
    <xdr:to>
      <xdr:col>64</xdr:col>
      <xdr:colOff>152400</xdr:colOff>
      <xdr:row>82</xdr:row>
      <xdr:rowOff>97064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05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107241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823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数モデル」と比較すると、既に定員を下回る職員数となっているものの、定員モデルの類似団体のうち当市に人口・面積等の状況が近い団体との比較をしたところ職員数が多いことから平均を上回っている。</a:t>
          </a:r>
        </a:p>
        <a:p>
          <a:r>
            <a:rPr kumimoji="1" lang="ja-JP" altLang="en-US" sz="1300">
              <a:latin typeface="ＭＳ Ｐゴシック" panose="020B0600070205080204" pitchFamily="50" charset="-128"/>
              <a:ea typeface="ＭＳ Ｐゴシック" panose="020B0600070205080204" pitchFamily="50" charset="-128"/>
            </a:rPr>
            <a:t>　令和５年度からの定年延長を見据えた定員適正化計画に基づき、職員の年齢構成も考慮しながら計画的な職員数の適正化に努める。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110369</xdr:rowOff>
    </xdr:from>
    <xdr:to>
      <xdr:col>81</xdr:col>
      <xdr:colOff>44450</xdr:colOff>
      <xdr:row>65</xdr:row>
      <xdr:rowOff>134499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1254619"/>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119578</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06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90836</xdr:rowOff>
    </xdr:from>
    <xdr:to>
      <xdr:col>77</xdr:col>
      <xdr:colOff>44450</xdr:colOff>
      <xdr:row>65</xdr:row>
      <xdr:rowOff>110369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1235086"/>
          <a:ext cx="889000" cy="1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29590</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16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90836</xdr:rowOff>
    </xdr:from>
    <xdr:to>
      <xdr:col>72</xdr:col>
      <xdr:colOff>203200</xdr:colOff>
      <xdr:row>65</xdr:row>
      <xdr:rowOff>104624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1235086"/>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15801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02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74749</xdr:rowOff>
    </xdr:from>
    <xdr:to>
      <xdr:col>68</xdr:col>
      <xdr:colOff>152400</xdr:colOff>
      <xdr:row>65</xdr:row>
      <xdr:rowOff>104624</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1218999"/>
          <a:ext cx="889000" cy="29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5460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21469</xdr:rowOff>
    </xdr:from>
    <xdr:to>
      <xdr:col>64</xdr:col>
      <xdr:colOff>152400</xdr:colOff>
      <xdr:row>61</xdr:row>
      <xdr:rowOff>123069</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133246</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4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83699</xdr:rowOff>
    </xdr:from>
    <xdr:to>
      <xdr:col>81</xdr:col>
      <xdr:colOff>95250</xdr:colOff>
      <xdr:row>66</xdr:row>
      <xdr:rowOff>13849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1227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55776</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1200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59569</xdr:rowOff>
    </xdr:from>
    <xdr:to>
      <xdr:col>77</xdr:col>
      <xdr:colOff>95250</xdr:colOff>
      <xdr:row>65</xdr:row>
      <xdr:rowOff>161169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120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145946</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290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40036</xdr:rowOff>
    </xdr:from>
    <xdr:to>
      <xdr:col>73</xdr:col>
      <xdr:colOff>44450</xdr:colOff>
      <xdr:row>65</xdr:row>
      <xdr:rowOff>141636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118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126413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1270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53824</xdr:rowOff>
    </xdr:from>
    <xdr:to>
      <xdr:col>68</xdr:col>
      <xdr:colOff>203200</xdr:colOff>
      <xdr:row>65</xdr:row>
      <xdr:rowOff>155424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119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140201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128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23949</xdr:rowOff>
    </xdr:from>
    <xdr:to>
      <xdr:col>64</xdr:col>
      <xdr:colOff>152400</xdr:colOff>
      <xdr:row>65</xdr:row>
      <xdr:rowOff>125549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116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110326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1254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当市は財政力が低く起債依存型の９町１村が合併した市であるため、令和２年度までは、類似団体の平均を上回っている状況にあったが、地方債の償還が進んだことなどにより令和３年度以降は類似団体を下回っている状況である。</a:t>
          </a:r>
        </a:p>
        <a:p>
          <a:r>
            <a:rPr kumimoji="1" lang="ja-JP" altLang="en-US" sz="1300">
              <a:latin typeface="ＭＳ Ｐゴシック" panose="020B0600070205080204" pitchFamily="50" charset="-128"/>
              <a:ea typeface="ＭＳ Ｐゴシック" panose="020B0600070205080204" pitchFamily="50" charset="-128"/>
            </a:rPr>
            <a:t>　今後も将来負担を考慮して市債発行額と償還額のバランスを図り、公債費の抑制に努める。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97367</xdr:rowOff>
    </xdr:from>
    <xdr:to>
      <xdr:col>81</xdr:col>
      <xdr:colOff>44450</xdr:colOff>
      <xdr:row>39</xdr:row>
      <xdr:rowOff>164395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783917"/>
          <a:ext cx="8382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166105</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52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70555</xdr:rowOff>
    </xdr:from>
    <xdr:to>
      <xdr:col>77</xdr:col>
      <xdr:colOff>44450</xdr:colOff>
      <xdr:row>39</xdr:row>
      <xdr:rowOff>97367</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75710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68738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26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70555</xdr:rowOff>
    </xdr:from>
    <xdr:to>
      <xdr:col>72</xdr:col>
      <xdr:colOff>203200</xdr:colOff>
      <xdr:row>39</xdr:row>
      <xdr:rowOff>150989</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757105"/>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28522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88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150989</xdr:rowOff>
    </xdr:from>
    <xdr:to>
      <xdr:col>68</xdr:col>
      <xdr:colOff>152400</xdr:colOff>
      <xdr:row>40</xdr:row>
      <xdr:rowOff>73378</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837539"/>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28522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88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46567</xdr:rowOff>
    </xdr:from>
    <xdr:to>
      <xdr:col>64</xdr:col>
      <xdr:colOff>152400</xdr:colOff>
      <xdr:row>39</xdr:row>
      <xdr:rowOff>148167</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158344</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113595</xdr:rowOff>
    </xdr:from>
    <xdr:to>
      <xdr:col>81</xdr:col>
      <xdr:colOff>95250</xdr:colOff>
      <xdr:row>40</xdr:row>
      <xdr:rowOff>43745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8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130122</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64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46567</xdr:rowOff>
    </xdr:from>
    <xdr:to>
      <xdr:col>77</xdr:col>
      <xdr:colOff>95250</xdr:colOff>
      <xdr:row>39</xdr:row>
      <xdr:rowOff>148167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158344</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50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19755</xdr:rowOff>
    </xdr:from>
    <xdr:to>
      <xdr:col>73</xdr:col>
      <xdr:colOff>44450</xdr:colOff>
      <xdr:row>39</xdr:row>
      <xdr:rowOff>121355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70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131532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475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100189</xdr:rowOff>
    </xdr:from>
    <xdr:to>
      <xdr:col>68</xdr:col>
      <xdr:colOff>203200</xdr:colOff>
      <xdr:row>40</xdr:row>
      <xdr:rowOff>30339</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78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40516</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5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108955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９町１村が合併した市であるが、旧町村のいずれも財政力が低く起債依存型であり、類似団体の平均を上回っている状況である。</a:t>
          </a:r>
        </a:p>
        <a:p>
          <a:r>
            <a:rPr kumimoji="1" lang="ja-JP" altLang="en-US" sz="1300">
              <a:latin typeface="ＭＳ Ｐゴシック" panose="020B0600070205080204" pitchFamily="50" charset="-128"/>
              <a:ea typeface="ＭＳ Ｐゴシック" panose="020B0600070205080204" pitchFamily="50" charset="-128"/>
            </a:rPr>
            <a:t>　今後とも公債費等義務的経費の削減や公営企業の経営健全化を図り繰出金の抑制を図る。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109401</xdr:rowOff>
    </xdr:from>
    <xdr:to>
      <xdr:col>81</xdr:col>
      <xdr:colOff>44450</xdr:colOff>
      <xdr:row>15</xdr:row>
      <xdr:rowOff>83881</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509701"/>
          <a:ext cx="838200" cy="145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162698</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220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41608</xdr:rowOff>
    </xdr:from>
    <xdr:to>
      <xdr:col>77</xdr:col>
      <xdr:colOff>44450</xdr:colOff>
      <xdr:row>14</xdr:row>
      <xdr:rowOff>109401</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2441908"/>
          <a:ext cx="889000" cy="67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41608</xdr:rowOff>
    </xdr:from>
    <xdr:to>
      <xdr:col>72</xdr:col>
      <xdr:colOff>203200</xdr:colOff>
      <xdr:row>15</xdr:row>
      <xdr:rowOff>18385</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441908"/>
          <a:ext cx="889000" cy="148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79526</xdr:rowOff>
    </xdr:from>
    <xdr:to>
      <xdr:col>73</xdr:col>
      <xdr:colOff>44450</xdr:colOff>
      <xdr:row>14</xdr:row>
      <xdr:rowOff>9676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18385</xdr:rowOff>
    </xdr:from>
    <xdr:to>
      <xdr:col>68</xdr:col>
      <xdr:colOff>152400</xdr:colOff>
      <xdr:row>16</xdr:row>
      <xdr:rowOff>84788</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590135"/>
          <a:ext cx="889000" cy="237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80433</xdr:rowOff>
    </xdr:from>
    <xdr:to>
      <xdr:col>68</xdr:col>
      <xdr:colOff>203200</xdr:colOff>
      <xdr:row>15</xdr:row>
      <xdr:rowOff>10583</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20760</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2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121877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35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33081</xdr:rowOff>
    </xdr:from>
    <xdr:to>
      <xdr:col>81</xdr:col>
      <xdr:colOff>95250</xdr:colOff>
      <xdr:row>15</xdr:row>
      <xdr:rowOff>134681</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604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5158</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576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58601</xdr:rowOff>
    </xdr:from>
    <xdr:to>
      <xdr:col>77</xdr:col>
      <xdr:colOff>95250</xdr:colOff>
      <xdr:row>14</xdr:row>
      <xdr:rowOff>160201</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45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144978</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5452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162258</xdr:rowOff>
    </xdr:from>
    <xdr:to>
      <xdr:col>73</xdr:col>
      <xdr:colOff>44450</xdr:colOff>
      <xdr:row>14</xdr:row>
      <xdr:rowOff>92408</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39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77185</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47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139035</xdr:rowOff>
    </xdr:from>
    <xdr:to>
      <xdr:col>68</xdr:col>
      <xdr:colOff>203200</xdr:colOff>
      <xdr:row>15</xdr:row>
      <xdr:rowOff>69185</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53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53962</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625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33988</xdr:rowOff>
    </xdr:from>
    <xdr:to>
      <xdr:col>64</xdr:col>
      <xdr:colOff>152400</xdr:colOff>
      <xdr:row>16</xdr:row>
      <xdr:rowOff>135588</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77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120365</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86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宮城県栗原市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60,518
59,724
805.00
44,795,341
43,259,936
1,050,434
26,984,132
38,461,475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29.8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９町１村及び一部事務組合が合併し、消防、ごみ・し尿処理等の業務も市が独自で行っている状況にあること等から、職員数が類似団体と比較して多い現状にあり、類似団体平均値を４．５ポイント上回っている。</a:t>
          </a:r>
        </a:p>
        <a:p>
          <a:r>
            <a:rPr kumimoji="1" lang="ja-JP" altLang="en-US" sz="1300">
              <a:latin typeface="ＭＳ Ｐゴシック" panose="020B0600070205080204" pitchFamily="50" charset="-128"/>
              <a:ea typeface="ＭＳ Ｐゴシック" panose="020B0600070205080204" pitchFamily="50" charset="-128"/>
            </a:rPr>
            <a:t>　令和５年度から実施している定年延長を見据えた定員適正化計画に基づき、職員の年齢構成も考慮しながら計画的な人件費の抑制に努める。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104140</xdr:rowOff>
    </xdr:from>
    <xdr:to>
      <xdr:col>24</xdr:col>
      <xdr:colOff>25400</xdr:colOff>
      <xdr:row>39</xdr:row>
      <xdr:rowOff>85090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61924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50817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3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104140</xdr:rowOff>
    </xdr:from>
    <xdr:to>
      <xdr:col>19</xdr:col>
      <xdr:colOff>187325</xdr:colOff>
      <xdr:row>38</xdr:row>
      <xdr:rowOff>119380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6192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47007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7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96520</xdr:rowOff>
    </xdr:from>
    <xdr:to>
      <xdr:col>15</xdr:col>
      <xdr:colOff>98425</xdr:colOff>
      <xdr:row>38</xdr:row>
      <xdr:rowOff>119380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6116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96520</xdr:rowOff>
    </xdr:from>
    <xdr:to>
      <xdr:col>11</xdr:col>
      <xdr:colOff>9525</xdr:colOff>
      <xdr:row>39</xdr:row>
      <xdr:rowOff>8890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6116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1287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138447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3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34290</xdr:rowOff>
    </xdr:from>
    <xdr:to>
      <xdr:col>24</xdr:col>
      <xdr:colOff>76200</xdr:colOff>
      <xdr:row>39</xdr:row>
      <xdr:rowOff>135890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72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6367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9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53340</xdr:rowOff>
    </xdr:from>
    <xdr:to>
      <xdr:col>20</xdr:col>
      <xdr:colOff>38100</xdr:colOff>
      <xdr:row>38</xdr:row>
      <xdr:rowOff>154940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139717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5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68580</xdr:rowOff>
    </xdr:from>
    <xdr:to>
      <xdr:col>15</xdr:col>
      <xdr:colOff>149225</xdr:colOff>
      <xdr:row>38</xdr:row>
      <xdr:rowOff>170180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8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154957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67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45720</xdr:rowOff>
    </xdr:from>
    <xdr:to>
      <xdr:col>11</xdr:col>
      <xdr:colOff>60325</xdr:colOff>
      <xdr:row>38</xdr:row>
      <xdr:rowOff>147320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132097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4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129540</xdr:rowOff>
    </xdr:from>
    <xdr:to>
      <xdr:col>6</xdr:col>
      <xdr:colOff>171450</xdr:colOff>
      <xdr:row>39</xdr:row>
      <xdr:rowOff>59690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44467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73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第３次行政改革大綱等に基づく物件費の削減を行っているものの、経常収支比率は年々上昇傾向であり、類似団体平均値を４．４ポイント上回っている。</a:t>
          </a:r>
        </a:p>
        <a:p>
          <a:r>
            <a:rPr kumimoji="1" lang="ja-JP" altLang="en-US" sz="1300">
              <a:latin typeface="ＭＳ Ｐゴシック" panose="020B0600070205080204" pitchFamily="50" charset="-128"/>
              <a:ea typeface="ＭＳ Ｐゴシック" panose="020B0600070205080204" pitchFamily="50" charset="-128"/>
            </a:rPr>
            <a:t>　令和６年度は光熱水費の上昇や物価上昇の影響を大きく受けたが、今後も引き続き、第３次行政改革大綱や公共施設等総合管理計画等に基づき物件費の削減に努める。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101600</xdr:rowOff>
    </xdr:from>
    <xdr:to>
      <xdr:col>82</xdr:col>
      <xdr:colOff>107950</xdr:colOff>
      <xdr:row>20</xdr:row>
      <xdr:rowOff>114300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5306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35577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78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20</xdr:row>
      <xdr:rowOff>0</xdr:rowOff>
    </xdr:from>
    <xdr:to>
      <xdr:col>78</xdr:col>
      <xdr:colOff>69850</xdr:colOff>
      <xdr:row>20</xdr:row>
      <xdr:rowOff>101600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4290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92727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6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139700</xdr:rowOff>
    </xdr:from>
    <xdr:to>
      <xdr:col>73</xdr:col>
      <xdr:colOff>180975</xdr:colOff>
      <xdr:row>20</xdr:row>
      <xdr:rowOff>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2258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54627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139700</xdr:rowOff>
    </xdr:from>
    <xdr:to>
      <xdr:col>69</xdr:col>
      <xdr:colOff>92075</xdr:colOff>
      <xdr:row>19</xdr:row>
      <xdr:rowOff>31750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2258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60977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124477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63500</xdr:rowOff>
    </xdr:from>
    <xdr:to>
      <xdr:col>82</xdr:col>
      <xdr:colOff>158750</xdr:colOff>
      <xdr:row>20</xdr:row>
      <xdr:rowOff>165100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49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20</xdr:row>
      <xdr:rowOff>35577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46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50800</xdr:rowOff>
    </xdr:from>
    <xdr:to>
      <xdr:col>78</xdr:col>
      <xdr:colOff>120650</xdr:colOff>
      <xdr:row>20</xdr:row>
      <xdr:rowOff>152400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47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137177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566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120650</xdr:rowOff>
    </xdr:from>
    <xdr:to>
      <xdr:col>74</xdr:col>
      <xdr:colOff>31750</xdr:colOff>
      <xdr:row>20</xdr:row>
      <xdr:rowOff>50800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37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35577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46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88900</xdr:rowOff>
    </xdr:from>
    <xdr:to>
      <xdr:col>69</xdr:col>
      <xdr:colOff>142875</xdr:colOff>
      <xdr:row>19</xdr:row>
      <xdr:rowOff>19050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17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3827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26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152400</xdr:rowOff>
    </xdr:from>
    <xdr:to>
      <xdr:col>65</xdr:col>
      <xdr:colOff>53975</xdr:colOff>
      <xdr:row>19</xdr:row>
      <xdr:rowOff>82550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2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67327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32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私立幼稚園が類似団体と比較して小規模であり、施設型給付費が少ないこと等から、経常収支比率は類似団体平均値を４．１ポイント下回っている。　しかし、一方で１８歳までの子どもを対象として行っている医療費助成に要する経費など独自の子ども施策を実施している。</a:t>
          </a:r>
        </a:p>
        <a:p>
          <a:r>
            <a:rPr kumimoji="1" lang="ja-JP" altLang="en-US" sz="1300">
              <a:latin typeface="ＭＳ Ｐゴシック" panose="020B0600070205080204" pitchFamily="50" charset="-128"/>
              <a:ea typeface="ＭＳ Ｐゴシック" panose="020B0600070205080204" pitchFamily="50" charset="-128"/>
            </a:rPr>
            <a:t>　限られた財源を効果的に使うという観点からも、他の政策の選択肢との十分な比較検討を行ったうえで、政策効果の検証も進めていかなければならない。</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97282</xdr:rowOff>
    </xdr:from>
    <xdr:to>
      <xdr:col>24</xdr:col>
      <xdr:colOff>25400</xdr:colOff>
      <xdr:row>53</xdr:row>
      <xdr:rowOff>143002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18413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96283</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526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88138</xdr:rowOff>
    </xdr:from>
    <xdr:to>
      <xdr:col>19</xdr:col>
      <xdr:colOff>187325</xdr:colOff>
      <xdr:row>53</xdr:row>
      <xdr:rowOff>97282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1749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11701</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612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88138</xdr:rowOff>
    </xdr:from>
    <xdr:to>
      <xdr:col>15</xdr:col>
      <xdr:colOff>98425</xdr:colOff>
      <xdr:row>53</xdr:row>
      <xdr:rowOff>88138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1749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60706</xdr:rowOff>
    </xdr:from>
    <xdr:to>
      <xdr:col>11</xdr:col>
      <xdr:colOff>9525</xdr:colOff>
      <xdr:row>53</xdr:row>
      <xdr:rowOff>88138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14755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137431</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567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151638</xdr:rowOff>
    </xdr:from>
    <xdr:to>
      <xdr:col>6</xdr:col>
      <xdr:colOff>171450</xdr:colOff>
      <xdr:row>56</xdr:row>
      <xdr:rowOff>81788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66565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92202</xdr:rowOff>
    </xdr:from>
    <xdr:to>
      <xdr:col>24</xdr:col>
      <xdr:colOff>76200</xdr:colOff>
      <xdr:row>54</xdr:row>
      <xdr:rowOff>22352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17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779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08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46482</xdr:rowOff>
    </xdr:from>
    <xdr:to>
      <xdr:col>20</xdr:col>
      <xdr:colOff>38100</xdr:colOff>
      <xdr:row>53</xdr:row>
      <xdr:rowOff>148082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13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158259</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90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37338</xdr:rowOff>
    </xdr:from>
    <xdr:to>
      <xdr:col>15</xdr:col>
      <xdr:colOff>149225</xdr:colOff>
      <xdr:row>53</xdr:row>
      <xdr:rowOff>138938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12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149115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89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37338</xdr:rowOff>
    </xdr:from>
    <xdr:to>
      <xdr:col>11</xdr:col>
      <xdr:colOff>60325</xdr:colOff>
      <xdr:row>53</xdr:row>
      <xdr:rowOff>138938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12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149115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89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9906</xdr:rowOff>
    </xdr:from>
    <xdr:to>
      <xdr:col>6</xdr:col>
      <xdr:colOff>171450</xdr:colOff>
      <xdr:row>53</xdr:row>
      <xdr:rowOff>111506</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096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121683</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86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類似団体平均値を２．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ポイント上回っている主な要因は、介護保険特別会計などへの繰出金で、公債費とともに財政負担となっている。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後も独立採算の原則に基づき、一般会計からの繰出金に依存することのないよう、経営の合理化を進めていく。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50800</xdr:rowOff>
    </xdr:from>
    <xdr:to>
      <xdr:col>82</xdr:col>
      <xdr:colOff>107950</xdr:colOff>
      <xdr:row>59</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101663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73677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127000</xdr:rowOff>
    </xdr:from>
    <xdr:to>
      <xdr:col>78</xdr:col>
      <xdr:colOff>69850</xdr:colOff>
      <xdr:row>59</xdr:row>
      <xdr:rowOff>50800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100711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16527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88900</xdr:rowOff>
    </xdr:from>
    <xdr:to>
      <xdr:col>73</xdr:col>
      <xdr:colOff>180975</xdr:colOff>
      <xdr:row>58</xdr:row>
      <xdr:rowOff>127000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10033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130827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69850</xdr:rowOff>
    </xdr:from>
    <xdr:to>
      <xdr:col>69</xdr:col>
      <xdr:colOff>92075</xdr:colOff>
      <xdr:row>58</xdr:row>
      <xdr:rowOff>88900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3004800" y="10013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19050</xdr:rowOff>
    </xdr:from>
    <xdr:to>
      <xdr:col>65</xdr:col>
      <xdr:colOff>53975</xdr:colOff>
      <xdr:row>56</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130827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76200</xdr:rowOff>
    </xdr:from>
    <xdr:to>
      <xdr:col>82</xdr:col>
      <xdr:colOff>158750</xdr:colOff>
      <xdr:row>60</xdr:row>
      <xdr:rowOff>6350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1019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48277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0</xdr:rowOff>
    </xdr:from>
    <xdr:to>
      <xdr:col>78</xdr:col>
      <xdr:colOff>120650</xdr:colOff>
      <xdr:row>59</xdr:row>
      <xdr:rowOff>101600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1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86377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201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76200</xdr:rowOff>
    </xdr:from>
    <xdr:to>
      <xdr:col>74</xdr:col>
      <xdr:colOff>31750</xdr:colOff>
      <xdr:row>59</xdr:row>
      <xdr:rowOff>6350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38100</xdr:rowOff>
    </xdr:from>
    <xdr:to>
      <xdr:col>69</xdr:col>
      <xdr:colOff>142875</xdr:colOff>
      <xdr:row>58</xdr:row>
      <xdr:rowOff>139700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19050</xdr:rowOff>
    </xdr:from>
    <xdr:to>
      <xdr:col>65</xdr:col>
      <xdr:colOff>53975</xdr:colOff>
      <xdr:row>58</xdr:row>
      <xdr:rowOff>120650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9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105427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９町１村及び一部事務組合により合併し、消防、ごみ・し尿処理等の業務も市独自で行っているため、一部事務組合負担金が類似団体と比較し少なくなっていることから類似団体平均を下回っている。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水道事業などの企業会計においては、独立採算の原則に基づき、一般会計からの補助金に依存することのないよう、経営の合理化を進めていく。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109855</xdr:rowOff>
    </xdr:from>
    <xdr:to>
      <xdr:col>82</xdr:col>
      <xdr:colOff>107950</xdr:colOff>
      <xdr:row>37</xdr:row>
      <xdr:rowOff>144145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45350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139717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83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109855</xdr:rowOff>
    </xdr:from>
    <xdr:to>
      <xdr:col>78</xdr:col>
      <xdr:colOff>69850</xdr:colOff>
      <xdr:row>37</xdr:row>
      <xdr:rowOff>109855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4535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76852</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591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75565</xdr:rowOff>
    </xdr:from>
    <xdr:to>
      <xdr:col>73</xdr:col>
      <xdr:colOff>180975</xdr:colOff>
      <xdr:row>37</xdr:row>
      <xdr:rowOff>109855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4192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53992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56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41275</xdr:rowOff>
    </xdr:from>
    <xdr:to>
      <xdr:col>69</xdr:col>
      <xdr:colOff>92075</xdr:colOff>
      <xdr:row>37</xdr:row>
      <xdr:rowOff>75565</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3004800" y="63849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48277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127635</xdr:rowOff>
    </xdr:from>
    <xdr:to>
      <xdr:col>65</xdr:col>
      <xdr:colOff>53975</xdr:colOff>
      <xdr:row>38</xdr:row>
      <xdr:rowOff>57785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4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42562</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55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93345</xdr:rowOff>
    </xdr:from>
    <xdr:to>
      <xdr:col>82</xdr:col>
      <xdr:colOff>158750</xdr:colOff>
      <xdr:row>38</xdr:row>
      <xdr:rowOff>23495</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43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109872</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282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59055</xdr:rowOff>
    </xdr:from>
    <xdr:to>
      <xdr:col>78</xdr:col>
      <xdr:colOff>120650</xdr:colOff>
      <xdr:row>37</xdr:row>
      <xdr:rowOff>160655</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40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170832</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171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59055</xdr:rowOff>
    </xdr:from>
    <xdr:to>
      <xdr:col>74</xdr:col>
      <xdr:colOff>31750</xdr:colOff>
      <xdr:row>37</xdr:row>
      <xdr:rowOff>160655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40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170832</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171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24765</xdr:rowOff>
    </xdr:from>
    <xdr:to>
      <xdr:col>69</xdr:col>
      <xdr:colOff>142875</xdr:colOff>
      <xdr:row>37</xdr:row>
      <xdr:rowOff>126365</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36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136542</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13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161925</xdr:rowOff>
    </xdr:from>
    <xdr:to>
      <xdr:col>65</xdr:col>
      <xdr:colOff>53975</xdr:colOff>
      <xdr:row>37</xdr:row>
      <xdr:rowOff>92075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33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102252</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10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公債費に係る経常収支比率は、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平成２５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借入臨時財政対策債等の償還完了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、昨年度と比較し０．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今後、市民ニーズを的確に把握したうえで、事業の整理・縮小を図りつつ、起債依存型の事業実施の見直しを検討していく。</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起債を財源として事業実施する場合には、合併特例債をはじめとする、充当率、普通交付税の基準財政需要額への算入率の高い地方債を活用していく。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117475</xdr:rowOff>
    </xdr:from>
    <xdr:to>
      <xdr:col>24</xdr:col>
      <xdr:colOff>25400</xdr:colOff>
      <xdr:row>78</xdr:row>
      <xdr:rowOff>12700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319125"/>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64152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94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165100</xdr:rowOff>
    </xdr:from>
    <xdr:to>
      <xdr:col>19</xdr:col>
      <xdr:colOff>187325</xdr:colOff>
      <xdr:row>78</xdr:row>
      <xdr:rowOff>12700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3667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26052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56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41275</xdr:rowOff>
    </xdr:from>
    <xdr:to>
      <xdr:col>15</xdr:col>
      <xdr:colOff>98425</xdr:colOff>
      <xdr:row>77</xdr:row>
      <xdr:rowOff>165100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242925"/>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45102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41275</xdr:rowOff>
    </xdr:from>
    <xdr:to>
      <xdr:col>11</xdr:col>
      <xdr:colOff>9525</xdr:colOff>
      <xdr:row>77</xdr:row>
      <xdr:rowOff>146050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242925"/>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134002</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35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38100</xdr:rowOff>
    </xdr:from>
    <xdr:to>
      <xdr:col>6</xdr:col>
      <xdr:colOff>171450</xdr:colOff>
      <xdr:row>77</xdr:row>
      <xdr:rowOff>139700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149877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66675</xdr:rowOff>
    </xdr:from>
    <xdr:to>
      <xdr:col>24</xdr:col>
      <xdr:colOff>76200</xdr:colOff>
      <xdr:row>77</xdr:row>
      <xdr:rowOff>168275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26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38752</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240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133350</xdr:rowOff>
    </xdr:from>
    <xdr:to>
      <xdr:col>20</xdr:col>
      <xdr:colOff>38100</xdr:colOff>
      <xdr:row>78</xdr:row>
      <xdr:rowOff>63500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48277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42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114300</xdr:rowOff>
    </xdr:from>
    <xdr:to>
      <xdr:col>15</xdr:col>
      <xdr:colOff>149225</xdr:colOff>
      <xdr:row>78</xdr:row>
      <xdr:rowOff>44450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31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29227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40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161925</xdr:rowOff>
    </xdr:from>
    <xdr:to>
      <xdr:col>11</xdr:col>
      <xdr:colOff>60325</xdr:colOff>
      <xdr:row>77</xdr:row>
      <xdr:rowOff>92075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19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102252</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96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95250</xdr:rowOff>
    </xdr:from>
    <xdr:to>
      <xdr:col>6</xdr:col>
      <xdr:colOff>171450</xdr:colOff>
      <xdr:row>78</xdr:row>
      <xdr:rowOff>25400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類似団体平均値を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ポイント上回っている状況にある。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今後、より一層の経常経費の削減に努める。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96520</xdr:rowOff>
    </xdr:from>
    <xdr:to>
      <xdr:col>82</xdr:col>
      <xdr:colOff>107950</xdr:colOff>
      <xdr:row>81</xdr:row>
      <xdr:rowOff>39370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44092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11447</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18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96520</xdr:rowOff>
    </xdr:from>
    <xdr:to>
      <xdr:col>82</xdr:col>
      <xdr:colOff>196850</xdr:colOff>
      <xdr:row>72</xdr:row>
      <xdr:rowOff>96520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440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142239</xdr:rowOff>
    </xdr:from>
    <xdr:to>
      <xdr:col>82</xdr:col>
      <xdr:colOff>107950</xdr:colOff>
      <xdr:row>78</xdr:row>
      <xdr:rowOff>73661</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3172439"/>
          <a:ext cx="838200" cy="274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73677</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276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57150</xdr:rowOff>
    </xdr:from>
    <xdr:to>
      <xdr:col>82</xdr:col>
      <xdr:colOff>158750</xdr:colOff>
      <xdr:row>75</xdr:row>
      <xdr:rowOff>158750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50800</xdr:rowOff>
    </xdr:from>
    <xdr:to>
      <xdr:col>78</xdr:col>
      <xdr:colOff>69850</xdr:colOff>
      <xdr:row>76</xdr:row>
      <xdr:rowOff>142239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3081000"/>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83820</xdr:rowOff>
    </xdr:from>
    <xdr:to>
      <xdr:col>78</xdr:col>
      <xdr:colOff>120650</xdr:colOff>
      <xdr:row>75</xdr:row>
      <xdr:rowOff>13970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277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24147</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253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16510</xdr:rowOff>
    </xdr:from>
    <xdr:to>
      <xdr:col>73</xdr:col>
      <xdr:colOff>180975</xdr:colOff>
      <xdr:row>76</xdr:row>
      <xdr:rowOff>50800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287526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73</xdr:row>
      <xdr:rowOff>163830</xdr:rowOff>
    </xdr:from>
    <xdr:to>
      <xdr:col>74</xdr:col>
      <xdr:colOff>31750</xdr:colOff>
      <xdr:row>74</xdr:row>
      <xdr:rowOff>93980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679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104157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44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16510</xdr:rowOff>
    </xdr:from>
    <xdr:to>
      <xdr:col>69</xdr:col>
      <xdr:colOff>92075</xdr:colOff>
      <xdr:row>75</xdr:row>
      <xdr:rowOff>62230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8752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137160</xdr:rowOff>
    </xdr:from>
    <xdr:to>
      <xdr:col>69</xdr:col>
      <xdr:colOff>142875</xdr:colOff>
      <xdr:row>73</xdr:row>
      <xdr:rowOff>67310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48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77487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25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68580</xdr:rowOff>
    </xdr:from>
    <xdr:to>
      <xdr:col>65</xdr:col>
      <xdr:colOff>53975</xdr:colOff>
      <xdr:row>74</xdr:row>
      <xdr:rowOff>170180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275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8907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252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22861</xdr:rowOff>
    </xdr:from>
    <xdr:to>
      <xdr:col>82</xdr:col>
      <xdr:colOff>158750</xdr:colOff>
      <xdr:row>78</xdr:row>
      <xdr:rowOff>124461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166388</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33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91439</xdr:rowOff>
    </xdr:from>
    <xdr:to>
      <xdr:col>78</xdr:col>
      <xdr:colOff>120650</xdr:colOff>
      <xdr:row>77</xdr:row>
      <xdr:rowOff>21589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6366</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3208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0</xdr:rowOff>
    </xdr:from>
    <xdr:to>
      <xdr:col>74</xdr:col>
      <xdr:colOff>31750</xdr:colOff>
      <xdr:row>76</xdr:row>
      <xdr:rowOff>101600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86377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311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137160</xdr:rowOff>
    </xdr:from>
    <xdr:to>
      <xdr:col>69</xdr:col>
      <xdr:colOff>142875</xdr:colOff>
      <xdr:row>75</xdr:row>
      <xdr:rowOff>67310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82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52087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91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11430</xdr:rowOff>
    </xdr:from>
    <xdr:to>
      <xdr:col>65</xdr:col>
      <xdr:colOff>53975</xdr:colOff>
      <xdr:row>75</xdr:row>
      <xdr:rowOff>113030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97807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95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宮城県栗原市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135699</xdr:rowOff>
    </xdr:from>
    <xdr:to>
      <xdr:col>29</xdr:col>
      <xdr:colOff>127000</xdr:colOff>
      <xdr:row>13</xdr:row>
      <xdr:rowOff>125527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240724"/>
          <a:ext cx="647700" cy="1612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112831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03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125527</xdr:rowOff>
    </xdr:from>
    <xdr:to>
      <xdr:col>26</xdr:col>
      <xdr:colOff>50800</xdr:colOff>
      <xdr:row>14</xdr:row>
      <xdr:rowOff>8814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402002"/>
          <a:ext cx="698500" cy="547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150791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3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8814</xdr:rowOff>
    </xdr:from>
    <xdr:to>
      <xdr:col>22</xdr:col>
      <xdr:colOff>114300</xdr:colOff>
      <xdr:row>14</xdr:row>
      <xdr:rowOff>32106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456739"/>
          <a:ext cx="698500" cy="232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23296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5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32106</xdr:rowOff>
    </xdr:from>
    <xdr:to>
      <xdr:col>18</xdr:col>
      <xdr:colOff>177800</xdr:colOff>
      <xdr:row>14</xdr:row>
      <xdr:rowOff>103911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480031"/>
          <a:ext cx="698500" cy="718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37342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7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123118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6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84899</xdr:rowOff>
    </xdr:from>
    <xdr:to>
      <xdr:col>29</xdr:col>
      <xdr:colOff>177800</xdr:colOff>
      <xdr:row>13</xdr:row>
      <xdr:rowOff>15049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1899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164926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098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74727</xdr:rowOff>
    </xdr:from>
    <xdr:to>
      <xdr:col>26</xdr:col>
      <xdr:colOff>101600</xdr:colOff>
      <xdr:row>14</xdr:row>
      <xdr:rowOff>4877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3512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15054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120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129464</xdr:rowOff>
    </xdr:from>
    <xdr:to>
      <xdr:col>22</xdr:col>
      <xdr:colOff>165100</xdr:colOff>
      <xdr:row>14</xdr:row>
      <xdr:rowOff>59614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4059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69791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17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152756</xdr:rowOff>
    </xdr:from>
    <xdr:to>
      <xdr:col>19</xdr:col>
      <xdr:colOff>38100</xdr:colOff>
      <xdr:row>14</xdr:row>
      <xdr:rowOff>82906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4292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93083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198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53111</xdr:rowOff>
    </xdr:from>
    <xdr:to>
      <xdr:col>15</xdr:col>
      <xdr:colOff>101600</xdr:colOff>
      <xdr:row>14</xdr:row>
      <xdr:rowOff>154711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5010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164888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269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25963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118008</xdr:rowOff>
    </xdr:from>
    <xdr:to>
      <xdr:col>29</xdr:col>
      <xdr:colOff>127000</xdr:colOff>
      <xdr:row>35</xdr:row>
      <xdr:rowOff>279247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728358"/>
          <a:ext cx="647700" cy="1612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9872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963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279247</xdr:rowOff>
    </xdr:from>
    <xdr:to>
      <xdr:col>26</xdr:col>
      <xdr:colOff>50800</xdr:colOff>
      <xdr:row>35</xdr:row>
      <xdr:rowOff>328664</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889597"/>
          <a:ext cx="698500" cy="494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140974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70942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328664</xdr:rowOff>
    </xdr:from>
    <xdr:to>
      <xdr:col>22</xdr:col>
      <xdr:colOff>114300</xdr:colOff>
      <xdr:row>36</xdr:row>
      <xdr:rowOff>65316</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939014"/>
          <a:ext cx="698500" cy="795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6138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7130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48476</xdr:rowOff>
    </xdr:from>
    <xdr:to>
      <xdr:col>18</xdr:col>
      <xdr:colOff>177800</xdr:colOff>
      <xdr:row>36</xdr:row>
      <xdr:rowOff>65316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7001726"/>
          <a:ext cx="698500" cy="168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52316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717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96889</xdr:rowOff>
    </xdr:from>
    <xdr:to>
      <xdr:col>15</xdr:col>
      <xdr:colOff>101600</xdr:colOff>
      <xdr:row>37</xdr:row>
      <xdr:rowOff>198489</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22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183266</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7307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67208</xdr:rowOff>
    </xdr:from>
    <xdr:to>
      <xdr:col>29</xdr:col>
      <xdr:colOff>177800</xdr:colOff>
      <xdr:row>35</xdr:row>
      <xdr:rowOff>168808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6775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255185</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52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228447</xdr:rowOff>
    </xdr:from>
    <xdr:to>
      <xdr:col>26</xdr:col>
      <xdr:colOff>101600</xdr:colOff>
      <xdr:row>35</xdr:row>
      <xdr:rowOff>330047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387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340224</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6076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277864</xdr:rowOff>
    </xdr:from>
    <xdr:to>
      <xdr:col>22</xdr:col>
      <xdr:colOff>165100</xdr:colOff>
      <xdr:row>36</xdr:row>
      <xdr:rowOff>36564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882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46741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657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14516</xdr:rowOff>
    </xdr:from>
    <xdr:to>
      <xdr:col>19</xdr:col>
      <xdr:colOff>38100</xdr:colOff>
      <xdr:row>36</xdr:row>
      <xdr:rowOff>116116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677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126293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736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340576</xdr:rowOff>
    </xdr:from>
    <xdr:to>
      <xdr:col>15</xdr:col>
      <xdr:colOff>101600</xdr:colOff>
      <xdr:row>36</xdr:row>
      <xdr:rowOff>99276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9509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109453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719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宮城県栗原市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60,518
59,724
805.00
44,795,341
43,259,936
1,050,434
26,984,132
38,461,475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29.8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122288</xdr:rowOff>
    </xdr:from>
    <xdr:to>
      <xdr:col>24</xdr:col>
      <xdr:colOff>63500</xdr:colOff>
      <xdr:row>33</xdr:row>
      <xdr:rowOff>129642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608688"/>
          <a:ext cx="838200" cy="17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30510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129642</xdr:rowOff>
    </xdr:from>
    <xdr:to>
      <xdr:col>19</xdr:col>
      <xdr:colOff>177800</xdr:colOff>
      <xdr:row>33</xdr:row>
      <xdr:rowOff>156616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787492"/>
          <a:ext cx="889000" cy="26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67848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156616</xdr:rowOff>
    </xdr:from>
    <xdr:to>
      <xdr:col>15</xdr:col>
      <xdr:colOff>50800</xdr:colOff>
      <xdr:row>34</xdr:row>
      <xdr:rowOff>2159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814466"/>
          <a:ext cx="889000" cy="16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88218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3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2159</xdr:rowOff>
    </xdr:from>
    <xdr:to>
      <xdr:col>10</xdr:col>
      <xdr:colOff>114300</xdr:colOff>
      <xdr:row>34</xdr:row>
      <xdr:rowOff>15113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831459"/>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102887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4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67335</xdr:rowOff>
    </xdr:from>
    <xdr:to>
      <xdr:col>6</xdr:col>
      <xdr:colOff>38100</xdr:colOff>
      <xdr:row>37</xdr:row>
      <xdr:rowOff>168935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160062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0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71488</xdr:rowOff>
    </xdr:from>
    <xdr:to>
      <xdr:col>24</xdr:col>
      <xdr:colOff>114300</xdr:colOff>
      <xdr:row>33</xdr:row>
      <xdr:rowOff>1638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557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94365</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409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78842</xdr:rowOff>
    </xdr:from>
    <xdr:to>
      <xdr:col>20</xdr:col>
      <xdr:colOff>38100</xdr:colOff>
      <xdr:row>34</xdr:row>
      <xdr:rowOff>8992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73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25519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511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105816</xdr:rowOff>
    </xdr:from>
    <xdr:to>
      <xdr:col>15</xdr:col>
      <xdr:colOff>101600</xdr:colOff>
      <xdr:row>34</xdr:row>
      <xdr:rowOff>35966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763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52493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538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122809</xdr:rowOff>
    </xdr:from>
    <xdr:to>
      <xdr:col>10</xdr:col>
      <xdr:colOff>165100</xdr:colOff>
      <xdr:row>34</xdr:row>
      <xdr:rowOff>52959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780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69486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555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135763</xdr:rowOff>
    </xdr:from>
    <xdr:to>
      <xdr:col>6</xdr:col>
      <xdr:colOff>38100</xdr:colOff>
      <xdr:row>34</xdr:row>
      <xdr:rowOff>65913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79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82440</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568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44114</xdr:rowOff>
    </xdr:from>
    <xdr:to>
      <xdr:col>24</xdr:col>
      <xdr:colOff>62865</xdr:colOff>
      <xdr:row>59</xdr:row>
      <xdr:rowOff>67996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614"/>
          <a:ext cx="1270" cy="156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71823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67996</xdr:rowOff>
    </xdr:from>
    <xdr:to>
      <xdr:col>24</xdr:col>
      <xdr:colOff>152400</xdr:colOff>
      <xdr:row>59</xdr:row>
      <xdr:rowOff>67996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162241</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44114</xdr:rowOff>
    </xdr:from>
    <xdr:to>
      <xdr:col>24</xdr:col>
      <xdr:colOff>152400</xdr:colOff>
      <xdr:row>50</xdr:row>
      <xdr:rowOff>44114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44511</xdr:rowOff>
    </xdr:from>
    <xdr:to>
      <xdr:col>24</xdr:col>
      <xdr:colOff>63500</xdr:colOff>
      <xdr:row>54</xdr:row>
      <xdr:rowOff>67188</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302811"/>
          <a:ext cx="838200" cy="2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156618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586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6741</xdr:rowOff>
    </xdr:from>
    <xdr:to>
      <xdr:col>24</xdr:col>
      <xdr:colOff>114300</xdr:colOff>
      <xdr:row>56</xdr:row>
      <xdr:rowOff>108341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40503</xdr:rowOff>
    </xdr:from>
    <xdr:to>
      <xdr:col>19</xdr:col>
      <xdr:colOff>177800</xdr:colOff>
      <xdr:row>54</xdr:row>
      <xdr:rowOff>67188</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298803"/>
          <a:ext cx="889000" cy="26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61163</xdr:rowOff>
    </xdr:from>
    <xdr:to>
      <xdr:col>20</xdr:col>
      <xdr:colOff>38100</xdr:colOff>
      <xdr:row>56</xdr:row>
      <xdr:rowOff>162763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153890</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75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40503</xdr:rowOff>
    </xdr:from>
    <xdr:to>
      <xdr:col>15</xdr:col>
      <xdr:colOff>50800</xdr:colOff>
      <xdr:row>54</xdr:row>
      <xdr:rowOff>151237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298803"/>
          <a:ext cx="889000" cy="110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54473</xdr:rowOff>
    </xdr:from>
    <xdr:to>
      <xdr:col>15</xdr:col>
      <xdr:colOff>101600</xdr:colOff>
      <xdr:row>56</xdr:row>
      <xdr:rowOff>156073</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147200</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748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74457</xdr:rowOff>
    </xdr:from>
    <xdr:to>
      <xdr:col>10</xdr:col>
      <xdr:colOff>114300</xdr:colOff>
      <xdr:row>54</xdr:row>
      <xdr:rowOff>151237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9332757"/>
          <a:ext cx="889000" cy="76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107538</xdr:rowOff>
    </xdr:from>
    <xdr:to>
      <xdr:col>10</xdr:col>
      <xdr:colOff>165100</xdr:colOff>
      <xdr:row>57</xdr:row>
      <xdr:rowOff>37688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28815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8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86370</xdr:rowOff>
    </xdr:from>
    <xdr:to>
      <xdr:col>6</xdr:col>
      <xdr:colOff>38100</xdr:colOff>
      <xdr:row>58</xdr:row>
      <xdr:rowOff>16520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7647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5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165161</xdr:rowOff>
    </xdr:from>
    <xdr:to>
      <xdr:col>24</xdr:col>
      <xdr:colOff>114300</xdr:colOff>
      <xdr:row>54</xdr:row>
      <xdr:rowOff>95311</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25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16588</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103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16388</xdr:rowOff>
    </xdr:from>
    <xdr:to>
      <xdr:col>20</xdr:col>
      <xdr:colOff>38100</xdr:colOff>
      <xdr:row>54</xdr:row>
      <xdr:rowOff>117988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27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134515</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04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161153</xdr:rowOff>
    </xdr:from>
    <xdr:to>
      <xdr:col>15</xdr:col>
      <xdr:colOff>101600</xdr:colOff>
      <xdr:row>54</xdr:row>
      <xdr:rowOff>91303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248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107830</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023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100437</xdr:rowOff>
    </xdr:from>
    <xdr:to>
      <xdr:col>10</xdr:col>
      <xdr:colOff>165100</xdr:colOff>
      <xdr:row>55</xdr:row>
      <xdr:rowOff>30587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35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47114</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133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23657</xdr:rowOff>
    </xdr:from>
    <xdr:to>
      <xdr:col>6</xdr:col>
      <xdr:colOff>38100</xdr:colOff>
      <xdr:row>54</xdr:row>
      <xdr:rowOff>125257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28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141784</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057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15439</xdr:rowOff>
    </xdr:from>
    <xdr:to>
      <xdr:col>24</xdr:col>
      <xdr:colOff>63500</xdr:colOff>
      <xdr:row>77</xdr:row>
      <xdr:rowOff>83400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217089"/>
          <a:ext cx="838200" cy="6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49333</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250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83400</xdr:rowOff>
    </xdr:from>
    <xdr:to>
      <xdr:col>19</xdr:col>
      <xdr:colOff>177800</xdr:colOff>
      <xdr:row>77</xdr:row>
      <xdr:rowOff>84444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285050"/>
          <a:ext cx="889000" cy="1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36335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0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59069</xdr:rowOff>
    </xdr:from>
    <xdr:to>
      <xdr:col>15</xdr:col>
      <xdr:colOff>50800</xdr:colOff>
      <xdr:row>77</xdr:row>
      <xdr:rowOff>84444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260719"/>
          <a:ext cx="889000" cy="25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18798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391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167915</xdr:rowOff>
    </xdr:from>
    <xdr:to>
      <xdr:col>10</xdr:col>
      <xdr:colOff>114300</xdr:colOff>
      <xdr:row>77</xdr:row>
      <xdr:rowOff>59069</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198115"/>
          <a:ext cx="889000" cy="62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10634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383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130800</xdr:rowOff>
    </xdr:from>
    <xdr:to>
      <xdr:col>6</xdr:col>
      <xdr:colOff>38100</xdr:colOff>
      <xdr:row>78</xdr:row>
      <xdr:rowOff>60950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3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52077</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2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136089</xdr:rowOff>
    </xdr:from>
    <xdr:to>
      <xdr:col>24</xdr:col>
      <xdr:colOff>114300</xdr:colOff>
      <xdr:row>77</xdr:row>
      <xdr:rowOff>66239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1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158966</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017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32600</xdr:rowOff>
    </xdr:from>
    <xdr:to>
      <xdr:col>20</xdr:col>
      <xdr:colOff>38100</xdr:colOff>
      <xdr:row>77</xdr:row>
      <xdr:rowOff>134200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23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150727</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009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33644</xdr:rowOff>
    </xdr:from>
    <xdr:to>
      <xdr:col>15</xdr:col>
      <xdr:colOff>101600</xdr:colOff>
      <xdr:row>77</xdr:row>
      <xdr:rowOff>135244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23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151771</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3010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8269</xdr:rowOff>
    </xdr:from>
    <xdr:to>
      <xdr:col>10</xdr:col>
      <xdr:colOff>165100</xdr:colOff>
      <xdr:row>77</xdr:row>
      <xdr:rowOff>109869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20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126396</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985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117115</xdr:rowOff>
    </xdr:from>
    <xdr:to>
      <xdr:col>6</xdr:col>
      <xdr:colOff>38100</xdr:colOff>
      <xdr:row>77</xdr:row>
      <xdr:rowOff>47265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14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63793</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922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17642</xdr:rowOff>
    </xdr:from>
    <xdr:to>
      <xdr:col>24</xdr:col>
      <xdr:colOff>63500</xdr:colOff>
      <xdr:row>97</xdr:row>
      <xdr:rowOff>89317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648292"/>
          <a:ext cx="838200" cy="71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109035</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25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89317</xdr:rowOff>
    </xdr:from>
    <xdr:to>
      <xdr:col>19</xdr:col>
      <xdr:colOff>177800</xdr:colOff>
      <xdr:row>97</xdr:row>
      <xdr:rowOff>141979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719967"/>
          <a:ext cx="889000" cy="52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84269</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20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34186</xdr:rowOff>
    </xdr:from>
    <xdr:to>
      <xdr:col>15</xdr:col>
      <xdr:colOff>50800</xdr:colOff>
      <xdr:row>97</xdr:row>
      <xdr:rowOff>141979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664836"/>
          <a:ext cx="889000" cy="107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162222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278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34186</xdr:rowOff>
    </xdr:from>
    <xdr:to>
      <xdr:col>10</xdr:col>
      <xdr:colOff>114300</xdr:colOff>
      <xdr:row>98</xdr:row>
      <xdr:rowOff>34689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664836"/>
          <a:ext cx="889000" cy="171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63909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18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99248</xdr:rowOff>
    </xdr:from>
    <xdr:to>
      <xdr:col>6</xdr:col>
      <xdr:colOff>38100</xdr:colOff>
      <xdr:row>97</xdr:row>
      <xdr:rowOff>29398</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45925</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3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138292</xdr:rowOff>
    </xdr:from>
    <xdr:to>
      <xdr:col>24</xdr:col>
      <xdr:colOff>114300</xdr:colOff>
      <xdr:row>97</xdr:row>
      <xdr:rowOff>68442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597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116719</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575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38517</xdr:rowOff>
    </xdr:from>
    <xdr:to>
      <xdr:col>20</xdr:col>
      <xdr:colOff>38100</xdr:colOff>
      <xdr:row>97</xdr:row>
      <xdr:rowOff>140117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69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131244</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76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91179</xdr:rowOff>
    </xdr:from>
    <xdr:to>
      <xdr:col>15</xdr:col>
      <xdr:colOff>101600</xdr:colOff>
      <xdr:row>98</xdr:row>
      <xdr:rowOff>21329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721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12456</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81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154836</xdr:rowOff>
    </xdr:from>
    <xdr:to>
      <xdr:col>10</xdr:col>
      <xdr:colOff>165100</xdr:colOff>
      <xdr:row>97</xdr:row>
      <xdr:rowOff>84986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61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76113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706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155339</xdr:rowOff>
    </xdr:from>
    <xdr:to>
      <xdr:col>6</xdr:col>
      <xdr:colOff>38100</xdr:colOff>
      <xdr:row>98</xdr:row>
      <xdr:rowOff>85489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78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76616</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878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11676</xdr:rowOff>
    </xdr:from>
    <xdr:to>
      <xdr:col>54</xdr:col>
      <xdr:colOff>189865</xdr:colOff>
      <xdr:row>37</xdr:row>
      <xdr:rowOff>146939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498076"/>
          <a:ext cx="1270" cy="992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150766</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49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146939</xdr:rowOff>
    </xdr:from>
    <xdr:to>
      <xdr:col>55</xdr:col>
      <xdr:colOff>88900</xdr:colOff>
      <xdr:row>37</xdr:row>
      <xdr:rowOff>146939</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49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129803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273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11676</xdr:rowOff>
    </xdr:from>
    <xdr:to>
      <xdr:col>55</xdr:col>
      <xdr:colOff>88900</xdr:colOff>
      <xdr:row>32</xdr:row>
      <xdr:rowOff>11676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498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78146</xdr:rowOff>
    </xdr:from>
    <xdr:to>
      <xdr:col>55</xdr:col>
      <xdr:colOff>0</xdr:colOff>
      <xdr:row>35</xdr:row>
      <xdr:rowOff>82367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078896"/>
          <a:ext cx="838200" cy="4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41183</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0419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62756</xdr:rowOff>
    </xdr:from>
    <xdr:to>
      <xdr:col>55</xdr:col>
      <xdr:colOff>50800</xdr:colOff>
      <xdr:row>35</xdr:row>
      <xdr:rowOff>164356</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063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76942</xdr:rowOff>
    </xdr:from>
    <xdr:to>
      <xdr:col>50</xdr:col>
      <xdr:colOff>114300</xdr:colOff>
      <xdr:row>35</xdr:row>
      <xdr:rowOff>82367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077692"/>
          <a:ext cx="889000" cy="5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60462</xdr:rowOff>
    </xdr:from>
    <xdr:to>
      <xdr:col>50</xdr:col>
      <xdr:colOff>165100</xdr:colOff>
      <xdr:row>35</xdr:row>
      <xdr:rowOff>162062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061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153189</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153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25995</xdr:rowOff>
    </xdr:from>
    <xdr:to>
      <xdr:col>45</xdr:col>
      <xdr:colOff>177800</xdr:colOff>
      <xdr:row>35</xdr:row>
      <xdr:rowOff>76942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6026745"/>
          <a:ext cx="889000" cy="50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63594</xdr:rowOff>
    </xdr:from>
    <xdr:to>
      <xdr:col>46</xdr:col>
      <xdr:colOff>38100</xdr:colOff>
      <xdr:row>35</xdr:row>
      <xdr:rowOff>165194</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06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156321</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615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1595</xdr:rowOff>
    </xdr:from>
    <xdr:to>
      <xdr:col>41</xdr:col>
      <xdr:colOff>50800</xdr:colOff>
      <xdr:row>35</xdr:row>
      <xdr:rowOff>25995</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316545"/>
          <a:ext cx="889000" cy="71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86888</xdr:rowOff>
    </xdr:from>
    <xdr:to>
      <xdr:col>41</xdr:col>
      <xdr:colOff>101600</xdr:colOff>
      <xdr:row>36</xdr:row>
      <xdr:rowOff>17038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08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8165</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94111" y="6180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127593</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442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27346</xdr:rowOff>
    </xdr:from>
    <xdr:to>
      <xdr:col>55</xdr:col>
      <xdr:colOff>50800</xdr:colOff>
      <xdr:row>35</xdr:row>
      <xdr:rowOff>128946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02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50223</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587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31567</xdr:rowOff>
    </xdr:from>
    <xdr:to>
      <xdr:col>50</xdr:col>
      <xdr:colOff>165100</xdr:colOff>
      <xdr:row>35</xdr:row>
      <xdr:rowOff>133167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032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149694</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5807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26142</xdr:rowOff>
    </xdr:from>
    <xdr:to>
      <xdr:col>46</xdr:col>
      <xdr:colOff>38100</xdr:colOff>
      <xdr:row>35</xdr:row>
      <xdr:rowOff>127742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02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144269</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5802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146645</xdr:rowOff>
    </xdr:from>
    <xdr:to>
      <xdr:col>41</xdr:col>
      <xdr:colOff>101600</xdr:colOff>
      <xdr:row>35</xdr:row>
      <xdr:rowOff>76795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597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93322</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5751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122245</xdr:rowOff>
    </xdr:from>
    <xdr:to>
      <xdr:col>36</xdr:col>
      <xdr:colOff>165100</xdr:colOff>
      <xdr:row>31</xdr:row>
      <xdr:rowOff>52395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26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68922</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040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847287"/>
          <a:ext cx="1270" cy="1143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99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62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84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137902</xdr:rowOff>
    </xdr:from>
    <xdr:to>
      <xdr:col>55</xdr:col>
      <xdr:colOff>0</xdr:colOff>
      <xdr:row>55</xdr:row>
      <xdr:rowOff>146939</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567652"/>
          <a:ext cx="838200" cy="9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93946</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352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5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137902</xdr:rowOff>
    </xdr:from>
    <xdr:to>
      <xdr:col>50</xdr:col>
      <xdr:colOff>114300</xdr:colOff>
      <xdr:row>55</xdr:row>
      <xdr:rowOff>145971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567652"/>
          <a:ext cx="889000" cy="8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10271</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26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51803</xdr:rowOff>
    </xdr:from>
    <xdr:to>
      <xdr:col>45</xdr:col>
      <xdr:colOff>177800</xdr:colOff>
      <xdr:row>55</xdr:row>
      <xdr:rowOff>145971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481553"/>
          <a:ext cx="889000" cy="94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53557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6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51803</xdr:rowOff>
    </xdr:from>
    <xdr:to>
      <xdr:col>41</xdr:col>
      <xdr:colOff>50800</xdr:colOff>
      <xdr:row>55</xdr:row>
      <xdr:rowOff>77917</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481553"/>
          <a:ext cx="889000" cy="26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53070</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65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143543</xdr:rowOff>
    </xdr:from>
    <xdr:to>
      <xdr:col>36</xdr:col>
      <xdr:colOff>165100</xdr:colOff>
      <xdr:row>56</xdr:row>
      <xdr:rowOff>73693</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57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64820</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66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96139</xdr:rowOff>
    </xdr:from>
    <xdr:to>
      <xdr:col>55</xdr:col>
      <xdr:colOff>50800</xdr:colOff>
      <xdr:row>56</xdr:row>
      <xdr:rowOff>26289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525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74566</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504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87102</xdr:rowOff>
    </xdr:from>
    <xdr:to>
      <xdr:col>50</xdr:col>
      <xdr:colOff>165100</xdr:colOff>
      <xdr:row>56</xdr:row>
      <xdr:rowOff>17252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51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8379</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609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95171</xdr:rowOff>
    </xdr:from>
    <xdr:to>
      <xdr:col>46</xdr:col>
      <xdr:colOff>38100</xdr:colOff>
      <xdr:row>56</xdr:row>
      <xdr:rowOff>25321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524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41848</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300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1003</xdr:rowOff>
    </xdr:from>
    <xdr:to>
      <xdr:col>41</xdr:col>
      <xdr:colOff>101600</xdr:colOff>
      <xdr:row>55</xdr:row>
      <xdr:rowOff>102603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43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119130</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20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27117</xdr:rowOff>
    </xdr:from>
    <xdr:to>
      <xdr:col>36</xdr:col>
      <xdr:colOff>165100</xdr:colOff>
      <xdr:row>55</xdr:row>
      <xdr:rowOff>128717</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45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145244</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232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13147</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186097"/>
          <a:ext cx="1270" cy="1326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131274</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96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13147</xdr:rowOff>
    </xdr:from>
    <xdr:to>
      <xdr:col>55</xdr:col>
      <xdr:colOff>88900</xdr:colOff>
      <xdr:row>71</xdr:row>
      <xdr:rowOff>13147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18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89202</xdr:rowOff>
    </xdr:from>
    <xdr:to>
      <xdr:col>55</xdr:col>
      <xdr:colOff>0</xdr:colOff>
      <xdr:row>77</xdr:row>
      <xdr:rowOff>157440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290852"/>
          <a:ext cx="838200" cy="6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143781</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025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120904</xdr:rowOff>
    </xdr:from>
    <xdr:to>
      <xdr:col>55</xdr:col>
      <xdr:colOff>50800</xdr:colOff>
      <xdr:row>77</xdr:row>
      <xdr:rowOff>51054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15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157440</xdr:rowOff>
    </xdr:from>
    <xdr:to>
      <xdr:col>50</xdr:col>
      <xdr:colOff>114300</xdr:colOff>
      <xdr:row>78</xdr:row>
      <xdr:rowOff>57130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359090"/>
          <a:ext cx="889000" cy="71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76716</xdr:rowOff>
    </xdr:from>
    <xdr:to>
      <xdr:col>50</xdr:col>
      <xdr:colOff>165100</xdr:colOff>
      <xdr:row>77</xdr:row>
      <xdr:rowOff>6866</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10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23392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2882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135791</xdr:rowOff>
    </xdr:from>
    <xdr:to>
      <xdr:col>45</xdr:col>
      <xdr:colOff>177800</xdr:colOff>
      <xdr:row>78</xdr:row>
      <xdr:rowOff>57130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2823091"/>
          <a:ext cx="889000" cy="607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51386</xdr:rowOff>
    </xdr:from>
    <xdr:to>
      <xdr:col>46</xdr:col>
      <xdr:colOff>38100</xdr:colOff>
      <xdr:row>76</xdr:row>
      <xdr:rowOff>152986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08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169514</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85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135791</xdr:rowOff>
    </xdr:from>
    <xdr:to>
      <xdr:col>41</xdr:col>
      <xdr:colOff>50800</xdr:colOff>
      <xdr:row>77</xdr:row>
      <xdr:rowOff>92838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2823091"/>
          <a:ext cx="889000" cy="47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52805</xdr:rowOff>
    </xdr:from>
    <xdr:to>
      <xdr:col>41</xdr:col>
      <xdr:colOff>101600</xdr:colOff>
      <xdr:row>76</xdr:row>
      <xdr:rowOff>154405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08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145532</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17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137327</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28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38402</xdr:rowOff>
    </xdr:from>
    <xdr:to>
      <xdr:col>55</xdr:col>
      <xdr:colOff>50800</xdr:colOff>
      <xdr:row>77</xdr:row>
      <xdr:rowOff>140002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240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16829</xdr:rowOff>
    </xdr:from>
    <xdr:ext cx="469744"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218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106640</xdr:rowOff>
    </xdr:from>
    <xdr:to>
      <xdr:col>50</xdr:col>
      <xdr:colOff>165100</xdr:colOff>
      <xdr:row>78</xdr:row>
      <xdr:rowOff>36790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30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27917</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04428" y="13401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6330</xdr:rowOff>
    </xdr:from>
    <xdr:to>
      <xdr:col>46</xdr:col>
      <xdr:colOff>38100</xdr:colOff>
      <xdr:row>78</xdr:row>
      <xdr:rowOff>107930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37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99057</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47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84991</xdr:rowOff>
    </xdr:from>
    <xdr:to>
      <xdr:col>41</xdr:col>
      <xdr:colOff>101600</xdr:colOff>
      <xdr:row>75</xdr:row>
      <xdr:rowOff>15141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277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31668</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2547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42038</xdr:rowOff>
    </xdr:from>
    <xdr:to>
      <xdr:col>36</xdr:col>
      <xdr:colOff>165100</xdr:colOff>
      <xdr:row>77</xdr:row>
      <xdr:rowOff>143638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24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134765</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37428" y="1333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152752</xdr:rowOff>
    </xdr:from>
    <xdr:to>
      <xdr:col>55</xdr:col>
      <xdr:colOff>0</xdr:colOff>
      <xdr:row>95</xdr:row>
      <xdr:rowOff>156519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9639300" y="16440502"/>
          <a:ext cx="838200" cy="3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139870</xdr:rowOff>
    </xdr:from>
    <xdr:ext cx="534377"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427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152752</xdr:rowOff>
    </xdr:from>
    <xdr:to>
      <xdr:col>50</xdr:col>
      <xdr:colOff>114300</xdr:colOff>
      <xdr:row>96</xdr:row>
      <xdr:rowOff>41228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8750300" y="16440502"/>
          <a:ext cx="889000" cy="59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91384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72111" y="1655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41228</xdr:rowOff>
    </xdr:from>
    <xdr:to>
      <xdr:col>45</xdr:col>
      <xdr:colOff>177800</xdr:colOff>
      <xdr:row>96</xdr:row>
      <xdr:rowOff>141083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7861300" y="16500428"/>
          <a:ext cx="889000" cy="99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31252</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83111" y="1666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31790</xdr:rowOff>
    </xdr:from>
    <xdr:to>
      <xdr:col>41</xdr:col>
      <xdr:colOff>50800</xdr:colOff>
      <xdr:row>96</xdr:row>
      <xdr:rowOff>141083</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6972300" y="16490990"/>
          <a:ext cx="889000" cy="109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17905</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94111" y="1664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118804</xdr:rowOff>
    </xdr:from>
    <xdr:to>
      <xdr:col>36</xdr:col>
      <xdr:colOff>165100</xdr:colOff>
      <xdr:row>97</xdr:row>
      <xdr:rowOff>48954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57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40081</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05111" y="1667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105719</xdr:rowOff>
    </xdr:from>
    <xdr:to>
      <xdr:col>55</xdr:col>
      <xdr:colOff>50800</xdr:colOff>
      <xdr:row>96</xdr:row>
      <xdr:rowOff>35869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6393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128596</xdr:rowOff>
    </xdr:from>
    <xdr:ext cx="534377"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6244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101952</xdr:rowOff>
    </xdr:from>
    <xdr:to>
      <xdr:col>50</xdr:col>
      <xdr:colOff>165100</xdr:colOff>
      <xdr:row>96</xdr:row>
      <xdr:rowOff>32102</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6389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48629</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72111" y="16164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161878</xdr:rowOff>
    </xdr:from>
    <xdr:to>
      <xdr:col>46</xdr:col>
      <xdr:colOff>38100</xdr:colOff>
      <xdr:row>96</xdr:row>
      <xdr:rowOff>92028</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44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108555</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83111" y="1622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90283</xdr:rowOff>
    </xdr:from>
    <xdr:to>
      <xdr:col>41</xdr:col>
      <xdr:colOff>101600</xdr:colOff>
      <xdr:row>97</xdr:row>
      <xdr:rowOff>20433</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654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36960</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94111" y="16324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152440</xdr:rowOff>
    </xdr:from>
    <xdr:to>
      <xdr:col>36</xdr:col>
      <xdr:colOff>165100</xdr:colOff>
      <xdr:row>96</xdr:row>
      <xdr:rowOff>82590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44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99117</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05111" y="16215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136794</xdr:rowOff>
    </xdr:from>
    <xdr:to>
      <xdr:col>85</xdr:col>
      <xdr:colOff>126364</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280294"/>
          <a:ext cx="1269" cy="150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83471</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05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136794</xdr:rowOff>
    </xdr:from>
    <xdr:to>
      <xdr:col>86</xdr:col>
      <xdr:colOff>25400</xdr:colOff>
      <xdr:row>30</xdr:row>
      <xdr:rowOff>136794</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280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114326</xdr:rowOff>
    </xdr:from>
    <xdr:to>
      <xdr:col>85</xdr:col>
      <xdr:colOff>127000</xdr:colOff>
      <xdr:row>39</xdr:row>
      <xdr:rowOff>58123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629426"/>
          <a:ext cx="838200" cy="11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133576</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477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110699</xdr:rowOff>
    </xdr:from>
    <xdr:to>
      <xdr:col>85</xdr:col>
      <xdr:colOff>177800</xdr:colOff>
      <xdr:row>39</xdr:row>
      <xdr:rowOff>40849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62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58923</xdr:rowOff>
    </xdr:from>
    <xdr:to>
      <xdr:col>81</xdr:col>
      <xdr:colOff>50800</xdr:colOff>
      <xdr:row>38</xdr:row>
      <xdr:rowOff>114326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574023"/>
          <a:ext cx="889000" cy="55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125688</xdr:rowOff>
    </xdr:from>
    <xdr:to>
      <xdr:col>81</xdr:col>
      <xdr:colOff>101600</xdr:colOff>
      <xdr:row>39</xdr:row>
      <xdr:rowOff>55838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64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46965</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73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58923</xdr:rowOff>
    </xdr:from>
    <xdr:to>
      <xdr:col>76</xdr:col>
      <xdr:colOff>114300</xdr:colOff>
      <xdr:row>39</xdr:row>
      <xdr:rowOff>71642</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3703300" y="6574023"/>
          <a:ext cx="889000" cy="184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101914</xdr:rowOff>
    </xdr:from>
    <xdr:to>
      <xdr:col>76</xdr:col>
      <xdr:colOff>165100</xdr:colOff>
      <xdr:row>39</xdr:row>
      <xdr:rowOff>32064</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61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23191</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709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16435</xdr:rowOff>
    </xdr:from>
    <xdr:to>
      <xdr:col>71</xdr:col>
      <xdr:colOff>177800</xdr:colOff>
      <xdr:row>39</xdr:row>
      <xdr:rowOff>71642</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531535"/>
          <a:ext cx="889000" cy="22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56749</xdr:rowOff>
    </xdr:from>
    <xdr:to>
      <xdr:col>72</xdr:col>
      <xdr:colOff>38100</xdr:colOff>
      <xdr:row>38</xdr:row>
      <xdr:rowOff>158349</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5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3426</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34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92313</xdr:rowOff>
    </xdr:from>
    <xdr:to>
      <xdr:col>67</xdr:col>
      <xdr:colOff>101600</xdr:colOff>
      <xdr:row>39</xdr:row>
      <xdr:rowOff>22463</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60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13590</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700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7323</xdr:rowOff>
    </xdr:from>
    <xdr:to>
      <xdr:col>85</xdr:col>
      <xdr:colOff>177800</xdr:colOff>
      <xdr:row>39</xdr:row>
      <xdr:rowOff>108923</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693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93700</xdr:rowOff>
    </xdr:from>
    <xdr:ext cx="469744"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608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63526</xdr:rowOff>
    </xdr:from>
    <xdr:to>
      <xdr:col>81</xdr:col>
      <xdr:colOff>101600</xdr:colOff>
      <xdr:row>38</xdr:row>
      <xdr:rowOff>165126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57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10203</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46428" y="6353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8123</xdr:rowOff>
    </xdr:from>
    <xdr:to>
      <xdr:col>76</xdr:col>
      <xdr:colOff>165100</xdr:colOff>
      <xdr:row>38</xdr:row>
      <xdr:rowOff>109723</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52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126249</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325111" y="6298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20842</xdr:rowOff>
    </xdr:from>
    <xdr:to>
      <xdr:col>72</xdr:col>
      <xdr:colOff>38100</xdr:colOff>
      <xdr:row>39</xdr:row>
      <xdr:rowOff>122442</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70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113569</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468428" y="6800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137085</xdr:rowOff>
    </xdr:from>
    <xdr:to>
      <xdr:col>67</xdr:col>
      <xdr:colOff>101600</xdr:colOff>
      <xdr:row>38</xdr:row>
      <xdr:rowOff>67235</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48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83762</xdr:rowOff>
    </xdr:from>
    <xdr:ext cx="534377"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47111" y="625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11668</xdr:rowOff>
    </xdr:from>
    <xdr:to>
      <xdr:col>85</xdr:col>
      <xdr:colOff>126364</xdr:colOff>
      <xdr:row>78</xdr:row>
      <xdr:rowOff>124662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013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128489</xdr:rowOff>
    </xdr:from>
    <xdr:ext cx="534377"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50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124662</xdr:rowOff>
    </xdr:from>
    <xdr:to>
      <xdr:col>86</xdr:col>
      <xdr:colOff>25400</xdr:colOff>
      <xdr:row>78</xdr:row>
      <xdr:rowOff>124662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4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129795</xdr:rowOff>
    </xdr:from>
    <xdr:ext cx="599010"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178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11668</xdr:rowOff>
    </xdr:from>
    <xdr:to>
      <xdr:col>86</xdr:col>
      <xdr:colOff>25400</xdr:colOff>
      <xdr:row>70</xdr:row>
      <xdr:rowOff>11668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01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66973</xdr:rowOff>
    </xdr:from>
    <xdr:to>
      <xdr:col>85</xdr:col>
      <xdr:colOff>127000</xdr:colOff>
      <xdr:row>73</xdr:row>
      <xdr:rowOff>79709</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5481300" y="12582823"/>
          <a:ext cx="838200" cy="12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149689</xdr:rowOff>
    </xdr:from>
    <xdr:ext cx="534377"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283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171262</xdr:rowOff>
    </xdr:from>
    <xdr:to>
      <xdr:col>85</xdr:col>
      <xdr:colOff>177800</xdr:colOff>
      <xdr:row>75</xdr:row>
      <xdr:rowOff>101412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285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66973</xdr:rowOff>
    </xdr:from>
    <xdr:to>
      <xdr:col>81</xdr:col>
      <xdr:colOff>50800</xdr:colOff>
      <xdr:row>73</xdr:row>
      <xdr:rowOff>102308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4592300" y="12582823"/>
          <a:ext cx="889000" cy="3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16580</xdr:rowOff>
    </xdr:from>
    <xdr:to>
      <xdr:col>81</xdr:col>
      <xdr:colOff>101600</xdr:colOff>
      <xdr:row>75</xdr:row>
      <xdr:rowOff>118180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109307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96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102308</xdr:rowOff>
    </xdr:from>
    <xdr:to>
      <xdr:col>76</xdr:col>
      <xdr:colOff>114300</xdr:colOff>
      <xdr:row>74</xdr:row>
      <xdr:rowOff>15064</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3703300" y="12618158"/>
          <a:ext cx="889000" cy="8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34983</xdr:rowOff>
    </xdr:from>
    <xdr:to>
      <xdr:col>76</xdr:col>
      <xdr:colOff>165100</xdr:colOff>
      <xdr:row>75</xdr:row>
      <xdr:rowOff>136583</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127709</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298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82566</xdr:rowOff>
    </xdr:from>
    <xdr:to>
      <xdr:col>71</xdr:col>
      <xdr:colOff>177800</xdr:colOff>
      <xdr:row>74</xdr:row>
      <xdr:rowOff>15064</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2814300" y="12598416"/>
          <a:ext cx="889000" cy="10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34820</xdr:rowOff>
    </xdr:from>
    <xdr:to>
      <xdr:col>72</xdr:col>
      <xdr:colOff>38100</xdr:colOff>
      <xdr:row>75</xdr:row>
      <xdr:rowOff>136420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127547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98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164795</xdr:rowOff>
    </xdr:from>
    <xdr:to>
      <xdr:col>67</xdr:col>
      <xdr:colOff>101600</xdr:colOff>
      <xdr:row>76</xdr:row>
      <xdr:rowOff>94945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30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86072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11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28909</xdr:rowOff>
    </xdr:from>
    <xdr:to>
      <xdr:col>85</xdr:col>
      <xdr:colOff>177800</xdr:colOff>
      <xdr:row>73</xdr:row>
      <xdr:rowOff>130509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2544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51786</xdr:rowOff>
    </xdr:from>
    <xdr:ext cx="534377"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2396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16173</xdr:rowOff>
    </xdr:from>
    <xdr:to>
      <xdr:col>81</xdr:col>
      <xdr:colOff>101600</xdr:colOff>
      <xdr:row>73</xdr:row>
      <xdr:rowOff>117773</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2532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134300</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14111" y="123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51508</xdr:rowOff>
    </xdr:from>
    <xdr:to>
      <xdr:col>76</xdr:col>
      <xdr:colOff>165100</xdr:colOff>
      <xdr:row>73</xdr:row>
      <xdr:rowOff>153108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256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169635</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25111" y="1234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135714</xdr:rowOff>
    </xdr:from>
    <xdr:to>
      <xdr:col>72</xdr:col>
      <xdr:colOff>38100</xdr:colOff>
      <xdr:row>74</xdr:row>
      <xdr:rowOff>65864</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265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82391</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36111" y="12426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31766</xdr:rowOff>
    </xdr:from>
    <xdr:to>
      <xdr:col>67</xdr:col>
      <xdr:colOff>101600</xdr:colOff>
      <xdr:row>73</xdr:row>
      <xdr:rowOff>133366</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2547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149893</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47111" y="1232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20507</xdr:rowOff>
    </xdr:from>
    <xdr:to>
      <xdr:col>85</xdr:col>
      <xdr:colOff>127000</xdr:colOff>
      <xdr:row>98</xdr:row>
      <xdr:rowOff>24696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5481300" y="16822607"/>
          <a:ext cx="838200" cy="4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46333</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505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47757</xdr:rowOff>
    </xdr:from>
    <xdr:to>
      <xdr:col>81</xdr:col>
      <xdr:colOff>50800</xdr:colOff>
      <xdr:row>98</xdr:row>
      <xdr:rowOff>20507</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592300" y="16506957"/>
          <a:ext cx="889000" cy="315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135484</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42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47757</xdr:rowOff>
    </xdr:from>
    <xdr:to>
      <xdr:col>76</xdr:col>
      <xdr:colOff>114300</xdr:colOff>
      <xdr:row>98</xdr:row>
      <xdr:rowOff>25409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3703300" y="16506957"/>
          <a:ext cx="889000" cy="320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108796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73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2009</xdr:rowOff>
    </xdr:from>
    <xdr:to>
      <xdr:col>71</xdr:col>
      <xdr:colOff>177800</xdr:colOff>
      <xdr:row>98</xdr:row>
      <xdr:rowOff>25409</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2814300" y="16804109"/>
          <a:ext cx="889000" cy="2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92150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37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62323</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2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145346</xdr:rowOff>
    </xdr:from>
    <xdr:to>
      <xdr:col>85</xdr:col>
      <xdr:colOff>177800</xdr:colOff>
      <xdr:row>98</xdr:row>
      <xdr:rowOff>75496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77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60273</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69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141157</xdr:rowOff>
    </xdr:from>
    <xdr:to>
      <xdr:col>81</xdr:col>
      <xdr:colOff>101600</xdr:colOff>
      <xdr:row>98</xdr:row>
      <xdr:rowOff>71307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77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62434</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86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168407</xdr:rowOff>
    </xdr:from>
    <xdr:to>
      <xdr:col>76</xdr:col>
      <xdr:colOff>165100</xdr:colOff>
      <xdr:row>96</xdr:row>
      <xdr:rowOff>98557</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45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115084</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623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146059</xdr:rowOff>
    </xdr:from>
    <xdr:to>
      <xdr:col>72</xdr:col>
      <xdr:colOff>38100</xdr:colOff>
      <xdr:row>98</xdr:row>
      <xdr:rowOff>76209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776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67336</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869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122659</xdr:rowOff>
    </xdr:from>
    <xdr:to>
      <xdr:col>67</xdr:col>
      <xdr:colOff>101600</xdr:colOff>
      <xdr:row>98</xdr:row>
      <xdr:rowOff>52809</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753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43936</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6846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00000000-0008-0000-06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153233</xdr:rowOff>
    </xdr:from>
    <xdr:to>
      <xdr:col>116</xdr:col>
      <xdr:colOff>62864</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2159595" y="5639633"/>
          <a:ext cx="1269" cy="1015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6" name="投資及び出資金最小値テキスト">
          <a:extLst>
            <a:ext uri="{FF2B5EF4-FFF2-40B4-BE49-F238E27FC236}">
              <a16:creationId xmlns:a16="http://schemas.microsoft.com/office/drawing/2014/main" id="{00000000-0008-0000-0600-0000E0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99910</xdr:rowOff>
    </xdr:from>
    <xdr:ext cx="534377" cy="259045"/>
    <xdr:sp macro="" textlink="">
      <xdr:nvSpPr>
        <xdr:cNvPr id="738" name="投資及び出資金最大値テキスト">
          <a:extLst>
            <a:ext uri="{FF2B5EF4-FFF2-40B4-BE49-F238E27FC236}">
              <a16:creationId xmlns:a16="http://schemas.microsoft.com/office/drawing/2014/main" id="{00000000-0008-0000-0600-0000E2020000}"/>
            </a:ext>
          </a:extLst>
        </xdr:cNvPr>
        <xdr:cNvSpPr txBox="1"/>
      </xdr:nvSpPr>
      <xdr:spPr>
        <a:xfrm>
          <a:off x="22212300" y="5414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153233</xdr:rowOff>
    </xdr:from>
    <xdr:to>
      <xdr:col>116</xdr:col>
      <xdr:colOff>152400</xdr:colOff>
      <xdr:row>32</xdr:row>
      <xdr:rowOff>153233</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5639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13010</xdr:rowOff>
    </xdr:from>
    <xdr:to>
      <xdr:col>116</xdr:col>
      <xdr:colOff>63500</xdr:colOff>
      <xdr:row>34</xdr:row>
      <xdr:rowOff>64399</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1323300" y="5499410"/>
          <a:ext cx="838200" cy="39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24990</xdr:rowOff>
    </xdr:from>
    <xdr:ext cx="469744" cy="259045"/>
    <xdr:sp macro="" textlink="">
      <xdr:nvSpPr>
        <xdr:cNvPr id="741" name="投資及び出資金平均値テキスト">
          <a:extLst>
            <a:ext uri="{FF2B5EF4-FFF2-40B4-BE49-F238E27FC236}">
              <a16:creationId xmlns:a16="http://schemas.microsoft.com/office/drawing/2014/main" id="{00000000-0008-0000-0600-0000E5020000}"/>
            </a:ext>
          </a:extLst>
        </xdr:cNvPr>
        <xdr:cNvSpPr txBox="1"/>
      </xdr:nvSpPr>
      <xdr:spPr>
        <a:xfrm>
          <a:off x="22212300" y="63686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46563</xdr:rowOff>
    </xdr:from>
    <xdr:to>
      <xdr:col>116</xdr:col>
      <xdr:colOff>114300</xdr:colOff>
      <xdr:row>37</xdr:row>
      <xdr:rowOff>148163</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2110700" y="639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13010</xdr:rowOff>
    </xdr:from>
    <xdr:to>
      <xdr:col>111</xdr:col>
      <xdr:colOff>177800</xdr:colOff>
      <xdr:row>32</xdr:row>
      <xdr:rowOff>133025</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0434300" y="5499410"/>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19223</xdr:rowOff>
    </xdr:from>
    <xdr:to>
      <xdr:col>112</xdr:col>
      <xdr:colOff>38100</xdr:colOff>
      <xdr:row>37</xdr:row>
      <xdr:rowOff>120823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1272500" y="6362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111950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088428" y="6455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32</xdr:row>
      <xdr:rowOff>76652</xdr:rowOff>
    </xdr:from>
    <xdr:to>
      <xdr:col>107</xdr:col>
      <xdr:colOff>50800</xdr:colOff>
      <xdr:row>32</xdr:row>
      <xdr:rowOff>133025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9545300" y="5563052"/>
          <a:ext cx="889000" cy="5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39888</xdr:rowOff>
    </xdr:from>
    <xdr:to>
      <xdr:col>107</xdr:col>
      <xdr:colOff>101600</xdr:colOff>
      <xdr:row>37</xdr:row>
      <xdr:rowOff>141488</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0383500" y="6383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132615</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199428" y="6476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32</xdr:row>
      <xdr:rowOff>61244</xdr:rowOff>
    </xdr:from>
    <xdr:to>
      <xdr:col>102</xdr:col>
      <xdr:colOff>114300</xdr:colOff>
      <xdr:row>32</xdr:row>
      <xdr:rowOff>76652</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8656300" y="5547644"/>
          <a:ext cx="889000" cy="15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18903</xdr:rowOff>
    </xdr:from>
    <xdr:to>
      <xdr:col>102</xdr:col>
      <xdr:colOff>165100</xdr:colOff>
      <xdr:row>37</xdr:row>
      <xdr:rowOff>120503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494500" y="636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111630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45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76738</xdr:rowOff>
    </xdr:from>
    <xdr:to>
      <xdr:col>98</xdr:col>
      <xdr:colOff>38100</xdr:colOff>
      <xdr:row>38</xdr:row>
      <xdr:rowOff>6888</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8605500" y="642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169466</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651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13599</xdr:rowOff>
    </xdr:from>
    <xdr:to>
      <xdr:col>116</xdr:col>
      <xdr:colOff>114300</xdr:colOff>
      <xdr:row>34</xdr:row>
      <xdr:rowOff>115199</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2110700" y="584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36476</xdr:rowOff>
    </xdr:from>
    <xdr:ext cx="534377" cy="259045"/>
    <xdr:sp macro="" textlink="">
      <xdr:nvSpPr>
        <xdr:cNvPr id="760" name="投資及び出資金該当値テキスト">
          <a:extLst>
            <a:ext uri="{FF2B5EF4-FFF2-40B4-BE49-F238E27FC236}">
              <a16:creationId xmlns:a16="http://schemas.microsoft.com/office/drawing/2014/main" id="{00000000-0008-0000-0600-0000F8020000}"/>
            </a:ext>
          </a:extLst>
        </xdr:cNvPr>
        <xdr:cNvSpPr txBox="1"/>
      </xdr:nvSpPr>
      <xdr:spPr>
        <a:xfrm>
          <a:off x="22212300" y="569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31</xdr:row>
      <xdr:rowOff>133660</xdr:rowOff>
    </xdr:from>
    <xdr:to>
      <xdr:col>112</xdr:col>
      <xdr:colOff>38100</xdr:colOff>
      <xdr:row>32</xdr:row>
      <xdr:rowOff>63810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1272500" y="544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30</xdr:row>
      <xdr:rowOff>80337</xdr:rowOff>
    </xdr:from>
    <xdr:ext cx="534377"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056111" y="5223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32</xdr:row>
      <xdr:rowOff>82225</xdr:rowOff>
    </xdr:from>
    <xdr:to>
      <xdr:col>107</xdr:col>
      <xdr:colOff>101600</xdr:colOff>
      <xdr:row>33</xdr:row>
      <xdr:rowOff>12375</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0383500" y="556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31</xdr:row>
      <xdr:rowOff>28902</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167111" y="5343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32</xdr:row>
      <xdr:rowOff>25852</xdr:rowOff>
    </xdr:from>
    <xdr:to>
      <xdr:col>102</xdr:col>
      <xdr:colOff>165100</xdr:colOff>
      <xdr:row>32</xdr:row>
      <xdr:rowOff>127452</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94500" y="551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30</xdr:row>
      <xdr:rowOff>143979</xdr:rowOff>
    </xdr:from>
    <xdr:ext cx="534377"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278111" y="5287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32</xdr:row>
      <xdr:rowOff>10444</xdr:rowOff>
    </xdr:from>
    <xdr:to>
      <xdr:col>98</xdr:col>
      <xdr:colOff>38100</xdr:colOff>
      <xdr:row>32</xdr:row>
      <xdr:rowOff>112044</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605500" y="549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30</xdr:row>
      <xdr:rowOff>128571</xdr:rowOff>
    </xdr:from>
    <xdr:ext cx="534377"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389111" y="527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9024010"/>
          <a:ext cx="1269"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902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52</xdr:row>
      <xdr:rowOff>86939</xdr:rowOff>
    </xdr:from>
    <xdr:to>
      <xdr:col>116</xdr:col>
      <xdr:colOff>63500</xdr:colOff>
      <xdr:row>56</xdr:row>
      <xdr:rowOff>131607</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9002339"/>
          <a:ext cx="838200" cy="730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86849</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688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970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86939</xdr:rowOff>
    </xdr:from>
    <xdr:to>
      <xdr:col>111</xdr:col>
      <xdr:colOff>177800</xdr:colOff>
      <xdr:row>56</xdr:row>
      <xdr:rowOff>153462</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9002339"/>
          <a:ext cx="889000" cy="752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30339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153462</xdr:rowOff>
    </xdr:from>
    <xdr:to>
      <xdr:col>107</xdr:col>
      <xdr:colOff>50800</xdr:colOff>
      <xdr:row>56</xdr:row>
      <xdr:rowOff>160137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9754662"/>
          <a:ext cx="889000" cy="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48582</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1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160137</xdr:rowOff>
    </xdr:from>
    <xdr:to>
      <xdr:col>102</xdr:col>
      <xdr:colOff>114300</xdr:colOff>
      <xdr:row>56</xdr:row>
      <xdr:rowOff>166218</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9761337"/>
          <a:ext cx="889000" cy="6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54139</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483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99423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7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80807</xdr:rowOff>
    </xdr:from>
    <xdr:to>
      <xdr:col>116</xdr:col>
      <xdr:colOff>114300</xdr:colOff>
      <xdr:row>57</xdr:row>
      <xdr:rowOff>10957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968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103684</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533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52</xdr:row>
      <xdr:rowOff>36139</xdr:rowOff>
    </xdr:from>
    <xdr:to>
      <xdr:col>112</xdr:col>
      <xdr:colOff>38100</xdr:colOff>
      <xdr:row>52</xdr:row>
      <xdr:rowOff>137739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8951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50</xdr:row>
      <xdr:rowOff>154266</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56111" y="8726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102662</xdr:rowOff>
    </xdr:from>
    <xdr:to>
      <xdr:col>107</xdr:col>
      <xdr:colOff>101600</xdr:colOff>
      <xdr:row>57</xdr:row>
      <xdr:rowOff>32812</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9703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49339</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479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109337</xdr:rowOff>
    </xdr:from>
    <xdr:to>
      <xdr:col>102</xdr:col>
      <xdr:colOff>165100</xdr:colOff>
      <xdr:row>57</xdr:row>
      <xdr:rowOff>39487</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9710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30614</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803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115418</xdr:rowOff>
    </xdr:from>
    <xdr:to>
      <xdr:col>98</xdr:col>
      <xdr:colOff>38100</xdr:colOff>
      <xdr:row>57</xdr:row>
      <xdr:rowOff>45568</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9716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62095</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9491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8712</xdr:rowOff>
    </xdr:from>
    <xdr:to>
      <xdr:col>116</xdr:col>
      <xdr:colOff>63500</xdr:colOff>
      <xdr:row>73</xdr:row>
      <xdr:rowOff>118516</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524562"/>
          <a:ext cx="838200" cy="109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113581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00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88112</xdr:rowOff>
    </xdr:from>
    <xdr:to>
      <xdr:col>111</xdr:col>
      <xdr:colOff>177800</xdr:colOff>
      <xdr:row>73</xdr:row>
      <xdr:rowOff>118516</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0434300" y="12603962"/>
          <a:ext cx="889000" cy="30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82719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4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88112</xdr:rowOff>
    </xdr:from>
    <xdr:to>
      <xdr:col>107</xdr:col>
      <xdr:colOff>50800</xdr:colOff>
      <xdr:row>74</xdr:row>
      <xdr:rowOff>132499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603962"/>
          <a:ext cx="889000" cy="21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152367</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30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131928</xdr:rowOff>
    </xdr:from>
    <xdr:to>
      <xdr:col>102</xdr:col>
      <xdr:colOff>114300</xdr:colOff>
      <xdr:row>74</xdr:row>
      <xdr:rowOff>132499</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2819228"/>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8120</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303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25197</xdr:rowOff>
    </xdr:from>
    <xdr:to>
      <xdr:col>98</xdr:col>
      <xdr:colOff>38100</xdr:colOff>
      <xdr:row>76</xdr:row>
      <xdr:rowOff>126797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305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117924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314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129362</xdr:rowOff>
    </xdr:from>
    <xdr:to>
      <xdr:col>116</xdr:col>
      <xdr:colOff>114300</xdr:colOff>
      <xdr:row>73</xdr:row>
      <xdr:rowOff>59512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473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152239</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32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67716</xdr:rowOff>
    </xdr:from>
    <xdr:to>
      <xdr:col>112</xdr:col>
      <xdr:colOff>38100</xdr:colOff>
      <xdr:row>73</xdr:row>
      <xdr:rowOff>169316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58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14393</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35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37312</xdr:rowOff>
    </xdr:from>
    <xdr:to>
      <xdr:col>107</xdr:col>
      <xdr:colOff>101600</xdr:colOff>
      <xdr:row>73</xdr:row>
      <xdr:rowOff>138912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553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155439</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32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81699</xdr:rowOff>
    </xdr:from>
    <xdr:to>
      <xdr:col>102</xdr:col>
      <xdr:colOff>165100</xdr:colOff>
      <xdr:row>75</xdr:row>
      <xdr:rowOff>11849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76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28376</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544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81128</xdr:rowOff>
    </xdr:from>
    <xdr:to>
      <xdr:col>98</xdr:col>
      <xdr:colOff>38100</xdr:colOff>
      <xdr:row>75</xdr:row>
      <xdr:rowOff>11278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76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27805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54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id="{00000000-0008-0000-0600-00008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id="{00000000-0008-0000-0600-00008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id="{00000000-0008-0000-0600-00008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id="{00000000-0008-0000-0600-00009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性質別の住民一人あたりのコストは、全体的に類似団体平均値を上回っている。</a:t>
          </a:r>
        </a:p>
        <a:p>
          <a:r>
            <a:rPr kumimoji="1" lang="ja-JP" altLang="en-US" sz="1300">
              <a:latin typeface="ＭＳ Ｐゴシック" panose="020B0600070205080204" pitchFamily="50" charset="-128"/>
              <a:ea typeface="ＭＳ Ｐゴシック" panose="020B0600070205080204" pitchFamily="50" charset="-128"/>
            </a:rPr>
            <a:t>　人件費については、住民一人あたり１４８，３７１円となっており類似団体と比較してコストが高い状況となっている。これは９町１村が合併して誕生した市であることから人口・面積の状況が当市に近い市と比較した場合、職員数が多く平均を上回っている状況によるためである。</a:t>
          </a:r>
        </a:p>
        <a:p>
          <a:r>
            <a:rPr kumimoji="1" lang="ja-JP" altLang="en-US" sz="1300">
              <a:latin typeface="ＭＳ Ｐゴシック" panose="020B0600070205080204" pitchFamily="50" charset="-128"/>
              <a:ea typeface="ＭＳ Ｐゴシック" panose="020B0600070205080204" pitchFamily="50" charset="-128"/>
            </a:rPr>
            <a:t>　また、９町１村及び一部事務組合が合併し、消防、ごみ・し尿処理等の業務も独自実施及び行政面積が広大という事情もあるが、物件費が類似団体平均値を大きく上回っている。</a:t>
          </a:r>
        </a:p>
        <a:p>
          <a:r>
            <a:rPr kumimoji="1" lang="ja-JP" altLang="en-US" sz="1300">
              <a:latin typeface="ＭＳ Ｐゴシック" panose="020B0600070205080204" pitchFamily="50" charset="-128"/>
              <a:ea typeface="ＭＳ Ｐゴシック" panose="020B0600070205080204" pitchFamily="50" charset="-128"/>
            </a:rPr>
            <a:t>　このことから、令和５年度から実施している段階的な定年延長を見据えた定員適正化計画に基づき、職員の年齢構成も考慮しながら計画的な職員数の適正化、第３次行政改革大綱や公共施設等総合管理計画に基づき、施設の統廃合や評価を踏まえた事務事業の取捨選択による物件費の削減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宮城県栗原市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60,518
59,724
805.00
44,795,341
43,259,936
1,050,434
26,984,132
38,461,475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29.8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165989</xdr:rowOff>
    </xdr:from>
    <xdr:to>
      <xdr:col>24</xdr:col>
      <xdr:colOff>63500</xdr:colOff>
      <xdr:row>34</xdr:row>
      <xdr:rowOff>24638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23839"/>
          <a:ext cx="8382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65041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5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24638</xdr:rowOff>
    </xdr:from>
    <xdr:to>
      <xdr:col>19</xdr:col>
      <xdr:colOff>177800</xdr:colOff>
      <xdr:row>34</xdr:row>
      <xdr:rowOff>57023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853938"/>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37990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1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57023</xdr:rowOff>
    </xdr:from>
    <xdr:to>
      <xdr:col>15</xdr:col>
      <xdr:colOff>50800</xdr:colOff>
      <xdr:row>34</xdr:row>
      <xdr:rowOff>109601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886323"/>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69613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109601</xdr:rowOff>
    </xdr:from>
    <xdr:to>
      <xdr:col>10</xdr:col>
      <xdr:colOff>114300</xdr:colOff>
      <xdr:row>34</xdr:row>
      <xdr:rowOff>126365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938901"/>
          <a:ext cx="8890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89425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6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151765</xdr:rowOff>
    </xdr:from>
    <xdr:to>
      <xdr:col>6</xdr:col>
      <xdr:colOff>38100</xdr:colOff>
      <xdr:row>36</xdr:row>
      <xdr:rowOff>81915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73042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4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115189</xdr:rowOff>
    </xdr:from>
    <xdr:to>
      <xdr:col>24</xdr:col>
      <xdr:colOff>114300</xdr:colOff>
      <xdr:row>34</xdr:row>
      <xdr:rowOff>45339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7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138066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24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145288</xdr:rowOff>
    </xdr:from>
    <xdr:to>
      <xdr:col>20</xdr:col>
      <xdr:colOff>38100</xdr:colOff>
      <xdr:row>34</xdr:row>
      <xdr:rowOff>75438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0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91965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578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6223</xdr:rowOff>
    </xdr:from>
    <xdr:to>
      <xdr:col>15</xdr:col>
      <xdr:colOff>101600</xdr:colOff>
      <xdr:row>34</xdr:row>
      <xdr:rowOff>107823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83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124350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610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58801</xdr:rowOff>
    </xdr:from>
    <xdr:to>
      <xdr:col>10</xdr:col>
      <xdr:colOff>165100</xdr:colOff>
      <xdr:row>34</xdr:row>
      <xdr:rowOff>160401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8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5478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663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75565</xdr:rowOff>
    </xdr:from>
    <xdr:to>
      <xdr:col>6</xdr:col>
      <xdr:colOff>38100</xdr:colOff>
      <xdr:row>35</xdr:row>
      <xdr:rowOff>5715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0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22242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680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6728</xdr:rowOff>
    </xdr:from>
    <xdr:to>
      <xdr:col>24</xdr:col>
      <xdr:colOff>62865</xdr:colOff>
      <xdr:row>57</xdr:row>
      <xdr:rowOff>140724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678"/>
          <a:ext cx="1270" cy="1162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144551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140724</xdr:rowOff>
    </xdr:from>
    <xdr:to>
      <xdr:col>24</xdr:col>
      <xdr:colOff>152400</xdr:colOff>
      <xdr:row>57</xdr:row>
      <xdr:rowOff>140724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124855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6728</xdr:rowOff>
    </xdr:from>
    <xdr:to>
      <xdr:col>24</xdr:col>
      <xdr:colOff>152400</xdr:colOff>
      <xdr:row>51</xdr:row>
      <xdr:rowOff>6728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76890</xdr:rowOff>
    </xdr:from>
    <xdr:to>
      <xdr:col>24</xdr:col>
      <xdr:colOff>63500</xdr:colOff>
      <xdr:row>56</xdr:row>
      <xdr:rowOff>135352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78090"/>
          <a:ext cx="838200" cy="58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5254</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35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153827</xdr:rowOff>
    </xdr:from>
    <xdr:to>
      <xdr:col>24</xdr:col>
      <xdr:colOff>114300</xdr:colOff>
      <xdr:row>56</xdr:row>
      <xdr:rowOff>83977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42778</xdr:rowOff>
    </xdr:from>
    <xdr:to>
      <xdr:col>19</xdr:col>
      <xdr:colOff>177800</xdr:colOff>
      <xdr:row>56</xdr:row>
      <xdr:rowOff>135352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643978"/>
          <a:ext cx="889000" cy="92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139919</xdr:rowOff>
    </xdr:from>
    <xdr:to>
      <xdr:col>20</xdr:col>
      <xdr:colOff>38100</xdr:colOff>
      <xdr:row>56</xdr:row>
      <xdr:rowOff>70069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86596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44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42778</xdr:rowOff>
    </xdr:from>
    <xdr:to>
      <xdr:col>15</xdr:col>
      <xdr:colOff>50800</xdr:colOff>
      <xdr:row>56</xdr:row>
      <xdr:rowOff>138941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643978"/>
          <a:ext cx="889000" cy="96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6622</xdr:rowOff>
    </xdr:from>
    <xdr:to>
      <xdr:col>15</xdr:col>
      <xdr:colOff>101600</xdr:colOff>
      <xdr:row>56</xdr:row>
      <xdr:rowOff>108222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99349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70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6339</xdr:rowOff>
    </xdr:from>
    <xdr:to>
      <xdr:col>10</xdr:col>
      <xdr:colOff>114300</xdr:colOff>
      <xdr:row>56</xdr:row>
      <xdr:rowOff>138941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264639"/>
          <a:ext cx="889000" cy="475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2210</xdr:rowOff>
    </xdr:from>
    <xdr:to>
      <xdr:col>10</xdr:col>
      <xdr:colOff>165100</xdr:colOff>
      <xdr:row>56</xdr:row>
      <xdr:rowOff>103810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120337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78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147010</xdr:rowOff>
    </xdr:from>
    <xdr:to>
      <xdr:col>6</xdr:col>
      <xdr:colOff>38100</xdr:colOff>
      <xdr:row>54</xdr:row>
      <xdr:rowOff>77160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3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68287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2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26090</xdr:rowOff>
    </xdr:from>
    <xdr:to>
      <xdr:col>24</xdr:col>
      <xdr:colOff>114300</xdr:colOff>
      <xdr:row>56</xdr:row>
      <xdr:rowOff>127690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2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4517</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05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84552</xdr:rowOff>
    </xdr:from>
    <xdr:to>
      <xdr:col>20</xdr:col>
      <xdr:colOff>38100</xdr:colOff>
      <xdr:row>57</xdr:row>
      <xdr:rowOff>14702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85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5829</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778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163428</xdr:rowOff>
    </xdr:from>
    <xdr:to>
      <xdr:col>15</xdr:col>
      <xdr:colOff>101600</xdr:colOff>
      <xdr:row>56</xdr:row>
      <xdr:rowOff>93578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59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110105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36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88141</xdr:rowOff>
    </xdr:from>
    <xdr:to>
      <xdr:col>10</xdr:col>
      <xdr:colOff>165100</xdr:colOff>
      <xdr:row>57</xdr:row>
      <xdr:rowOff>18291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89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9418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82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126989</xdr:rowOff>
    </xdr:from>
    <xdr:to>
      <xdr:col>6</xdr:col>
      <xdr:colOff>38100</xdr:colOff>
      <xdr:row>54</xdr:row>
      <xdr:rowOff>57139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1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73666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989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31061</xdr:rowOff>
    </xdr:from>
    <xdr:to>
      <xdr:col>24</xdr:col>
      <xdr:colOff>62865</xdr:colOff>
      <xdr:row>78</xdr:row>
      <xdr:rowOff>45070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561"/>
          <a:ext cx="1270" cy="138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48897</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45070</xdr:rowOff>
    </xdr:from>
    <xdr:to>
      <xdr:col>24</xdr:col>
      <xdr:colOff>152400</xdr:colOff>
      <xdr:row>78</xdr:row>
      <xdr:rowOff>45070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149188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31061</xdr:rowOff>
    </xdr:from>
    <xdr:to>
      <xdr:col>24</xdr:col>
      <xdr:colOff>152400</xdr:colOff>
      <xdr:row>70</xdr:row>
      <xdr:rowOff>31061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20599</xdr:rowOff>
    </xdr:from>
    <xdr:to>
      <xdr:col>24</xdr:col>
      <xdr:colOff>63500</xdr:colOff>
      <xdr:row>76</xdr:row>
      <xdr:rowOff>38452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3050799"/>
          <a:ext cx="838200" cy="17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63336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750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40459</xdr:rowOff>
    </xdr:from>
    <xdr:to>
      <xdr:col>24</xdr:col>
      <xdr:colOff>114300</xdr:colOff>
      <xdr:row>75</xdr:row>
      <xdr:rowOff>142059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20599</xdr:rowOff>
    </xdr:from>
    <xdr:to>
      <xdr:col>19</xdr:col>
      <xdr:colOff>177800</xdr:colOff>
      <xdr:row>76</xdr:row>
      <xdr:rowOff>88897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50799"/>
          <a:ext cx="889000" cy="6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145985</xdr:rowOff>
    </xdr:from>
    <xdr:to>
      <xdr:col>20</xdr:col>
      <xdr:colOff>38100</xdr:colOff>
      <xdr:row>76</xdr:row>
      <xdr:rowOff>76135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67262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97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143162</xdr:rowOff>
    </xdr:from>
    <xdr:to>
      <xdr:col>15</xdr:col>
      <xdr:colOff>50800</xdr:colOff>
      <xdr:row>76</xdr:row>
      <xdr:rowOff>88897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01912"/>
          <a:ext cx="889000" cy="11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116343</xdr:rowOff>
    </xdr:from>
    <xdr:to>
      <xdr:col>15</xdr:col>
      <xdr:colOff>101600</xdr:colOff>
      <xdr:row>77</xdr:row>
      <xdr:rowOff>46493</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37620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3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143162</xdr:rowOff>
    </xdr:from>
    <xdr:to>
      <xdr:col>10</xdr:col>
      <xdr:colOff>114300</xdr:colOff>
      <xdr:row>78</xdr:row>
      <xdr:rowOff>131666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01912"/>
          <a:ext cx="889000" cy="502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167931</xdr:rowOff>
    </xdr:from>
    <xdr:to>
      <xdr:col>10</xdr:col>
      <xdr:colOff>165100</xdr:colOff>
      <xdr:row>76</xdr:row>
      <xdr:rowOff>98081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89208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19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112402</xdr:rowOff>
    </xdr:from>
    <xdr:to>
      <xdr:col>6</xdr:col>
      <xdr:colOff>38100</xdr:colOff>
      <xdr:row>78</xdr:row>
      <xdr:rowOff>42552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31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59079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89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159102</xdr:rowOff>
    </xdr:from>
    <xdr:to>
      <xdr:col>24</xdr:col>
      <xdr:colOff>114300</xdr:colOff>
      <xdr:row>76</xdr:row>
      <xdr:rowOff>89252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1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137529</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9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141250</xdr:rowOff>
    </xdr:from>
    <xdr:to>
      <xdr:col>20</xdr:col>
      <xdr:colOff>38100</xdr:colOff>
      <xdr:row>76</xdr:row>
      <xdr:rowOff>71400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0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87927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75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38097</xdr:rowOff>
    </xdr:from>
    <xdr:to>
      <xdr:col>15</xdr:col>
      <xdr:colOff>101600</xdr:colOff>
      <xdr:row>76</xdr:row>
      <xdr:rowOff>139697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6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156223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43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92362</xdr:rowOff>
    </xdr:from>
    <xdr:to>
      <xdr:col>10</xdr:col>
      <xdr:colOff>165100</xdr:colOff>
      <xdr:row>76</xdr:row>
      <xdr:rowOff>22512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51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39039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726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80866</xdr:rowOff>
    </xdr:from>
    <xdr:to>
      <xdr:col>6</xdr:col>
      <xdr:colOff>38100</xdr:colOff>
      <xdr:row>79</xdr:row>
      <xdr:rowOff>11016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53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2143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46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133852</xdr:rowOff>
    </xdr:from>
    <xdr:to>
      <xdr:col>24</xdr:col>
      <xdr:colOff>62865</xdr:colOff>
      <xdr:row>98</xdr:row>
      <xdr:rowOff>82855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2902"/>
          <a:ext cx="1270" cy="14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86682</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82855</xdr:rowOff>
    </xdr:from>
    <xdr:to>
      <xdr:col>24</xdr:col>
      <xdr:colOff>152400</xdr:colOff>
      <xdr:row>98</xdr:row>
      <xdr:rowOff>82855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80529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133852</xdr:rowOff>
    </xdr:from>
    <xdr:to>
      <xdr:col>24</xdr:col>
      <xdr:colOff>152400</xdr:colOff>
      <xdr:row>89</xdr:row>
      <xdr:rowOff>133852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21837</xdr:rowOff>
    </xdr:from>
    <xdr:to>
      <xdr:col>24</xdr:col>
      <xdr:colOff>63500</xdr:colOff>
      <xdr:row>92</xdr:row>
      <xdr:rowOff>95541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5795237"/>
          <a:ext cx="838200" cy="7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35513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23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57086</xdr:rowOff>
    </xdr:from>
    <xdr:to>
      <xdr:col>24</xdr:col>
      <xdr:colOff>114300</xdr:colOff>
      <xdr:row>95</xdr:row>
      <xdr:rowOff>158686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21837</xdr:rowOff>
    </xdr:from>
    <xdr:to>
      <xdr:col>19</xdr:col>
      <xdr:colOff>177800</xdr:colOff>
      <xdr:row>92</xdr:row>
      <xdr:rowOff>39878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5795237"/>
          <a:ext cx="889000" cy="18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70231</xdr:rowOff>
    </xdr:from>
    <xdr:to>
      <xdr:col>20</xdr:col>
      <xdr:colOff>38100</xdr:colOff>
      <xdr:row>96</xdr:row>
      <xdr:rowOff>381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162958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45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39878</xdr:rowOff>
    </xdr:from>
    <xdr:to>
      <xdr:col>15</xdr:col>
      <xdr:colOff>50800</xdr:colOff>
      <xdr:row>92</xdr:row>
      <xdr:rowOff>83902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5813278"/>
          <a:ext cx="889000" cy="44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60534</xdr:rowOff>
    </xdr:from>
    <xdr:to>
      <xdr:col>15</xdr:col>
      <xdr:colOff>101600</xdr:colOff>
      <xdr:row>95</xdr:row>
      <xdr:rowOff>162134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153261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44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83902</xdr:rowOff>
    </xdr:from>
    <xdr:to>
      <xdr:col>10</xdr:col>
      <xdr:colOff>114300</xdr:colOff>
      <xdr:row>92</xdr:row>
      <xdr:rowOff>136023</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5857302"/>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56038</xdr:rowOff>
    </xdr:from>
    <xdr:to>
      <xdr:col>10</xdr:col>
      <xdr:colOff>165100</xdr:colOff>
      <xdr:row>95</xdr:row>
      <xdr:rowOff>157638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148765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43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103198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56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44741</xdr:rowOff>
    </xdr:from>
    <xdr:to>
      <xdr:col>24</xdr:col>
      <xdr:colOff>114300</xdr:colOff>
      <xdr:row>92</xdr:row>
      <xdr:rowOff>146341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5818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67618</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5669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142487</xdr:rowOff>
    </xdr:from>
    <xdr:to>
      <xdr:col>20</xdr:col>
      <xdr:colOff>38100</xdr:colOff>
      <xdr:row>92</xdr:row>
      <xdr:rowOff>72637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574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90</xdr:row>
      <xdr:rowOff>89164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5519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160528</xdr:rowOff>
    </xdr:from>
    <xdr:to>
      <xdr:col>15</xdr:col>
      <xdr:colOff>101600</xdr:colOff>
      <xdr:row>92</xdr:row>
      <xdr:rowOff>90678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5762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90</xdr:row>
      <xdr:rowOff>107205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5537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33102</xdr:rowOff>
    </xdr:from>
    <xdr:to>
      <xdr:col>10</xdr:col>
      <xdr:colOff>165100</xdr:colOff>
      <xdr:row>92</xdr:row>
      <xdr:rowOff>134702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580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90</xdr:row>
      <xdr:rowOff>151229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5581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85223</xdr:rowOff>
    </xdr:from>
    <xdr:to>
      <xdr:col>6</xdr:col>
      <xdr:colOff>38100</xdr:colOff>
      <xdr:row>93</xdr:row>
      <xdr:rowOff>15373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5858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91</xdr:row>
      <xdr:rowOff>31900</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5633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57404</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72354"/>
          <a:ext cx="1270" cy="1413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4081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57404</xdr:rowOff>
    </xdr:from>
    <xdr:to>
      <xdr:col>55</xdr:col>
      <xdr:colOff>88900</xdr:colOff>
      <xdr:row>31</xdr:row>
      <xdr:rowOff>57404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39116</xdr:rowOff>
    </xdr:from>
    <xdr:to>
      <xdr:col>55</xdr:col>
      <xdr:colOff>0</xdr:colOff>
      <xdr:row>36</xdr:row>
      <xdr:rowOff>115860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211316"/>
          <a:ext cx="8382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155174</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9882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5297</xdr:rowOff>
    </xdr:from>
    <xdr:to>
      <xdr:col>55</xdr:col>
      <xdr:colOff>50800</xdr:colOff>
      <xdr:row>38</xdr:row>
      <xdr:rowOff>106897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2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92674</xdr:rowOff>
    </xdr:from>
    <xdr:to>
      <xdr:col>50</xdr:col>
      <xdr:colOff>114300</xdr:colOff>
      <xdr:row>36</xdr:row>
      <xdr:rowOff>115860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264874"/>
          <a:ext cx="889000" cy="23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143111</xdr:rowOff>
    </xdr:from>
    <xdr:to>
      <xdr:col>50</xdr:col>
      <xdr:colOff>165100</xdr:colOff>
      <xdr:row>38</xdr:row>
      <xdr:rowOff>73261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64388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5794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92674</xdr:rowOff>
    </xdr:from>
    <xdr:to>
      <xdr:col>45</xdr:col>
      <xdr:colOff>177800</xdr:colOff>
      <xdr:row>37</xdr:row>
      <xdr:rowOff>42382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264874"/>
          <a:ext cx="889000" cy="12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147337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42382</xdr:rowOff>
    </xdr:from>
    <xdr:to>
      <xdr:col>41</xdr:col>
      <xdr:colOff>50800</xdr:colOff>
      <xdr:row>37</xdr:row>
      <xdr:rowOff>93980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386032"/>
          <a:ext cx="889000" cy="51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19667</xdr:rowOff>
    </xdr:from>
    <xdr:to>
      <xdr:col>41</xdr:col>
      <xdr:colOff>101600</xdr:colOff>
      <xdr:row>38</xdr:row>
      <xdr:rowOff>121267</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112394</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6274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92166</xdr:rowOff>
    </xdr:from>
    <xdr:to>
      <xdr:col>36</xdr:col>
      <xdr:colOff>165100</xdr:colOff>
      <xdr:row>38</xdr:row>
      <xdr:rowOff>22316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3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13443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5285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159766</xdr:rowOff>
    </xdr:from>
    <xdr:to>
      <xdr:col>55</xdr:col>
      <xdr:colOff>50800</xdr:colOff>
      <xdr:row>36</xdr:row>
      <xdr:rowOff>89916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16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11193</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011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65060</xdr:rowOff>
    </xdr:from>
    <xdr:to>
      <xdr:col>50</xdr:col>
      <xdr:colOff>165100</xdr:colOff>
      <xdr:row>36</xdr:row>
      <xdr:rowOff>166660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23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11737</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6012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41874</xdr:rowOff>
    </xdr:from>
    <xdr:to>
      <xdr:col>46</xdr:col>
      <xdr:colOff>38100</xdr:colOff>
      <xdr:row>36</xdr:row>
      <xdr:rowOff>143474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21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160001</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5989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163032</xdr:rowOff>
    </xdr:from>
    <xdr:to>
      <xdr:col>41</xdr:col>
      <xdr:colOff>101600</xdr:colOff>
      <xdr:row>37</xdr:row>
      <xdr:rowOff>93182</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335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109709</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6110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43180</xdr:rowOff>
    </xdr:from>
    <xdr:to>
      <xdr:col>36</xdr:col>
      <xdr:colOff>165100</xdr:colOff>
      <xdr:row>37</xdr:row>
      <xdr:rowOff>144780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38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161307</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6162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88298</xdr:rowOff>
    </xdr:from>
    <xdr:to>
      <xdr:col>54</xdr:col>
      <xdr:colOff>189865</xdr:colOff>
      <xdr:row>59</xdr:row>
      <xdr:rowOff>2311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60798"/>
          <a:ext cx="1270" cy="145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6138</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2311</xdr:rowOff>
    </xdr:from>
    <xdr:to>
      <xdr:col>55</xdr:col>
      <xdr:colOff>88900</xdr:colOff>
      <xdr:row>59</xdr:row>
      <xdr:rowOff>2311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34975</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88298</xdr:rowOff>
    </xdr:from>
    <xdr:to>
      <xdr:col>55</xdr:col>
      <xdr:colOff>88900</xdr:colOff>
      <xdr:row>50</xdr:row>
      <xdr:rowOff>88298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78305</xdr:rowOff>
    </xdr:from>
    <xdr:to>
      <xdr:col>55</xdr:col>
      <xdr:colOff>0</xdr:colOff>
      <xdr:row>55</xdr:row>
      <xdr:rowOff>152649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508055"/>
          <a:ext cx="838200" cy="7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41267</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42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62840</xdr:rowOff>
    </xdr:from>
    <xdr:to>
      <xdr:col>55</xdr:col>
      <xdr:colOff>50800</xdr:colOff>
      <xdr:row>56</xdr:row>
      <xdr:rowOff>164440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78860</xdr:rowOff>
    </xdr:from>
    <xdr:to>
      <xdr:col>50</xdr:col>
      <xdr:colOff>114300</xdr:colOff>
      <xdr:row>55</xdr:row>
      <xdr:rowOff>152649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508610"/>
          <a:ext cx="889000" cy="7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81454</xdr:rowOff>
    </xdr:from>
    <xdr:to>
      <xdr:col>50</xdr:col>
      <xdr:colOff>165100</xdr:colOff>
      <xdr:row>57</xdr:row>
      <xdr:rowOff>11604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2731</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7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73520</xdr:rowOff>
    </xdr:from>
    <xdr:to>
      <xdr:col>45</xdr:col>
      <xdr:colOff>177800</xdr:colOff>
      <xdr:row>55</xdr:row>
      <xdr:rowOff>78860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503270"/>
          <a:ext cx="889000" cy="5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90566</xdr:rowOff>
    </xdr:from>
    <xdr:to>
      <xdr:col>46</xdr:col>
      <xdr:colOff>38100</xdr:colOff>
      <xdr:row>57</xdr:row>
      <xdr:rowOff>20716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11843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73520</xdr:rowOff>
    </xdr:from>
    <xdr:to>
      <xdr:col>41</xdr:col>
      <xdr:colOff>50800</xdr:colOff>
      <xdr:row>55</xdr:row>
      <xdr:rowOff>134230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503270"/>
          <a:ext cx="889000" cy="60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116153</xdr:rowOff>
    </xdr:from>
    <xdr:to>
      <xdr:col>41</xdr:col>
      <xdr:colOff>101600</xdr:colOff>
      <xdr:row>57</xdr:row>
      <xdr:rowOff>46303</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37430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1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166477</xdr:rowOff>
    </xdr:from>
    <xdr:to>
      <xdr:col>36</xdr:col>
      <xdr:colOff>165100</xdr:colOff>
      <xdr:row>57</xdr:row>
      <xdr:rowOff>96627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6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87754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6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27505</xdr:rowOff>
    </xdr:from>
    <xdr:to>
      <xdr:col>55</xdr:col>
      <xdr:colOff>50800</xdr:colOff>
      <xdr:row>55</xdr:row>
      <xdr:rowOff>129105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45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50382</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308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101849</xdr:rowOff>
    </xdr:from>
    <xdr:to>
      <xdr:col>50</xdr:col>
      <xdr:colOff>165100</xdr:colOff>
      <xdr:row>56</xdr:row>
      <xdr:rowOff>31999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531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48526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306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28060</xdr:rowOff>
    </xdr:from>
    <xdr:to>
      <xdr:col>46</xdr:col>
      <xdr:colOff>38100</xdr:colOff>
      <xdr:row>55</xdr:row>
      <xdr:rowOff>129660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45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146187</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233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22720</xdr:rowOff>
    </xdr:from>
    <xdr:to>
      <xdr:col>41</xdr:col>
      <xdr:colOff>101600</xdr:colOff>
      <xdr:row>55</xdr:row>
      <xdr:rowOff>124320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45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140847</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227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83430</xdr:rowOff>
    </xdr:from>
    <xdr:to>
      <xdr:col>36</xdr:col>
      <xdr:colOff>165100</xdr:colOff>
      <xdr:row>56</xdr:row>
      <xdr:rowOff>13580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51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30107</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288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159626</xdr:rowOff>
    </xdr:from>
    <xdr:to>
      <xdr:col>55</xdr:col>
      <xdr:colOff>0</xdr:colOff>
      <xdr:row>76</xdr:row>
      <xdr:rowOff>73844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018376"/>
          <a:ext cx="838200" cy="85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105103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35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31591</xdr:rowOff>
    </xdr:from>
    <xdr:to>
      <xdr:col>50</xdr:col>
      <xdr:colOff>114300</xdr:colOff>
      <xdr:row>75</xdr:row>
      <xdr:rowOff>159626</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2890341"/>
          <a:ext cx="889000" cy="128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33704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31591</xdr:rowOff>
    </xdr:from>
    <xdr:to>
      <xdr:col>45</xdr:col>
      <xdr:colOff>177800</xdr:colOff>
      <xdr:row>75</xdr:row>
      <xdr:rowOff>41211</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2890341"/>
          <a:ext cx="889000" cy="9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144460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174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170770</xdr:rowOff>
    </xdr:from>
    <xdr:to>
      <xdr:col>41</xdr:col>
      <xdr:colOff>50800</xdr:colOff>
      <xdr:row>75</xdr:row>
      <xdr:rowOff>41211</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2858070"/>
          <a:ext cx="889000" cy="41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134059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16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86747</xdr:rowOff>
    </xdr:from>
    <xdr:to>
      <xdr:col>36</xdr:col>
      <xdr:colOff>165100</xdr:colOff>
      <xdr:row>77</xdr:row>
      <xdr:rowOff>16897</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1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8024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20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23044</xdr:rowOff>
    </xdr:from>
    <xdr:to>
      <xdr:col>55</xdr:col>
      <xdr:colOff>50800</xdr:colOff>
      <xdr:row>76</xdr:row>
      <xdr:rowOff>124644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05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45921</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90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108826</xdr:rowOff>
    </xdr:from>
    <xdr:to>
      <xdr:col>50</xdr:col>
      <xdr:colOff>165100</xdr:colOff>
      <xdr:row>76</xdr:row>
      <xdr:rowOff>38976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2967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55503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7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152241</xdr:rowOff>
    </xdr:from>
    <xdr:to>
      <xdr:col>46</xdr:col>
      <xdr:colOff>38100</xdr:colOff>
      <xdr:row>75</xdr:row>
      <xdr:rowOff>82391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839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98918</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61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161861</xdr:rowOff>
    </xdr:from>
    <xdr:to>
      <xdr:col>41</xdr:col>
      <xdr:colOff>101600</xdr:colOff>
      <xdr:row>75</xdr:row>
      <xdr:rowOff>92011</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849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108538</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624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119970</xdr:rowOff>
    </xdr:from>
    <xdr:to>
      <xdr:col>36</xdr:col>
      <xdr:colOff>165100</xdr:colOff>
      <xdr:row>75</xdr:row>
      <xdr:rowOff>50120</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80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66647</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582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52423</xdr:rowOff>
    </xdr:from>
    <xdr:to>
      <xdr:col>54</xdr:col>
      <xdr:colOff>189865</xdr:colOff>
      <xdr:row>99</xdr:row>
      <xdr:rowOff>68850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82923"/>
          <a:ext cx="1270" cy="155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72677</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4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68850</xdr:rowOff>
    </xdr:from>
    <xdr:to>
      <xdr:col>55</xdr:col>
      <xdr:colOff>88900</xdr:colOff>
      <xdr:row>99</xdr:row>
      <xdr:rowOff>68850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170550</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5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52423</xdr:rowOff>
    </xdr:from>
    <xdr:to>
      <xdr:col>55</xdr:col>
      <xdr:colOff>88900</xdr:colOff>
      <xdr:row>90</xdr:row>
      <xdr:rowOff>52423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33776</xdr:rowOff>
    </xdr:from>
    <xdr:to>
      <xdr:col>55</xdr:col>
      <xdr:colOff>0</xdr:colOff>
      <xdr:row>94</xdr:row>
      <xdr:rowOff>122588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9639300" y="16150076"/>
          <a:ext cx="838200" cy="88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79672</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367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101245</xdr:rowOff>
    </xdr:from>
    <xdr:to>
      <xdr:col>55</xdr:col>
      <xdr:colOff>50800</xdr:colOff>
      <xdr:row>96</xdr:row>
      <xdr:rowOff>31395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38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33776</xdr:rowOff>
    </xdr:from>
    <xdr:to>
      <xdr:col>50</xdr:col>
      <xdr:colOff>114300</xdr:colOff>
      <xdr:row>94</xdr:row>
      <xdr:rowOff>121118</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6150076"/>
          <a:ext cx="889000" cy="87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155276</xdr:rowOff>
    </xdr:from>
    <xdr:to>
      <xdr:col>50</xdr:col>
      <xdr:colOff>165100</xdr:colOff>
      <xdr:row>96</xdr:row>
      <xdr:rowOff>85426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76553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53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121118</xdr:rowOff>
    </xdr:from>
    <xdr:to>
      <xdr:col>45</xdr:col>
      <xdr:colOff>177800</xdr:colOff>
      <xdr:row>94</xdr:row>
      <xdr:rowOff>148403</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7861300" y="16237418"/>
          <a:ext cx="889000" cy="27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153186</xdr:rowOff>
    </xdr:from>
    <xdr:to>
      <xdr:col>46</xdr:col>
      <xdr:colOff>38100</xdr:colOff>
      <xdr:row>96</xdr:row>
      <xdr:rowOff>83336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74463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5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77406</xdr:rowOff>
    </xdr:from>
    <xdr:to>
      <xdr:col>41</xdr:col>
      <xdr:colOff>50800</xdr:colOff>
      <xdr:row>94</xdr:row>
      <xdr:rowOff>148403</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a:off x="6972300" y="16193706"/>
          <a:ext cx="889000" cy="70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124741</xdr:rowOff>
    </xdr:from>
    <xdr:to>
      <xdr:col>41</xdr:col>
      <xdr:colOff>101600</xdr:colOff>
      <xdr:row>96</xdr:row>
      <xdr:rowOff>54891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1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46018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50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52274</xdr:rowOff>
    </xdr:from>
    <xdr:to>
      <xdr:col>36</xdr:col>
      <xdr:colOff>165100</xdr:colOff>
      <xdr:row>96</xdr:row>
      <xdr:rowOff>153874</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1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145001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60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71788</xdr:rowOff>
    </xdr:from>
    <xdr:to>
      <xdr:col>55</xdr:col>
      <xdr:colOff>50800</xdr:colOff>
      <xdr:row>95</xdr:row>
      <xdr:rowOff>1938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18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94665</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039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154426</xdr:rowOff>
    </xdr:from>
    <xdr:to>
      <xdr:col>50</xdr:col>
      <xdr:colOff>165100</xdr:colOff>
      <xdr:row>94</xdr:row>
      <xdr:rowOff>84576</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0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101103</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5874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70318</xdr:rowOff>
    </xdr:from>
    <xdr:to>
      <xdr:col>46</xdr:col>
      <xdr:colOff>38100</xdr:colOff>
      <xdr:row>95</xdr:row>
      <xdr:rowOff>468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186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16995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5961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97603</xdr:rowOff>
    </xdr:from>
    <xdr:to>
      <xdr:col>41</xdr:col>
      <xdr:colOff>101600</xdr:colOff>
      <xdr:row>95</xdr:row>
      <xdr:rowOff>27753</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213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44280</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5989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26606</xdr:rowOff>
    </xdr:from>
    <xdr:to>
      <xdr:col>36</xdr:col>
      <xdr:colOff>165100</xdr:colOff>
      <xdr:row>94</xdr:row>
      <xdr:rowOff>128206</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14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144733</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591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58928</xdr:rowOff>
    </xdr:from>
    <xdr:to>
      <xdr:col>85</xdr:col>
      <xdr:colOff>126364</xdr:colOff>
      <xdr:row>39</xdr:row>
      <xdr:rowOff>49213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73878"/>
          <a:ext cx="1269" cy="136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53040</xdr:rowOff>
    </xdr:from>
    <xdr:ext cx="469744"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73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49213</xdr:rowOff>
    </xdr:from>
    <xdr:to>
      <xdr:col>86</xdr:col>
      <xdr:colOff>25400</xdr:colOff>
      <xdr:row>39</xdr:row>
      <xdr:rowOff>49213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73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5605</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58928</xdr:rowOff>
    </xdr:from>
    <xdr:to>
      <xdr:col>86</xdr:col>
      <xdr:colOff>25400</xdr:colOff>
      <xdr:row>31</xdr:row>
      <xdr:rowOff>58928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7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76911</xdr:rowOff>
    </xdr:from>
    <xdr:to>
      <xdr:col>85</xdr:col>
      <xdr:colOff>127000</xdr:colOff>
      <xdr:row>35</xdr:row>
      <xdr:rowOff>106210</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5481300" y="5906211"/>
          <a:ext cx="838200" cy="200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20121</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192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41694</xdr:rowOff>
    </xdr:from>
    <xdr:to>
      <xdr:col>85</xdr:col>
      <xdr:colOff>177800</xdr:colOff>
      <xdr:row>36</xdr:row>
      <xdr:rowOff>143294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21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106210</xdr:rowOff>
    </xdr:from>
    <xdr:to>
      <xdr:col>81</xdr:col>
      <xdr:colOff>50800</xdr:colOff>
      <xdr:row>36</xdr:row>
      <xdr:rowOff>22657</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6106960"/>
          <a:ext cx="889000" cy="87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90653</xdr:rowOff>
    </xdr:from>
    <xdr:to>
      <xdr:col>81</xdr:col>
      <xdr:colOff>101600</xdr:colOff>
      <xdr:row>37</xdr:row>
      <xdr:rowOff>20803</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11930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35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150597</xdr:rowOff>
    </xdr:from>
    <xdr:to>
      <xdr:col>76</xdr:col>
      <xdr:colOff>114300</xdr:colOff>
      <xdr:row>36</xdr:row>
      <xdr:rowOff>22657</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3703300" y="6151347"/>
          <a:ext cx="889000" cy="43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144259</xdr:rowOff>
    </xdr:from>
    <xdr:to>
      <xdr:col>76</xdr:col>
      <xdr:colOff>165100</xdr:colOff>
      <xdr:row>37</xdr:row>
      <xdr:rowOff>74409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65536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40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27419</xdr:rowOff>
    </xdr:from>
    <xdr:to>
      <xdr:col>71</xdr:col>
      <xdr:colOff>177800</xdr:colOff>
      <xdr:row>35</xdr:row>
      <xdr:rowOff>150597</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a:off x="12814300" y="6028169"/>
          <a:ext cx="889000" cy="12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103873</xdr:rowOff>
    </xdr:from>
    <xdr:to>
      <xdr:col>72</xdr:col>
      <xdr:colOff>38100</xdr:colOff>
      <xdr:row>37</xdr:row>
      <xdr:rowOff>34023</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25150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36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4195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34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26111</xdr:rowOff>
    </xdr:from>
    <xdr:to>
      <xdr:col>85</xdr:col>
      <xdr:colOff>177800</xdr:colOff>
      <xdr:row>34</xdr:row>
      <xdr:rowOff>127711</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5855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48988</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5706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55410</xdr:rowOff>
    </xdr:from>
    <xdr:to>
      <xdr:col>81</xdr:col>
      <xdr:colOff>101600</xdr:colOff>
      <xdr:row>35</xdr:row>
      <xdr:rowOff>157010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05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2087</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5831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143307</xdr:rowOff>
    </xdr:from>
    <xdr:to>
      <xdr:col>76</xdr:col>
      <xdr:colOff>165100</xdr:colOff>
      <xdr:row>36</xdr:row>
      <xdr:rowOff>73457</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144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89984</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5919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99797</xdr:rowOff>
    </xdr:from>
    <xdr:to>
      <xdr:col>72</xdr:col>
      <xdr:colOff>38100</xdr:colOff>
      <xdr:row>36</xdr:row>
      <xdr:rowOff>29947</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100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46474</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587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148069</xdr:rowOff>
    </xdr:from>
    <xdr:to>
      <xdr:col>67</xdr:col>
      <xdr:colOff>101600</xdr:colOff>
      <xdr:row>35</xdr:row>
      <xdr:rowOff>78219</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597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94746</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5752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35527</xdr:rowOff>
    </xdr:from>
    <xdr:to>
      <xdr:col>85</xdr:col>
      <xdr:colOff>126364</xdr:colOff>
      <xdr:row>58</xdr:row>
      <xdr:rowOff>153988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08027"/>
          <a:ext cx="1269" cy="149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157815</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153988</xdr:rowOff>
    </xdr:from>
    <xdr:to>
      <xdr:col>86</xdr:col>
      <xdr:colOff>25400</xdr:colOff>
      <xdr:row>58</xdr:row>
      <xdr:rowOff>153988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9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153654</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38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35527</xdr:rowOff>
    </xdr:from>
    <xdr:to>
      <xdr:col>86</xdr:col>
      <xdr:colOff>25400</xdr:colOff>
      <xdr:row>50</xdr:row>
      <xdr:rowOff>35527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08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37264</xdr:rowOff>
    </xdr:from>
    <xdr:to>
      <xdr:col>85</xdr:col>
      <xdr:colOff>127000</xdr:colOff>
      <xdr:row>53</xdr:row>
      <xdr:rowOff>111171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124114"/>
          <a:ext cx="838200" cy="73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120522</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78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142095</xdr:rowOff>
    </xdr:from>
    <xdr:to>
      <xdr:col>85</xdr:col>
      <xdr:colOff>177800</xdr:colOff>
      <xdr:row>55</xdr:row>
      <xdr:rowOff>72245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4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37264</xdr:rowOff>
    </xdr:from>
    <xdr:to>
      <xdr:col>81</xdr:col>
      <xdr:colOff>50800</xdr:colOff>
      <xdr:row>54</xdr:row>
      <xdr:rowOff>49357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124114"/>
          <a:ext cx="889000" cy="18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82796</xdr:rowOff>
    </xdr:from>
    <xdr:to>
      <xdr:col>81</xdr:col>
      <xdr:colOff>101600</xdr:colOff>
      <xdr:row>56</xdr:row>
      <xdr:rowOff>12946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12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4073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0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49357</xdr:rowOff>
    </xdr:from>
    <xdr:to>
      <xdr:col>76</xdr:col>
      <xdr:colOff>114300</xdr:colOff>
      <xdr:row>54</xdr:row>
      <xdr:rowOff>60033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307657"/>
          <a:ext cx="889000" cy="10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164681</xdr:rowOff>
    </xdr:from>
    <xdr:to>
      <xdr:col>76</xdr:col>
      <xdr:colOff>165100</xdr:colOff>
      <xdr:row>56</xdr:row>
      <xdr:rowOff>94831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5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85958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52</xdr:row>
      <xdr:rowOff>60330</xdr:rowOff>
    </xdr:from>
    <xdr:to>
      <xdr:col>71</xdr:col>
      <xdr:colOff>177800</xdr:colOff>
      <xdr:row>54</xdr:row>
      <xdr:rowOff>60033</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8975730"/>
          <a:ext cx="889000" cy="342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65651</xdr:rowOff>
    </xdr:from>
    <xdr:to>
      <xdr:col>72</xdr:col>
      <xdr:colOff>38100</xdr:colOff>
      <xdr:row>56</xdr:row>
      <xdr:rowOff>167251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6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158378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5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33236</xdr:rowOff>
    </xdr:from>
    <xdr:to>
      <xdr:col>67</xdr:col>
      <xdr:colOff>101600</xdr:colOff>
      <xdr:row>56</xdr:row>
      <xdr:rowOff>134836</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63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125963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72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60371</xdr:rowOff>
    </xdr:from>
    <xdr:to>
      <xdr:col>85</xdr:col>
      <xdr:colOff>177800</xdr:colOff>
      <xdr:row>53</xdr:row>
      <xdr:rowOff>161971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147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83248</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8998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157914</xdr:rowOff>
    </xdr:from>
    <xdr:to>
      <xdr:col>81</xdr:col>
      <xdr:colOff>101600</xdr:colOff>
      <xdr:row>53</xdr:row>
      <xdr:rowOff>88064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07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51</xdr:row>
      <xdr:rowOff>104591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8848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170007</xdr:rowOff>
    </xdr:from>
    <xdr:to>
      <xdr:col>76</xdr:col>
      <xdr:colOff>165100</xdr:colOff>
      <xdr:row>54</xdr:row>
      <xdr:rowOff>100157</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25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116684</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032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9233</xdr:rowOff>
    </xdr:from>
    <xdr:to>
      <xdr:col>72</xdr:col>
      <xdr:colOff>38100</xdr:colOff>
      <xdr:row>54</xdr:row>
      <xdr:rowOff>110833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26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52</xdr:row>
      <xdr:rowOff>127360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042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9530</xdr:rowOff>
    </xdr:from>
    <xdr:to>
      <xdr:col>67</xdr:col>
      <xdr:colOff>101600</xdr:colOff>
      <xdr:row>52</xdr:row>
      <xdr:rowOff>111130</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892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50</xdr:row>
      <xdr:rowOff>127657</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8700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136793</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138293"/>
          <a:ext cx="1269" cy="15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83470</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136793</xdr:rowOff>
    </xdr:from>
    <xdr:to>
      <xdr:col>86</xdr:col>
      <xdr:colOff>25400</xdr:colOff>
      <xdr:row>70</xdr:row>
      <xdr:rowOff>136793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13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114325</xdr:rowOff>
    </xdr:from>
    <xdr:to>
      <xdr:col>85</xdr:col>
      <xdr:colOff>127000</xdr:colOff>
      <xdr:row>79</xdr:row>
      <xdr:rowOff>58122</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487425"/>
          <a:ext cx="838200" cy="11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133445</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35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110568</xdr:rowOff>
    </xdr:from>
    <xdr:to>
      <xdr:col>85</xdr:col>
      <xdr:colOff>177800</xdr:colOff>
      <xdr:row>79</xdr:row>
      <xdr:rowOff>40718</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48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58809</xdr:rowOff>
    </xdr:from>
    <xdr:to>
      <xdr:col>81</xdr:col>
      <xdr:colOff>50800</xdr:colOff>
      <xdr:row>78</xdr:row>
      <xdr:rowOff>114325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431909"/>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125688</xdr:rowOff>
    </xdr:from>
    <xdr:to>
      <xdr:col>81</xdr:col>
      <xdr:colOff>101600</xdr:colOff>
      <xdr:row>79</xdr:row>
      <xdr:rowOff>55838</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46965</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59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58809</xdr:rowOff>
    </xdr:from>
    <xdr:to>
      <xdr:col>76</xdr:col>
      <xdr:colOff>114300</xdr:colOff>
      <xdr:row>79</xdr:row>
      <xdr:rowOff>71642</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431909"/>
          <a:ext cx="889000" cy="184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101685</xdr:rowOff>
    </xdr:from>
    <xdr:to>
      <xdr:col>76</xdr:col>
      <xdr:colOff>165100</xdr:colOff>
      <xdr:row>79</xdr:row>
      <xdr:rowOff>31835</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7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22962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56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16436</xdr:rowOff>
    </xdr:from>
    <xdr:to>
      <xdr:col>71</xdr:col>
      <xdr:colOff>177800</xdr:colOff>
      <xdr:row>79</xdr:row>
      <xdr:rowOff>71642</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389536"/>
          <a:ext cx="889000" cy="226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56716</xdr:rowOff>
    </xdr:from>
    <xdr:to>
      <xdr:col>72</xdr:col>
      <xdr:colOff>38100</xdr:colOff>
      <xdr:row>78</xdr:row>
      <xdr:rowOff>158316</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2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3393</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05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92312</xdr:rowOff>
    </xdr:from>
    <xdr:to>
      <xdr:col>67</xdr:col>
      <xdr:colOff>101600</xdr:colOff>
      <xdr:row>79</xdr:row>
      <xdr:rowOff>22462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13589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558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7322</xdr:rowOff>
    </xdr:from>
    <xdr:to>
      <xdr:col>85</xdr:col>
      <xdr:colOff>177800</xdr:colOff>
      <xdr:row>79</xdr:row>
      <xdr:rowOff>108922</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51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93699</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66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63525</xdr:rowOff>
    </xdr:from>
    <xdr:to>
      <xdr:col>81</xdr:col>
      <xdr:colOff>101600</xdr:colOff>
      <xdr:row>78</xdr:row>
      <xdr:rowOff>165125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3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10202</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21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8009</xdr:rowOff>
    </xdr:from>
    <xdr:to>
      <xdr:col>76</xdr:col>
      <xdr:colOff>165100</xdr:colOff>
      <xdr:row>78</xdr:row>
      <xdr:rowOff>109609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38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126136</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3156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20842</xdr:rowOff>
    </xdr:from>
    <xdr:to>
      <xdr:col>72</xdr:col>
      <xdr:colOff>38100</xdr:colOff>
      <xdr:row>79</xdr:row>
      <xdr:rowOff>122442</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6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113569</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58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137086</xdr:rowOff>
    </xdr:from>
    <xdr:to>
      <xdr:col>67</xdr:col>
      <xdr:colOff>101600</xdr:colOff>
      <xdr:row>78</xdr:row>
      <xdr:rowOff>67236</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33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83763</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311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11668</xdr:rowOff>
    </xdr:from>
    <xdr:to>
      <xdr:col>85</xdr:col>
      <xdr:colOff>126364</xdr:colOff>
      <xdr:row>98</xdr:row>
      <xdr:rowOff>124662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442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128489</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3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124662</xdr:rowOff>
    </xdr:from>
    <xdr:to>
      <xdr:col>86</xdr:col>
      <xdr:colOff>25400</xdr:colOff>
      <xdr:row>98</xdr:row>
      <xdr:rowOff>124662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26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129795</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1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11668</xdr:rowOff>
    </xdr:from>
    <xdr:to>
      <xdr:col>86</xdr:col>
      <xdr:colOff>25400</xdr:colOff>
      <xdr:row>90</xdr:row>
      <xdr:rowOff>11668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44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66973</xdr:rowOff>
    </xdr:from>
    <xdr:to>
      <xdr:col>85</xdr:col>
      <xdr:colOff>127000</xdr:colOff>
      <xdr:row>93</xdr:row>
      <xdr:rowOff>79708</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011823"/>
          <a:ext cx="838200" cy="12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149672</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171245</xdr:rowOff>
    </xdr:from>
    <xdr:to>
      <xdr:col>85</xdr:col>
      <xdr:colOff>177800</xdr:colOff>
      <xdr:row>95</xdr:row>
      <xdr:rowOff>101395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28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66973</xdr:rowOff>
    </xdr:from>
    <xdr:to>
      <xdr:col>81</xdr:col>
      <xdr:colOff>50800</xdr:colOff>
      <xdr:row>93</xdr:row>
      <xdr:rowOff>102307</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011823"/>
          <a:ext cx="889000" cy="3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16467</xdr:rowOff>
    </xdr:from>
    <xdr:to>
      <xdr:col>81</xdr:col>
      <xdr:colOff>101600</xdr:colOff>
      <xdr:row>95</xdr:row>
      <xdr:rowOff>118067</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109194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39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102307</xdr:rowOff>
    </xdr:from>
    <xdr:to>
      <xdr:col>76</xdr:col>
      <xdr:colOff>114300</xdr:colOff>
      <xdr:row>94</xdr:row>
      <xdr:rowOff>15064</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047157"/>
          <a:ext cx="889000" cy="84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34804</xdr:rowOff>
    </xdr:from>
    <xdr:to>
      <xdr:col>76</xdr:col>
      <xdr:colOff>165100</xdr:colOff>
      <xdr:row>95</xdr:row>
      <xdr:rowOff>136404</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127531</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41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82567</xdr:rowOff>
    </xdr:from>
    <xdr:to>
      <xdr:col>71</xdr:col>
      <xdr:colOff>177800</xdr:colOff>
      <xdr:row>94</xdr:row>
      <xdr:rowOff>15064</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a:off x="12814300" y="16027417"/>
          <a:ext cx="889000" cy="103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34705</xdr:rowOff>
    </xdr:from>
    <xdr:to>
      <xdr:col>72</xdr:col>
      <xdr:colOff>38100</xdr:colOff>
      <xdr:row>95</xdr:row>
      <xdr:rowOff>136305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127432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41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164729</xdr:rowOff>
    </xdr:from>
    <xdr:to>
      <xdr:col>67</xdr:col>
      <xdr:colOff>101600</xdr:colOff>
      <xdr:row>96</xdr:row>
      <xdr:rowOff>94879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86006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4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28908</xdr:rowOff>
    </xdr:from>
    <xdr:to>
      <xdr:col>85</xdr:col>
      <xdr:colOff>177800</xdr:colOff>
      <xdr:row>93</xdr:row>
      <xdr:rowOff>130508</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597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51785</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582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16173</xdr:rowOff>
    </xdr:from>
    <xdr:to>
      <xdr:col>81</xdr:col>
      <xdr:colOff>101600</xdr:colOff>
      <xdr:row>93</xdr:row>
      <xdr:rowOff>117773</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5961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134300</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5736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51507</xdr:rowOff>
    </xdr:from>
    <xdr:to>
      <xdr:col>76</xdr:col>
      <xdr:colOff>165100</xdr:colOff>
      <xdr:row>93</xdr:row>
      <xdr:rowOff>153107</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599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169634</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577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135714</xdr:rowOff>
    </xdr:from>
    <xdr:to>
      <xdr:col>72</xdr:col>
      <xdr:colOff>38100</xdr:colOff>
      <xdr:row>94</xdr:row>
      <xdr:rowOff>65864</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08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82391</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5855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31767</xdr:rowOff>
    </xdr:from>
    <xdr:to>
      <xdr:col>67</xdr:col>
      <xdr:colOff>101600</xdr:colOff>
      <xdr:row>93</xdr:row>
      <xdr:rowOff>133367</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597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149894</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5751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88597</xdr:rowOff>
    </xdr:from>
    <xdr:ext cx="378565"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32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15186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4017" y="635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11894</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17" y="635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13814</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35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26113</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7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44147</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59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目的別の住民一人あたりのコストは、全体的に類似団体の平均値を上回っている。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特に、衛生費についても住民一人あたり８</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３１８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円で、類似団体中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位となっているが、これは、ごみ・し尿処理等の業務も独自実施しており、維持補修等の経費によるものである。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また、教育費は住民一人あたり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７８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７４８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位となっている。これは、９町１村が合併して誕生した市であり多くの施設を要しているためである。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今後は、全ての目的別歳出において、第３次行政改革大綱や公共施設等総合管理計画に基づき、施設の統廃合や評価を踏まえた事務事業の取捨選択により歳出の抑制に努める。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宮城県栗原市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実質収支比率については、通常望ましいとされる３～５％の範囲内である３．８９％であった。</a:t>
          </a:r>
        </a:p>
        <a:p>
          <a:r>
            <a:rPr kumimoji="1" lang="ja-JP" altLang="en-US" sz="1400">
              <a:latin typeface="ＭＳ ゴシック" pitchFamily="49" charset="-128"/>
              <a:ea typeface="ＭＳ ゴシック" pitchFamily="49" charset="-128"/>
            </a:rPr>
            <a:t>　財政調整基金については、人件費や物件費の上昇等の影響で繰入金が増加し３．０２ポイントの減であった。</a:t>
          </a:r>
        </a:p>
        <a:p>
          <a:r>
            <a:rPr kumimoji="1" lang="ja-JP" altLang="en-US" sz="1400">
              <a:latin typeface="ＭＳ ゴシック" pitchFamily="49" charset="-128"/>
              <a:ea typeface="ＭＳ ゴシック" pitchFamily="49" charset="-128"/>
            </a:rPr>
            <a:t>　今後はより一層の歳出の抑制、収入の確保を行う必要がある。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宮城県栗原市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連結実質赤字比率において赤字が算定された会計はない。</a:t>
          </a:r>
        </a:p>
        <a:p>
          <a:r>
            <a:rPr kumimoji="1" lang="ja-JP" altLang="en-US" sz="1400">
              <a:latin typeface="ＭＳ ゴシック" pitchFamily="49" charset="-128"/>
              <a:ea typeface="ＭＳ ゴシック" pitchFamily="49" charset="-128"/>
            </a:rPr>
            <a:t>今後も適正な財政運営に努める。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宮城県栗原市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令和６年度については、算定基礎となる数値に若干の変動はあるものの概ね横ばいで推移している。</a:t>
          </a:r>
        </a:p>
        <a:p>
          <a:r>
            <a:rPr kumimoji="1" lang="ja-JP" altLang="en-US" sz="1400">
              <a:latin typeface="ＭＳ ゴシック" pitchFamily="49" charset="-128"/>
              <a:ea typeface="ＭＳ ゴシック" pitchFamily="49" charset="-128"/>
            </a:rPr>
            <a:t>　今後も一般会計及び公営企業会計ともに、市債発行額と償還額のバランスを図りながら、実質公債費比率の抑制に努める。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宮城県栗原市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充当可能基金及び基準財政需要額算定見込額が減少したことにより将来負担比率が増加している。</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今後も一般会計及び公営企業会計ともに、市債発行額と償還額のバランスを図りながら、将来負担額の抑制に努める。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宮城県栗原市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令和６年度末の基金残高は、普通会計で１６，８２５百万円となっており、前年度から２，０７５百万円減少している。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この主な要因は、人件費や物価高騰等に伴う業務委託料などの物件費の増加などへの充当による財政調整基金の減や公共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施設等管理計画に基づく施設維持補修への充当などによるその他特定目的基金の減であり、前年比で１，５０７百万円減少している。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普通交付税の合併算定替終了に伴い、これまで積み立てしてきた財政調整基金等の基金を計画的に活用しながら必要な</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事業の取捨選択を進めていく。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○まちづくり基金　　　　：　自治会への交付金などの地域振興のために活用する基金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○公共施設整備等基金　　：　公共施設の整備・修繕・解体事業の財源とする基金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○くりはらっ子未来基金　：　子ども施策・事業への安定的な財源とする基金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○まちづくり基金　　　　：　合併特例債を財源に平成２８年度から平成３１年度まで計画的に１，０００百万円ずつ積立を行い造成した。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自治会への一括交付金等へ充当したことから、前年比で２１４百万円減少している。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○公共施設整備等基金　　：　公共施設等管理計画に基づく施設維持補修等に充当したことから、前年比で４３３百万円減少している。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○くりはらっ子未来基金　：　子ども施策に要する財源として令和４年度に基金造成した。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給食費無償化事業に充当したことから、前年比で９６百万円減少している。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○まちづくり基金　　　　：　市民の連携強化又は地域振興のために必要な事業に対して活用していく。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　　　：　公共施設等管理計画に基づく公共施設の整備・修繕・解体事業に備えて積立を行い、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計画的な施設管理を行っていく。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○くりはらっ子未来基金　：　子ども施策・事業の充実のために必要な事業に対して活用していく。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市の歳入の４０％を占める普通交付税が、合併特例期間の終了、平成２８年度から段階的な縮減が開始されたことにより縮減前の</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平成２７年度と比較して約２，１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９７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百万円が減少している。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そのため、財政調整基金を取り崩しながら財政運営を行っていることから、前年比で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７９９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百万円減少している。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普通交付税の合併算定替終了に伴い、これまで積み立てしてきた財政調整基金等の基金を計画的に活用しながら必要な</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事業の取捨選択を進めていく。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市債の償還のため、５６７百万円が減少している。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市債の償還に必要な財源を確保し、将来にわたり、財政の健全な運営を行うため、今後も継続的に積立を行う。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41E557B-2D53-41A4-92A8-56702DA06F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6A9CEE0-B28A-4505-BE56-1B926AFC09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9E1F8A9-0BDE-4E3D-B1DB-79B930A82B49}"/>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285BBCE-634C-477C-8A13-10CAD8C1E5A3}"/>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7188AFF9-5B1B-4CBA-B50A-2595D5911FC2}"/>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6C10CA62-854F-4026-9813-1A1154C9C504}"/>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宮城県栗原市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45ACB09D-1B1F-4520-9A33-C095DD5F1295}"/>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65F35314-D5A9-4E1C-AEFB-671BF01B776D}"/>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80F97713-86C9-4854-A736-F9C83B77B2B0}"/>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1F3FF760-227A-4758-9CC2-848DC4D08FDE}"/>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D2675FF-3CA0-4418-AEB4-EBC5C9AEC947}"/>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8E6FEB3-6A56-4737-86B7-8CB2E90B2283}"/>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60,518
59,724
805.00
44,795,341
43,259,936
1,050,434
26,984,132
38,461,475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11C3AC44-EAF7-4E15-887E-A5F952CA59D3}"/>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4E0B20E-B9DC-422A-B4B8-843C406B8CA5}"/>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982250B5-EBF8-4D4C-A8FB-5FD404370032}"/>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29.8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D03993D6-3F8B-47F6-8F6D-8A11798B3CB4}"/>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5CE8A35-5B95-460A-A13C-6E965CBC9C9D}"/>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FADEC84-E879-417E-9789-2952334D05B8}"/>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576A9634-B935-4608-B852-835A9A49B24F}"/>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4A5DAE5-20BF-45F6-B179-1A4065B653DE}"/>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32C3BBF-8E22-4643-B1B5-F549709116E7}"/>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4AE901F0-249A-4BE0-B24A-0369FFF073EE}"/>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73D1B62-3C4D-4B25-B8A7-8677D10F2813}"/>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1B978A60-A0BF-4DBE-A55F-3EACEEBD109A}"/>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D593864D-CC1C-4ECC-AB9E-E8C3A604FC7A}"/>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4A18E02-963E-43EE-8C4B-CB3C0E306585}"/>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2D8F701F-B98D-4019-B33F-E33A4015633D}"/>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DE63EF2D-29AB-41AC-846F-77F7BE00D1F8}"/>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31C4FED-1A24-45F7-8B3A-517044868414}"/>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7D30EB1E-74C4-46C8-BBB0-25BF4DC49647}"/>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4E597E50-37AA-4188-AA36-DA5331C0251C}"/>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B2F89CB4-9653-4014-8A94-4B7DD1AB839F}"/>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4CE97834-4E40-4F4D-8CD1-E45E4A60A278}"/>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9BFC72B-517F-4BAD-A4DC-8E402A32177E}"/>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9D5D290-04B9-4F45-BDC8-B5127A1EABEE}"/>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92E5AA5-12BA-4356-910B-E5DC1DA589C9}"/>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C54DAA49-D792-45D8-92FE-A20FDC03C200}"/>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F874C5C-A959-4442-9B7C-500ADFA03552}"/>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6BB64CBD-B4F5-48CC-BFBB-A4EF9D27FBD1}"/>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CF42281F-E57E-4C3E-9145-BD6D7ECA5DD1}"/>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D102C841-8D99-4C1F-A483-91915E99078F}"/>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02F0B58-E5BF-4050-8043-ACAAA6C19F5B}"/>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31C0EB00-F74A-42BD-92F2-78D8992304CA}"/>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ED417E32-A397-42BE-B236-EAF2BB94232B}"/>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22CE1252-9B6A-415F-B9A6-309661E73112}"/>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77A009FB-2C4D-4DE9-B733-5EE07C2A9E6C}"/>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B881099-BBC0-42F0-9806-AEBF89C1CC79}"/>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有形固定資産減価償却率は類似団体内平均、宮城県平均</a:t>
          </a:r>
          <a:r>
            <a:rPr kumimoji="1" lang="ja-JP" altLang="en-US" sz="1100">
              <a:solidFill>
                <a:sysClr val="windowText" lastClr="000000"/>
              </a:solidFill>
              <a:effectLst/>
              <a:latin typeface="+mn-lt"/>
              <a:ea typeface="+mn-ea"/>
              <a:cs typeface="+mn-cs"/>
            </a:rPr>
            <a:t>、全国平均</a:t>
          </a:r>
          <a:r>
            <a:rPr kumimoji="1" lang="ja-JP" altLang="ja-JP" sz="1100">
              <a:solidFill>
                <a:sysClr val="windowText" lastClr="000000"/>
              </a:solidFill>
              <a:effectLst/>
              <a:latin typeface="+mn-lt"/>
              <a:ea typeface="+mn-ea"/>
              <a:cs typeface="+mn-cs"/>
            </a:rPr>
            <a:t>と同程度にある</a:t>
          </a:r>
          <a:r>
            <a:rPr kumimoji="1" lang="ja-JP" altLang="en-US" sz="1100">
              <a:solidFill>
                <a:sysClr val="windowText" lastClr="000000"/>
              </a:solidFill>
              <a:effectLst/>
              <a:latin typeface="+mn-lt"/>
              <a:ea typeface="+mn-ea"/>
              <a:cs typeface="+mn-cs"/>
            </a:rPr>
            <a:t>が、</a:t>
          </a:r>
          <a:r>
            <a:rPr kumimoji="1" lang="ja-JP" altLang="ja-JP" sz="1100">
              <a:solidFill>
                <a:sysClr val="windowText" lastClr="000000"/>
              </a:solidFill>
              <a:effectLst/>
              <a:latin typeface="+mn-lt"/>
              <a:ea typeface="+mn-ea"/>
              <a:cs typeface="+mn-cs"/>
            </a:rPr>
            <a:t>前年度と比較すると微増しており施設の老朽化が進んでいる。</a:t>
          </a:r>
          <a:endParaRPr lang="ja-JP" altLang="ja-JP">
            <a:solidFill>
              <a:sysClr val="windowText" lastClr="000000"/>
            </a:solidFill>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624ED64C-38EC-4242-9E7F-B85FF1660E6A}"/>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7BFB953D-48A1-41F2-8681-ABB8BD1ED42A}"/>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FC367FC9-6477-4E4E-B2A8-D88AB8CBFE1C}"/>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CD8003D6-581E-4577-B6D2-8336B8D20BD2}"/>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A5EDF5B-B079-4DF9-A6F9-08AC05C02D48}"/>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C4E72D8A-5623-4663-BB06-5E70C80E6180}"/>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D7B0E884-FB7A-4D52-8CEC-3AE1B61F4A68}"/>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19886DA2-25C3-4E9D-8000-5F249DAF168B}"/>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E365DE84-2821-4373-A3C8-F4B8D9B1818C}"/>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C41E1CE3-7C44-4F2E-A32E-7BDA4502399B}"/>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6DC32ADD-B360-4946-9585-18FC7008D624}"/>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B19C5B91-E490-47FA-9769-4B55A06FCE12}"/>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36111C6A-CA77-4B8C-B0D6-297246EE57B3}"/>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4D44EC82-9B04-47BD-8BAC-FD39BE395991}"/>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3FEEB6F7-B32A-483A-A90B-57E54F058A96}"/>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E7092810-5D8A-40B1-885B-15610C6859A1}"/>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65" name="直線コネクタ 64">
          <a:extLst>
            <a:ext uri="{FF2B5EF4-FFF2-40B4-BE49-F238E27FC236}">
              <a16:creationId xmlns:a16="http://schemas.microsoft.com/office/drawing/2014/main" id="{B11EB601-F865-4BC9-AEAB-2B9085F4701F}"/>
            </a:ext>
          </a:extLst>
        </xdr:cNvPr>
        <xdr:cNvCxnSpPr/>
      </xdr:nvCxnSpPr>
      <xdr:spPr>
        <a:xfrm flipV="1">
          <a:off x="4306570" y="5141595"/>
          <a:ext cx="1270" cy="1309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66" name="有形固定資産減価償却率最小値テキスト">
          <a:extLst>
            <a:ext uri="{FF2B5EF4-FFF2-40B4-BE49-F238E27FC236}">
              <a16:creationId xmlns:a16="http://schemas.microsoft.com/office/drawing/2014/main" id="{1B937EB0-C9F1-4C07-83E5-7478835E6406}"/>
            </a:ext>
          </a:extLst>
        </xdr:cNvPr>
        <xdr:cNvSpPr txBox="1"/>
      </xdr:nvSpPr>
      <xdr:spPr>
        <a:xfrm>
          <a:off x="4359275" y="6458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67" name="直線コネクタ 66">
          <a:extLst>
            <a:ext uri="{FF2B5EF4-FFF2-40B4-BE49-F238E27FC236}">
              <a16:creationId xmlns:a16="http://schemas.microsoft.com/office/drawing/2014/main" id="{78CB0407-5BB6-4A47-B310-0D8F79F5D9A9}"/>
            </a:ext>
          </a:extLst>
        </xdr:cNvPr>
        <xdr:cNvCxnSpPr/>
      </xdr:nvCxnSpPr>
      <xdr:spPr>
        <a:xfrm>
          <a:off x="4216400" y="645117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68" name="有形固定資産減価償却率最大値テキスト">
          <a:extLst>
            <a:ext uri="{FF2B5EF4-FFF2-40B4-BE49-F238E27FC236}">
              <a16:creationId xmlns:a16="http://schemas.microsoft.com/office/drawing/2014/main" id="{A42E25ED-F37E-4E60-9EAA-F5D06EA15580}"/>
            </a:ext>
          </a:extLst>
        </xdr:cNvPr>
        <xdr:cNvSpPr txBox="1"/>
      </xdr:nvSpPr>
      <xdr:spPr>
        <a:xfrm>
          <a:off x="4359275" y="4926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69" name="直線コネクタ 68">
          <a:extLst>
            <a:ext uri="{FF2B5EF4-FFF2-40B4-BE49-F238E27FC236}">
              <a16:creationId xmlns:a16="http://schemas.microsoft.com/office/drawing/2014/main" id="{FC738356-74D7-4B8C-B899-455F474EADCF}"/>
            </a:ext>
          </a:extLst>
        </xdr:cNvPr>
        <xdr:cNvCxnSpPr/>
      </xdr:nvCxnSpPr>
      <xdr:spPr>
        <a:xfrm>
          <a:off x="4216400" y="514159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105215</xdr:rowOff>
    </xdr:from>
    <xdr:ext cx="405111" cy="259045"/>
    <xdr:sp macro="" textlink="">
      <xdr:nvSpPr>
        <xdr:cNvPr id="70" name="有形固定資産減価償却率平均値テキスト">
          <a:extLst>
            <a:ext uri="{FF2B5EF4-FFF2-40B4-BE49-F238E27FC236}">
              <a16:creationId xmlns:a16="http://schemas.microsoft.com/office/drawing/2014/main" id="{9BEC0986-1AE0-4C0C-9137-8716DD1FEFC0}"/>
            </a:ext>
          </a:extLst>
        </xdr:cNvPr>
        <xdr:cNvSpPr txBox="1"/>
      </xdr:nvSpPr>
      <xdr:spPr>
        <a:xfrm>
          <a:off x="4359275" y="57789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71" name="フローチャート: 判断 70">
          <a:extLst>
            <a:ext uri="{FF2B5EF4-FFF2-40B4-BE49-F238E27FC236}">
              <a16:creationId xmlns:a16="http://schemas.microsoft.com/office/drawing/2014/main" id="{BD6F3253-BDD5-4DA7-8175-AB645F3EED2A}"/>
            </a:ext>
          </a:extLst>
        </xdr:cNvPr>
        <xdr:cNvSpPr/>
      </xdr:nvSpPr>
      <xdr:spPr>
        <a:xfrm>
          <a:off x="4254500" y="592433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72" name="フローチャート: 判断 71">
          <a:extLst>
            <a:ext uri="{FF2B5EF4-FFF2-40B4-BE49-F238E27FC236}">
              <a16:creationId xmlns:a16="http://schemas.microsoft.com/office/drawing/2014/main" id="{55B2A7C5-9F03-489E-AC08-71C9287F1FF1}"/>
            </a:ext>
          </a:extLst>
        </xdr:cNvPr>
        <xdr:cNvSpPr/>
      </xdr:nvSpPr>
      <xdr:spPr>
        <a:xfrm>
          <a:off x="3616325" y="588560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73" name="フローチャート: 判断 72">
          <a:extLst>
            <a:ext uri="{FF2B5EF4-FFF2-40B4-BE49-F238E27FC236}">
              <a16:creationId xmlns:a16="http://schemas.microsoft.com/office/drawing/2014/main" id="{2F10BE49-B64C-49C1-99CA-50D6C4276BED}"/>
            </a:ext>
          </a:extLst>
        </xdr:cNvPr>
        <xdr:cNvSpPr/>
      </xdr:nvSpPr>
      <xdr:spPr>
        <a:xfrm>
          <a:off x="2930525" y="58451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74" name="フローチャート: 判断 73">
          <a:extLst>
            <a:ext uri="{FF2B5EF4-FFF2-40B4-BE49-F238E27FC236}">
              <a16:creationId xmlns:a16="http://schemas.microsoft.com/office/drawing/2014/main" id="{19D40067-68E5-473E-AFAD-4B5BF30C6C22}"/>
            </a:ext>
          </a:extLst>
        </xdr:cNvPr>
        <xdr:cNvSpPr/>
      </xdr:nvSpPr>
      <xdr:spPr>
        <a:xfrm>
          <a:off x="2244725" y="58015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75" name="フローチャート: 判断 74">
          <a:extLst>
            <a:ext uri="{FF2B5EF4-FFF2-40B4-BE49-F238E27FC236}">
              <a16:creationId xmlns:a16="http://schemas.microsoft.com/office/drawing/2014/main" id="{FFABF1C4-CE02-4741-9B08-F65534DEAEC8}"/>
            </a:ext>
          </a:extLst>
        </xdr:cNvPr>
        <xdr:cNvSpPr/>
      </xdr:nvSpPr>
      <xdr:spPr>
        <a:xfrm>
          <a:off x="1558925" y="581871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C928B981-D52D-4AAC-93C8-68E1C47CB6A1}"/>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A2E0C453-0DE1-4427-B282-291C4D0C9220}"/>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6282E449-1A44-4DE2-889E-87E9125A4D14}"/>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930745A3-4291-4CFC-A010-65B32766CD1B}"/>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8AA1B0C9-D023-4739-A4DB-1F97B82AC12C}"/>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96732</xdr:rowOff>
    </xdr:from>
    <xdr:to>
      <xdr:col>23</xdr:col>
      <xdr:colOff>136525</xdr:colOff>
      <xdr:row>32</xdr:row>
      <xdr:rowOff>26882</xdr:rowOff>
    </xdr:to>
    <xdr:sp macro="" textlink="">
      <xdr:nvSpPr>
        <xdr:cNvPr id="81" name="楕円 80">
          <a:extLst>
            <a:ext uri="{FF2B5EF4-FFF2-40B4-BE49-F238E27FC236}">
              <a16:creationId xmlns:a16="http://schemas.microsoft.com/office/drawing/2014/main" id="{374D3E6C-F791-44B3-9AAA-B0E732769B5D}"/>
            </a:ext>
          </a:extLst>
        </xdr:cNvPr>
        <xdr:cNvSpPr/>
      </xdr:nvSpPr>
      <xdr:spPr>
        <a:xfrm>
          <a:off x="4254500" y="593555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75159</xdr:rowOff>
    </xdr:from>
    <xdr:ext cx="405111" cy="259045"/>
    <xdr:sp macro="" textlink="">
      <xdr:nvSpPr>
        <xdr:cNvPr id="82" name="有形固定資産減価償却率該当値テキスト">
          <a:extLst>
            <a:ext uri="{FF2B5EF4-FFF2-40B4-BE49-F238E27FC236}">
              <a16:creationId xmlns:a16="http://schemas.microsoft.com/office/drawing/2014/main" id="{74CC4017-4622-4C59-B649-28A75CEAD4AE}"/>
            </a:ext>
          </a:extLst>
        </xdr:cNvPr>
        <xdr:cNvSpPr txBox="1"/>
      </xdr:nvSpPr>
      <xdr:spPr>
        <a:xfrm>
          <a:off x="4359275" y="5913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42757</xdr:rowOff>
    </xdr:from>
    <xdr:to>
      <xdr:col>19</xdr:col>
      <xdr:colOff>187325</xdr:colOff>
      <xdr:row>31</xdr:row>
      <xdr:rowOff>144357</xdr:rowOff>
    </xdr:to>
    <xdr:sp macro="" textlink="">
      <xdr:nvSpPr>
        <xdr:cNvPr id="83" name="楕円 82">
          <a:extLst>
            <a:ext uri="{FF2B5EF4-FFF2-40B4-BE49-F238E27FC236}">
              <a16:creationId xmlns:a16="http://schemas.microsoft.com/office/drawing/2014/main" id="{C3F5306E-58D4-4DDC-94E4-1730A879E218}"/>
            </a:ext>
          </a:extLst>
        </xdr:cNvPr>
        <xdr:cNvSpPr/>
      </xdr:nvSpPr>
      <xdr:spPr>
        <a:xfrm>
          <a:off x="3616325" y="58847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93557</xdr:rowOff>
    </xdr:from>
    <xdr:to>
      <xdr:col>23</xdr:col>
      <xdr:colOff>85725</xdr:colOff>
      <xdr:row>31</xdr:row>
      <xdr:rowOff>147532</xdr:rowOff>
    </xdr:to>
    <xdr:cxnSp macro="">
      <xdr:nvCxnSpPr>
        <xdr:cNvPr id="84" name="直線コネクタ 83">
          <a:extLst>
            <a:ext uri="{FF2B5EF4-FFF2-40B4-BE49-F238E27FC236}">
              <a16:creationId xmlns:a16="http://schemas.microsoft.com/office/drawing/2014/main" id="{D668AC28-6036-46C4-BF33-47E10427CC78}"/>
            </a:ext>
          </a:extLst>
        </xdr:cNvPr>
        <xdr:cNvCxnSpPr/>
      </xdr:nvCxnSpPr>
      <xdr:spPr>
        <a:xfrm>
          <a:off x="3673475" y="5932382"/>
          <a:ext cx="62865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145838</xdr:rowOff>
    </xdr:from>
    <xdr:to>
      <xdr:col>15</xdr:col>
      <xdr:colOff>187325</xdr:colOff>
      <xdr:row>31</xdr:row>
      <xdr:rowOff>75988</xdr:rowOff>
    </xdr:to>
    <xdr:sp macro="" textlink="">
      <xdr:nvSpPr>
        <xdr:cNvPr id="85" name="楕円 84">
          <a:extLst>
            <a:ext uri="{FF2B5EF4-FFF2-40B4-BE49-F238E27FC236}">
              <a16:creationId xmlns:a16="http://schemas.microsoft.com/office/drawing/2014/main" id="{7E48BF0F-D9DC-42BD-B224-EDB97651FA86}"/>
            </a:ext>
          </a:extLst>
        </xdr:cNvPr>
        <xdr:cNvSpPr/>
      </xdr:nvSpPr>
      <xdr:spPr>
        <a:xfrm>
          <a:off x="2930525" y="581956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25188</xdr:rowOff>
    </xdr:from>
    <xdr:to>
      <xdr:col>19</xdr:col>
      <xdr:colOff>136525</xdr:colOff>
      <xdr:row>31</xdr:row>
      <xdr:rowOff>93557</xdr:rowOff>
    </xdr:to>
    <xdr:cxnSp macro="">
      <xdr:nvCxnSpPr>
        <xdr:cNvPr id="86" name="直線コネクタ 85">
          <a:extLst>
            <a:ext uri="{FF2B5EF4-FFF2-40B4-BE49-F238E27FC236}">
              <a16:creationId xmlns:a16="http://schemas.microsoft.com/office/drawing/2014/main" id="{D74E5241-B989-4F5F-9CF8-C15E011C3F72}"/>
            </a:ext>
          </a:extLst>
        </xdr:cNvPr>
        <xdr:cNvCxnSpPr/>
      </xdr:nvCxnSpPr>
      <xdr:spPr>
        <a:xfrm>
          <a:off x="2987675" y="5867188"/>
          <a:ext cx="685800" cy="65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95462</xdr:rowOff>
    </xdr:from>
    <xdr:to>
      <xdr:col>11</xdr:col>
      <xdr:colOff>187325</xdr:colOff>
      <xdr:row>31</xdr:row>
      <xdr:rowOff>25612</xdr:rowOff>
    </xdr:to>
    <xdr:sp macro="" textlink="">
      <xdr:nvSpPr>
        <xdr:cNvPr id="87" name="楕円 86">
          <a:extLst>
            <a:ext uri="{FF2B5EF4-FFF2-40B4-BE49-F238E27FC236}">
              <a16:creationId xmlns:a16="http://schemas.microsoft.com/office/drawing/2014/main" id="{0ADDDD00-D112-49C4-83B2-46DF420FD7BC}"/>
            </a:ext>
          </a:extLst>
        </xdr:cNvPr>
        <xdr:cNvSpPr/>
      </xdr:nvSpPr>
      <xdr:spPr>
        <a:xfrm>
          <a:off x="2244725" y="57723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146262</xdr:rowOff>
    </xdr:from>
    <xdr:to>
      <xdr:col>15</xdr:col>
      <xdr:colOff>136525</xdr:colOff>
      <xdr:row>31</xdr:row>
      <xdr:rowOff>25188</xdr:rowOff>
    </xdr:to>
    <xdr:cxnSp macro="">
      <xdr:nvCxnSpPr>
        <xdr:cNvPr id="88" name="直線コネクタ 87">
          <a:extLst>
            <a:ext uri="{FF2B5EF4-FFF2-40B4-BE49-F238E27FC236}">
              <a16:creationId xmlns:a16="http://schemas.microsoft.com/office/drawing/2014/main" id="{E1CE7FA4-4BC7-431A-BBCB-10EA006AF7D6}"/>
            </a:ext>
          </a:extLst>
        </xdr:cNvPr>
        <xdr:cNvCxnSpPr/>
      </xdr:nvCxnSpPr>
      <xdr:spPr>
        <a:xfrm>
          <a:off x="2301875" y="5819987"/>
          <a:ext cx="685800" cy="4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59478</xdr:rowOff>
    </xdr:from>
    <xdr:to>
      <xdr:col>7</xdr:col>
      <xdr:colOff>187325</xdr:colOff>
      <xdr:row>30</xdr:row>
      <xdr:rowOff>161078</xdr:rowOff>
    </xdr:to>
    <xdr:sp macro="" textlink="">
      <xdr:nvSpPr>
        <xdr:cNvPr id="89" name="楕円 88">
          <a:extLst>
            <a:ext uri="{FF2B5EF4-FFF2-40B4-BE49-F238E27FC236}">
              <a16:creationId xmlns:a16="http://schemas.microsoft.com/office/drawing/2014/main" id="{5E69FDFB-9EED-46AA-81D3-A0E55D3AE09D}"/>
            </a:ext>
          </a:extLst>
        </xdr:cNvPr>
        <xdr:cNvSpPr/>
      </xdr:nvSpPr>
      <xdr:spPr>
        <a:xfrm>
          <a:off x="1558925" y="573637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110278</xdr:rowOff>
    </xdr:from>
    <xdr:to>
      <xdr:col>11</xdr:col>
      <xdr:colOff>136525</xdr:colOff>
      <xdr:row>30</xdr:row>
      <xdr:rowOff>146262</xdr:rowOff>
    </xdr:to>
    <xdr:cxnSp macro="">
      <xdr:nvCxnSpPr>
        <xdr:cNvPr id="90" name="直線コネクタ 89">
          <a:extLst>
            <a:ext uri="{FF2B5EF4-FFF2-40B4-BE49-F238E27FC236}">
              <a16:creationId xmlns:a16="http://schemas.microsoft.com/office/drawing/2014/main" id="{60B76D10-9F84-4F84-94EC-CBC5D02B6D11}"/>
            </a:ext>
          </a:extLst>
        </xdr:cNvPr>
        <xdr:cNvCxnSpPr/>
      </xdr:nvCxnSpPr>
      <xdr:spPr>
        <a:xfrm>
          <a:off x="1616075" y="5784003"/>
          <a:ext cx="68580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142680</xdr:rowOff>
    </xdr:from>
    <xdr:ext cx="405111" cy="259045"/>
    <xdr:sp macro="" textlink="">
      <xdr:nvSpPr>
        <xdr:cNvPr id="91" name="n_1aveValue有形固定資産減価償却率">
          <a:extLst>
            <a:ext uri="{FF2B5EF4-FFF2-40B4-BE49-F238E27FC236}">
              <a16:creationId xmlns:a16="http://schemas.microsoft.com/office/drawing/2014/main" id="{22641FF4-F17F-48F8-8BF9-9EB0691FE9E1}"/>
            </a:ext>
          </a:extLst>
        </xdr:cNvPr>
        <xdr:cNvSpPr txBox="1"/>
      </xdr:nvSpPr>
      <xdr:spPr>
        <a:xfrm>
          <a:off x="3474094" y="598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95902</xdr:rowOff>
    </xdr:from>
    <xdr:ext cx="405111" cy="259045"/>
    <xdr:sp macro="" textlink="">
      <xdr:nvSpPr>
        <xdr:cNvPr id="92" name="n_2aveValue有形固定資産減価償却率">
          <a:extLst>
            <a:ext uri="{FF2B5EF4-FFF2-40B4-BE49-F238E27FC236}">
              <a16:creationId xmlns:a16="http://schemas.microsoft.com/office/drawing/2014/main" id="{EF447C90-AE91-4B06-8FB7-3F9075ECEE45}"/>
            </a:ext>
          </a:extLst>
        </xdr:cNvPr>
        <xdr:cNvSpPr txBox="1"/>
      </xdr:nvSpPr>
      <xdr:spPr>
        <a:xfrm>
          <a:off x="2797819" y="59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49124</xdr:rowOff>
    </xdr:from>
    <xdr:ext cx="405111" cy="259045"/>
    <xdr:sp macro="" textlink="">
      <xdr:nvSpPr>
        <xdr:cNvPr id="93" name="n_3aveValue有形固定資産減価償却率">
          <a:extLst>
            <a:ext uri="{FF2B5EF4-FFF2-40B4-BE49-F238E27FC236}">
              <a16:creationId xmlns:a16="http://schemas.microsoft.com/office/drawing/2014/main" id="{5409135B-76BA-4093-BD2E-3EB8E2329EF0}"/>
            </a:ext>
          </a:extLst>
        </xdr:cNvPr>
        <xdr:cNvSpPr txBox="1"/>
      </xdr:nvSpPr>
      <xdr:spPr>
        <a:xfrm>
          <a:off x="2112019" y="5884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59919</xdr:rowOff>
    </xdr:from>
    <xdr:ext cx="405111" cy="259045"/>
    <xdr:sp macro="" textlink="">
      <xdr:nvSpPr>
        <xdr:cNvPr id="94" name="n_4aveValue有形固定資産減価償却率">
          <a:extLst>
            <a:ext uri="{FF2B5EF4-FFF2-40B4-BE49-F238E27FC236}">
              <a16:creationId xmlns:a16="http://schemas.microsoft.com/office/drawing/2014/main" id="{70DD801F-9A93-4208-89A1-8C97BDCDF6BA}"/>
            </a:ext>
          </a:extLst>
        </xdr:cNvPr>
        <xdr:cNvSpPr txBox="1"/>
      </xdr:nvSpPr>
      <xdr:spPr>
        <a:xfrm>
          <a:off x="1426219" y="58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160884</xdr:rowOff>
    </xdr:from>
    <xdr:ext cx="405111" cy="259045"/>
    <xdr:sp macro="" textlink="">
      <xdr:nvSpPr>
        <xdr:cNvPr id="95" name="n_1mainValue有形固定資産減価償却率">
          <a:extLst>
            <a:ext uri="{FF2B5EF4-FFF2-40B4-BE49-F238E27FC236}">
              <a16:creationId xmlns:a16="http://schemas.microsoft.com/office/drawing/2014/main" id="{9B333ADB-4AF6-4BB3-8134-B989AB3F88F5}"/>
            </a:ext>
          </a:extLst>
        </xdr:cNvPr>
        <xdr:cNvSpPr txBox="1"/>
      </xdr:nvSpPr>
      <xdr:spPr>
        <a:xfrm>
          <a:off x="3474094" y="5679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92515</xdr:rowOff>
    </xdr:from>
    <xdr:ext cx="405111" cy="259045"/>
    <xdr:sp macro="" textlink="">
      <xdr:nvSpPr>
        <xdr:cNvPr id="96" name="n_2mainValue有形固定資産減価償却率">
          <a:extLst>
            <a:ext uri="{FF2B5EF4-FFF2-40B4-BE49-F238E27FC236}">
              <a16:creationId xmlns:a16="http://schemas.microsoft.com/office/drawing/2014/main" id="{0CD0D5B9-7220-4055-947B-B578CE4EAF8C}"/>
            </a:ext>
          </a:extLst>
        </xdr:cNvPr>
        <xdr:cNvSpPr txBox="1"/>
      </xdr:nvSpPr>
      <xdr:spPr>
        <a:xfrm>
          <a:off x="2797819" y="5607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42139</xdr:rowOff>
    </xdr:from>
    <xdr:ext cx="405111" cy="259045"/>
    <xdr:sp macro="" textlink="">
      <xdr:nvSpPr>
        <xdr:cNvPr id="97" name="n_3mainValue有形固定資産減価償却率">
          <a:extLst>
            <a:ext uri="{FF2B5EF4-FFF2-40B4-BE49-F238E27FC236}">
              <a16:creationId xmlns:a16="http://schemas.microsoft.com/office/drawing/2014/main" id="{5809C95F-A5A1-45AC-B799-5223BECEE28C}"/>
            </a:ext>
          </a:extLst>
        </xdr:cNvPr>
        <xdr:cNvSpPr txBox="1"/>
      </xdr:nvSpPr>
      <xdr:spPr>
        <a:xfrm>
          <a:off x="2112019" y="5560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6155</xdr:rowOff>
    </xdr:from>
    <xdr:ext cx="405111" cy="259045"/>
    <xdr:sp macro="" textlink="">
      <xdr:nvSpPr>
        <xdr:cNvPr id="98" name="n_4mainValue有形固定資産減価償却率">
          <a:extLst>
            <a:ext uri="{FF2B5EF4-FFF2-40B4-BE49-F238E27FC236}">
              <a16:creationId xmlns:a16="http://schemas.microsoft.com/office/drawing/2014/main" id="{CA4712C4-A040-45DA-9ECE-09ADF2E659A4}"/>
            </a:ext>
          </a:extLst>
        </xdr:cNvPr>
        <xdr:cNvSpPr txBox="1"/>
      </xdr:nvSpPr>
      <xdr:spPr>
        <a:xfrm>
          <a:off x="1426219" y="5524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847F996C-6BC6-46D2-AEB6-CA848238D1C8}"/>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7751D097-3C72-4286-AD54-299A6B3D4751}"/>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D9BE3AAE-237C-4860-A798-6B25BE91F5BC}"/>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AF2C7E9-8EB7-460A-915F-6595B5295A27}"/>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6F59554F-8FA4-473A-BA08-8BBF9AFDCECB}"/>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6514FB17-2B34-4AC0-9C44-D8BF536F77C8}"/>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DEBE846A-0F8D-4D47-9974-5DC7E6701E2F}"/>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9E1EDD4E-A8B4-40B1-8A6A-201C6677FFE2}"/>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ED290BD9-C20A-488E-B942-136EC8B8D02F}"/>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159517B-7683-4528-AC3D-1BAB996B1E26}"/>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11D06593-AB3F-422E-BEFE-4FAC3B2EEC00}"/>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8D94ECAD-2CDB-45C4-B2C8-90EBF3161068}"/>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2F21F338-00CE-4BC3-B520-5C26D42986A0}"/>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債務償還比率は全国平均及び類似団体内平均と比較すると高い水準に</a:t>
          </a:r>
          <a:r>
            <a:rPr kumimoji="1" lang="ja-JP" altLang="en-US" sz="1100">
              <a:solidFill>
                <a:sysClr val="windowText" lastClr="000000"/>
              </a:solidFill>
              <a:effectLst/>
              <a:latin typeface="+mn-lt"/>
              <a:ea typeface="+mn-ea"/>
              <a:cs typeface="+mn-cs"/>
            </a:rPr>
            <a:t>あるため、</a:t>
          </a:r>
          <a:r>
            <a:rPr kumimoji="1" lang="ja-JP" altLang="ja-JP" sz="1100">
              <a:solidFill>
                <a:sysClr val="windowText" lastClr="000000"/>
              </a:solidFill>
              <a:effectLst/>
              <a:latin typeface="+mn-lt"/>
              <a:ea typeface="+mn-ea"/>
              <a:cs typeface="+mn-cs"/>
            </a:rPr>
            <a:t>今後も適正な財政運営に努める。</a:t>
          </a:r>
          <a:endParaRPr lang="ja-JP" altLang="ja-JP">
            <a:solidFill>
              <a:sysClr val="windowText" lastClr="000000"/>
            </a:solidFill>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E00B99B2-9E7E-4992-92FF-767E2FFC4EAB}"/>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E8F57EF2-542C-4B7C-BAAB-24074B773782}"/>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DBF5C580-6679-4ED1-B10E-14DAFA1ECB03}"/>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BF03616C-5E42-433C-812B-D549A3C5363B}"/>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F31BA13-2254-498E-A6AD-FD328BE4339D}"/>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48E5BDA-2282-44FD-841C-A701F1BD77D1}"/>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DBE5CE61-8B2C-40DE-AF5E-0DCE54774161}"/>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365560E3-55E2-4C4B-99E4-CAC91B52EB2D}"/>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5B473D8E-3A8E-46EE-BBA9-08DBF8C3AFB1}"/>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71D0BC39-A5E7-415B-A9F2-F67A17C68CBB}"/>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7889C470-0340-41A0-AF6F-BF16D4163A62}"/>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87FDE1D2-DD2F-4A05-B0E2-3D289BE07D38}"/>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40471ED5-1019-43CC-B4F4-B4A2E44F102D}"/>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7C42D1D9-3F06-4DA0-8CAA-25E1C27BBEDA}"/>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A886EB1A-D63E-46BE-B0C7-4350D7D008C6}"/>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27" name="直線コネクタ 126">
          <a:extLst>
            <a:ext uri="{FF2B5EF4-FFF2-40B4-BE49-F238E27FC236}">
              <a16:creationId xmlns:a16="http://schemas.microsoft.com/office/drawing/2014/main" id="{66BE1B52-2F9A-43C2-8302-910A81EF954D}"/>
            </a:ext>
          </a:extLst>
        </xdr:cNvPr>
        <xdr:cNvCxnSpPr/>
      </xdr:nvCxnSpPr>
      <xdr:spPr>
        <a:xfrm flipV="1">
          <a:off x="13326745" y="5115983"/>
          <a:ext cx="1269" cy="131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28" name="債務償還比率最小値テキスト">
          <a:extLst>
            <a:ext uri="{FF2B5EF4-FFF2-40B4-BE49-F238E27FC236}">
              <a16:creationId xmlns:a16="http://schemas.microsoft.com/office/drawing/2014/main" id="{DFD63107-D29A-418E-B2E9-E6D7C56F2C66}"/>
            </a:ext>
          </a:extLst>
        </xdr:cNvPr>
        <xdr:cNvSpPr txBox="1"/>
      </xdr:nvSpPr>
      <xdr:spPr>
        <a:xfrm>
          <a:off x="13379450" y="642837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29" name="直線コネクタ 128">
          <a:extLst>
            <a:ext uri="{FF2B5EF4-FFF2-40B4-BE49-F238E27FC236}">
              <a16:creationId xmlns:a16="http://schemas.microsoft.com/office/drawing/2014/main" id="{38C1C7B0-6334-4E05-BBA7-75DFF6E5E8D7}"/>
            </a:ext>
          </a:extLst>
        </xdr:cNvPr>
        <xdr:cNvCxnSpPr/>
      </xdr:nvCxnSpPr>
      <xdr:spPr>
        <a:xfrm>
          <a:off x="13255625" y="64308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D2C78048-7A54-49A3-AB15-9052F171F909}"/>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6F9A6C06-A5F5-43E1-9237-2C3FA632476B}"/>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57767</xdr:rowOff>
    </xdr:from>
    <xdr:ext cx="469744" cy="259045"/>
    <xdr:sp macro="" textlink="">
      <xdr:nvSpPr>
        <xdr:cNvPr id="132" name="債務償還比率平均値テキスト">
          <a:extLst>
            <a:ext uri="{FF2B5EF4-FFF2-40B4-BE49-F238E27FC236}">
              <a16:creationId xmlns:a16="http://schemas.microsoft.com/office/drawing/2014/main" id="{A2FA7D59-C2F9-46C4-95F4-B367F1664F2A}"/>
            </a:ext>
          </a:extLst>
        </xdr:cNvPr>
        <xdr:cNvSpPr txBox="1"/>
      </xdr:nvSpPr>
      <xdr:spPr>
        <a:xfrm>
          <a:off x="13379450" y="55727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33" name="フローチャート: 判断 132">
          <a:extLst>
            <a:ext uri="{FF2B5EF4-FFF2-40B4-BE49-F238E27FC236}">
              <a16:creationId xmlns:a16="http://schemas.microsoft.com/office/drawing/2014/main" id="{30356219-EF5A-43E9-A39F-6AD102B7FCDB}"/>
            </a:ext>
          </a:extLst>
        </xdr:cNvPr>
        <xdr:cNvSpPr/>
      </xdr:nvSpPr>
      <xdr:spPr>
        <a:xfrm>
          <a:off x="13293725" y="57086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34" name="フローチャート: 判断 133">
          <a:extLst>
            <a:ext uri="{FF2B5EF4-FFF2-40B4-BE49-F238E27FC236}">
              <a16:creationId xmlns:a16="http://schemas.microsoft.com/office/drawing/2014/main" id="{370231A1-FCC1-49FF-A868-C4D986FFE219}"/>
            </a:ext>
          </a:extLst>
        </xdr:cNvPr>
        <xdr:cNvSpPr/>
      </xdr:nvSpPr>
      <xdr:spPr>
        <a:xfrm>
          <a:off x="12646025" y="56662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35" name="フローチャート: 判断 134">
          <a:extLst>
            <a:ext uri="{FF2B5EF4-FFF2-40B4-BE49-F238E27FC236}">
              <a16:creationId xmlns:a16="http://schemas.microsoft.com/office/drawing/2014/main" id="{AE5329FF-F66C-4F32-A137-9ACE8896979E}"/>
            </a:ext>
          </a:extLst>
        </xdr:cNvPr>
        <xdr:cNvSpPr/>
      </xdr:nvSpPr>
      <xdr:spPr>
        <a:xfrm>
          <a:off x="11960225" y="567555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36" name="フローチャート: 判断 135">
          <a:extLst>
            <a:ext uri="{FF2B5EF4-FFF2-40B4-BE49-F238E27FC236}">
              <a16:creationId xmlns:a16="http://schemas.microsoft.com/office/drawing/2014/main" id="{F5162CC1-9D32-4270-B4FB-1B36F4465E28}"/>
            </a:ext>
          </a:extLst>
        </xdr:cNvPr>
        <xdr:cNvSpPr/>
      </xdr:nvSpPr>
      <xdr:spPr>
        <a:xfrm>
          <a:off x="11274425" y="56697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37" name="フローチャート: 判断 136">
          <a:extLst>
            <a:ext uri="{FF2B5EF4-FFF2-40B4-BE49-F238E27FC236}">
              <a16:creationId xmlns:a16="http://schemas.microsoft.com/office/drawing/2014/main" id="{65F74115-5DF8-4149-B90D-DD89B943D575}"/>
            </a:ext>
          </a:extLst>
        </xdr:cNvPr>
        <xdr:cNvSpPr/>
      </xdr:nvSpPr>
      <xdr:spPr>
        <a:xfrm>
          <a:off x="10588625" y="57926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31BFB004-87A5-4431-8809-05BCCB1DC883}"/>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E33AF186-1B21-4373-B571-36F79DCF63E6}"/>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48281409-D0C3-45F9-A456-DBCFEEF8C1C1}"/>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7CEB1F29-3EC4-4459-8BB9-3ABA4F2364DD}"/>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ACBD42AE-B972-4EDA-87E4-C4ED7D92A78E}"/>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71663</xdr:rowOff>
    </xdr:from>
    <xdr:to>
      <xdr:col>76</xdr:col>
      <xdr:colOff>73025</xdr:colOff>
      <xdr:row>32</xdr:row>
      <xdr:rowOff>1813</xdr:rowOff>
    </xdr:to>
    <xdr:sp macro="" textlink="">
      <xdr:nvSpPr>
        <xdr:cNvPr id="143" name="楕円 142">
          <a:extLst>
            <a:ext uri="{FF2B5EF4-FFF2-40B4-BE49-F238E27FC236}">
              <a16:creationId xmlns:a16="http://schemas.microsoft.com/office/drawing/2014/main" id="{C6F8D2DA-3441-444A-83B1-A69312C94DBB}"/>
            </a:ext>
          </a:extLst>
        </xdr:cNvPr>
        <xdr:cNvSpPr/>
      </xdr:nvSpPr>
      <xdr:spPr>
        <a:xfrm>
          <a:off x="13293725" y="59073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50090</xdr:rowOff>
    </xdr:from>
    <xdr:ext cx="469744" cy="259045"/>
    <xdr:sp macro="" textlink="">
      <xdr:nvSpPr>
        <xdr:cNvPr id="144" name="債務償還比率該当値テキスト">
          <a:extLst>
            <a:ext uri="{FF2B5EF4-FFF2-40B4-BE49-F238E27FC236}">
              <a16:creationId xmlns:a16="http://schemas.microsoft.com/office/drawing/2014/main" id="{C831B8CC-6FF3-4AA5-B77B-E807A030A084}"/>
            </a:ext>
          </a:extLst>
        </xdr:cNvPr>
        <xdr:cNvSpPr txBox="1"/>
      </xdr:nvSpPr>
      <xdr:spPr>
        <a:xfrm>
          <a:off x="13379450" y="5885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123049</xdr:rowOff>
    </xdr:from>
    <xdr:to>
      <xdr:col>72</xdr:col>
      <xdr:colOff>123825</xdr:colOff>
      <xdr:row>31</xdr:row>
      <xdr:rowOff>53199</xdr:rowOff>
    </xdr:to>
    <xdr:sp macro="" textlink="">
      <xdr:nvSpPr>
        <xdr:cNvPr id="145" name="楕円 144">
          <a:extLst>
            <a:ext uri="{FF2B5EF4-FFF2-40B4-BE49-F238E27FC236}">
              <a16:creationId xmlns:a16="http://schemas.microsoft.com/office/drawing/2014/main" id="{16C5BA83-98BD-4C72-88CD-75216056C7B7}"/>
            </a:ext>
          </a:extLst>
        </xdr:cNvPr>
        <xdr:cNvSpPr/>
      </xdr:nvSpPr>
      <xdr:spPr>
        <a:xfrm>
          <a:off x="12646025" y="580312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2399</xdr:rowOff>
    </xdr:from>
    <xdr:to>
      <xdr:col>76</xdr:col>
      <xdr:colOff>22225</xdr:colOff>
      <xdr:row>31</xdr:row>
      <xdr:rowOff>122463</xdr:rowOff>
    </xdr:to>
    <xdr:cxnSp macro="">
      <xdr:nvCxnSpPr>
        <xdr:cNvPr id="146" name="直線コネクタ 145">
          <a:extLst>
            <a:ext uri="{FF2B5EF4-FFF2-40B4-BE49-F238E27FC236}">
              <a16:creationId xmlns:a16="http://schemas.microsoft.com/office/drawing/2014/main" id="{C2AAEEE8-5D40-41F5-847B-EEA6CE38A57C}"/>
            </a:ext>
          </a:extLst>
        </xdr:cNvPr>
        <xdr:cNvCxnSpPr/>
      </xdr:nvCxnSpPr>
      <xdr:spPr>
        <a:xfrm>
          <a:off x="12693650" y="5841224"/>
          <a:ext cx="638175" cy="12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93543</xdr:rowOff>
    </xdr:from>
    <xdr:to>
      <xdr:col>68</xdr:col>
      <xdr:colOff>123825</xdr:colOff>
      <xdr:row>31</xdr:row>
      <xdr:rowOff>23693</xdr:rowOff>
    </xdr:to>
    <xdr:sp macro="" textlink="">
      <xdr:nvSpPr>
        <xdr:cNvPr id="147" name="楕円 146">
          <a:extLst>
            <a:ext uri="{FF2B5EF4-FFF2-40B4-BE49-F238E27FC236}">
              <a16:creationId xmlns:a16="http://schemas.microsoft.com/office/drawing/2014/main" id="{14DEBDF8-2D8D-4028-83F6-8A7A771A9B2A}"/>
            </a:ext>
          </a:extLst>
        </xdr:cNvPr>
        <xdr:cNvSpPr/>
      </xdr:nvSpPr>
      <xdr:spPr>
        <a:xfrm>
          <a:off x="11960225" y="577044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144343</xdr:rowOff>
    </xdr:from>
    <xdr:to>
      <xdr:col>72</xdr:col>
      <xdr:colOff>73025</xdr:colOff>
      <xdr:row>31</xdr:row>
      <xdr:rowOff>2399</xdr:rowOff>
    </xdr:to>
    <xdr:cxnSp macro="">
      <xdr:nvCxnSpPr>
        <xdr:cNvPr id="148" name="直線コネクタ 147">
          <a:extLst>
            <a:ext uri="{FF2B5EF4-FFF2-40B4-BE49-F238E27FC236}">
              <a16:creationId xmlns:a16="http://schemas.microsoft.com/office/drawing/2014/main" id="{07D6AD03-3E6B-4E07-B950-E7529BB79447}"/>
            </a:ext>
          </a:extLst>
        </xdr:cNvPr>
        <xdr:cNvCxnSpPr/>
      </xdr:nvCxnSpPr>
      <xdr:spPr>
        <a:xfrm>
          <a:off x="12007850" y="5818068"/>
          <a:ext cx="685800" cy="23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69074</xdr:rowOff>
    </xdr:from>
    <xdr:to>
      <xdr:col>64</xdr:col>
      <xdr:colOff>123825</xdr:colOff>
      <xdr:row>30</xdr:row>
      <xdr:rowOff>170674</xdr:rowOff>
    </xdr:to>
    <xdr:sp macro="" textlink="">
      <xdr:nvSpPr>
        <xdr:cNvPr id="149" name="楕円 148">
          <a:extLst>
            <a:ext uri="{FF2B5EF4-FFF2-40B4-BE49-F238E27FC236}">
              <a16:creationId xmlns:a16="http://schemas.microsoft.com/office/drawing/2014/main" id="{C91A78C3-AFBC-4084-8745-0419750FB4EA}"/>
            </a:ext>
          </a:extLst>
        </xdr:cNvPr>
        <xdr:cNvSpPr/>
      </xdr:nvSpPr>
      <xdr:spPr>
        <a:xfrm>
          <a:off x="11274425" y="574279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119874</xdr:rowOff>
    </xdr:from>
    <xdr:to>
      <xdr:col>68</xdr:col>
      <xdr:colOff>73025</xdr:colOff>
      <xdr:row>30</xdr:row>
      <xdr:rowOff>144343</xdr:rowOff>
    </xdr:to>
    <xdr:cxnSp macro="">
      <xdr:nvCxnSpPr>
        <xdr:cNvPr id="150" name="直線コネクタ 149">
          <a:extLst>
            <a:ext uri="{FF2B5EF4-FFF2-40B4-BE49-F238E27FC236}">
              <a16:creationId xmlns:a16="http://schemas.microsoft.com/office/drawing/2014/main" id="{866A9641-D51D-4BA1-8A26-E014654CC685}"/>
            </a:ext>
          </a:extLst>
        </xdr:cNvPr>
        <xdr:cNvCxnSpPr/>
      </xdr:nvCxnSpPr>
      <xdr:spPr>
        <a:xfrm>
          <a:off x="11322050" y="5799949"/>
          <a:ext cx="685800" cy="1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32322</xdr:rowOff>
    </xdr:from>
    <xdr:to>
      <xdr:col>60</xdr:col>
      <xdr:colOff>123825</xdr:colOff>
      <xdr:row>31</xdr:row>
      <xdr:rowOff>133922</xdr:rowOff>
    </xdr:to>
    <xdr:sp macro="" textlink="">
      <xdr:nvSpPr>
        <xdr:cNvPr id="151" name="楕円 150">
          <a:extLst>
            <a:ext uri="{FF2B5EF4-FFF2-40B4-BE49-F238E27FC236}">
              <a16:creationId xmlns:a16="http://schemas.microsoft.com/office/drawing/2014/main" id="{314BA272-638F-430A-8DFA-6E878FA41A8C}"/>
            </a:ext>
          </a:extLst>
        </xdr:cNvPr>
        <xdr:cNvSpPr/>
      </xdr:nvSpPr>
      <xdr:spPr>
        <a:xfrm>
          <a:off x="10588625" y="586797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119874</xdr:rowOff>
    </xdr:from>
    <xdr:to>
      <xdr:col>64</xdr:col>
      <xdr:colOff>73025</xdr:colOff>
      <xdr:row>31</xdr:row>
      <xdr:rowOff>83122</xdr:rowOff>
    </xdr:to>
    <xdr:cxnSp macro="">
      <xdr:nvCxnSpPr>
        <xdr:cNvPr id="152" name="直線コネクタ 151">
          <a:extLst>
            <a:ext uri="{FF2B5EF4-FFF2-40B4-BE49-F238E27FC236}">
              <a16:creationId xmlns:a16="http://schemas.microsoft.com/office/drawing/2014/main" id="{D2E4E707-4758-4FFB-931D-3C79813D5E25}"/>
            </a:ext>
          </a:extLst>
        </xdr:cNvPr>
        <xdr:cNvCxnSpPr/>
      </xdr:nvCxnSpPr>
      <xdr:spPr>
        <a:xfrm flipV="1">
          <a:off x="10636250" y="5799949"/>
          <a:ext cx="685800" cy="125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97962</xdr:rowOff>
    </xdr:from>
    <xdr:ext cx="469744" cy="259045"/>
    <xdr:sp macro="" textlink="">
      <xdr:nvSpPr>
        <xdr:cNvPr id="153" name="n_1aveValue債務償還比率">
          <a:extLst>
            <a:ext uri="{FF2B5EF4-FFF2-40B4-BE49-F238E27FC236}">
              <a16:creationId xmlns:a16="http://schemas.microsoft.com/office/drawing/2014/main" id="{1ABA4664-B9A1-44F9-BE16-0114468C03A6}"/>
            </a:ext>
          </a:extLst>
        </xdr:cNvPr>
        <xdr:cNvSpPr txBox="1"/>
      </xdr:nvSpPr>
      <xdr:spPr>
        <a:xfrm>
          <a:off x="12465127" y="5451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104079</xdr:rowOff>
    </xdr:from>
    <xdr:ext cx="469744" cy="259045"/>
    <xdr:sp macro="" textlink="">
      <xdr:nvSpPr>
        <xdr:cNvPr id="154" name="n_2aveValue債務償還比率">
          <a:extLst>
            <a:ext uri="{FF2B5EF4-FFF2-40B4-BE49-F238E27FC236}">
              <a16:creationId xmlns:a16="http://schemas.microsoft.com/office/drawing/2014/main" id="{914C8227-DF32-4D67-ACE2-963D89462972}"/>
            </a:ext>
          </a:extLst>
        </xdr:cNvPr>
        <xdr:cNvSpPr txBox="1"/>
      </xdr:nvSpPr>
      <xdr:spPr>
        <a:xfrm>
          <a:off x="11788852" y="546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101440</xdr:rowOff>
    </xdr:from>
    <xdr:ext cx="469744" cy="259045"/>
    <xdr:sp macro="" textlink="">
      <xdr:nvSpPr>
        <xdr:cNvPr id="155" name="n_3aveValue債務償還比率">
          <a:extLst>
            <a:ext uri="{FF2B5EF4-FFF2-40B4-BE49-F238E27FC236}">
              <a16:creationId xmlns:a16="http://schemas.microsoft.com/office/drawing/2014/main" id="{92C6E5AD-5229-4DCC-9CCC-176496B5C3A9}"/>
            </a:ext>
          </a:extLst>
        </xdr:cNvPr>
        <xdr:cNvSpPr txBox="1"/>
      </xdr:nvSpPr>
      <xdr:spPr>
        <a:xfrm>
          <a:off x="11103052" y="545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62409</xdr:rowOff>
    </xdr:from>
    <xdr:ext cx="469744" cy="259045"/>
    <xdr:sp macro="" textlink="">
      <xdr:nvSpPr>
        <xdr:cNvPr id="156" name="n_4aveValue債務償還比率">
          <a:extLst>
            <a:ext uri="{FF2B5EF4-FFF2-40B4-BE49-F238E27FC236}">
              <a16:creationId xmlns:a16="http://schemas.microsoft.com/office/drawing/2014/main" id="{8BC66F39-7081-4A10-ADA1-FE9E5A288773}"/>
            </a:ext>
          </a:extLst>
        </xdr:cNvPr>
        <xdr:cNvSpPr txBox="1"/>
      </xdr:nvSpPr>
      <xdr:spPr>
        <a:xfrm>
          <a:off x="10417252" y="558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44326</xdr:rowOff>
    </xdr:from>
    <xdr:ext cx="469744" cy="259045"/>
    <xdr:sp macro="" textlink="">
      <xdr:nvSpPr>
        <xdr:cNvPr id="157" name="n_1mainValue債務償還比率">
          <a:extLst>
            <a:ext uri="{FF2B5EF4-FFF2-40B4-BE49-F238E27FC236}">
              <a16:creationId xmlns:a16="http://schemas.microsoft.com/office/drawing/2014/main" id="{D5E29C95-86AA-4FA0-914A-E8D9A68B9734}"/>
            </a:ext>
          </a:extLst>
        </xdr:cNvPr>
        <xdr:cNvSpPr txBox="1"/>
      </xdr:nvSpPr>
      <xdr:spPr>
        <a:xfrm>
          <a:off x="12465127" y="5886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14820</xdr:rowOff>
    </xdr:from>
    <xdr:ext cx="469744" cy="259045"/>
    <xdr:sp macro="" textlink="">
      <xdr:nvSpPr>
        <xdr:cNvPr id="158" name="n_2mainValue債務償還比率">
          <a:extLst>
            <a:ext uri="{FF2B5EF4-FFF2-40B4-BE49-F238E27FC236}">
              <a16:creationId xmlns:a16="http://schemas.microsoft.com/office/drawing/2014/main" id="{182718C8-80E0-49E2-A39A-C5A0578483EF}"/>
            </a:ext>
          </a:extLst>
        </xdr:cNvPr>
        <xdr:cNvSpPr txBox="1"/>
      </xdr:nvSpPr>
      <xdr:spPr>
        <a:xfrm>
          <a:off x="11788852" y="5850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161801</xdr:rowOff>
    </xdr:from>
    <xdr:ext cx="469744" cy="259045"/>
    <xdr:sp macro="" textlink="">
      <xdr:nvSpPr>
        <xdr:cNvPr id="159" name="n_3mainValue債務償還比率">
          <a:extLst>
            <a:ext uri="{FF2B5EF4-FFF2-40B4-BE49-F238E27FC236}">
              <a16:creationId xmlns:a16="http://schemas.microsoft.com/office/drawing/2014/main" id="{C1F1F01B-B7B5-4822-98ED-D4C10BB823EE}"/>
            </a:ext>
          </a:extLst>
        </xdr:cNvPr>
        <xdr:cNvSpPr txBox="1"/>
      </xdr:nvSpPr>
      <xdr:spPr>
        <a:xfrm>
          <a:off x="11103052" y="5841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125049</xdr:rowOff>
    </xdr:from>
    <xdr:ext cx="469744" cy="259045"/>
    <xdr:sp macro="" textlink="">
      <xdr:nvSpPr>
        <xdr:cNvPr id="160" name="n_4mainValue債務償還比率">
          <a:extLst>
            <a:ext uri="{FF2B5EF4-FFF2-40B4-BE49-F238E27FC236}">
              <a16:creationId xmlns:a16="http://schemas.microsoft.com/office/drawing/2014/main" id="{126A1FA0-5ECA-42B8-85A4-BDFCB52F3967}"/>
            </a:ext>
          </a:extLst>
        </xdr:cNvPr>
        <xdr:cNvSpPr txBox="1"/>
      </xdr:nvSpPr>
      <xdr:spPr>
        <a:xfrm>
          <a:off x="10417252" y="596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965BA20D-A072-4A3F-A3E8-3306328A0872}"/>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A942100F-ABC6-40DD-9C74-26B005DE7558}"/>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F140AF32-318E-4173-AF58-89F1AB9C366C}"/>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F380CA3B-F2A1-4C40-B876-6A54EE77333D}"/>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64A340DA-91BA-493A-9204-F86F9B3F03F1}"/>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615E5826-CEA3-46FE-A48B-DB3E00FF1D23}"/>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2C9EA46-EF29-43CB-AAEA-78297BA42955}"/>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F2CDFBC-3A2B-43CA-9661-AC59B4C8385F}"/>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029DB89-7FAB-4F0F-8335-38E78DDED7AD}"/>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B220765-DB28-41A1-AC60-85D75C5EF602}"/>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宮城県栗原市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214376F-5DDD-403D-8A30-EE4E779B3501}"/>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69FF978-A392-4575-9742-0C08EBED4E5A}"/>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37270F8-2C67-46F5-99CF-C591E8C0247B}"/>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C2FFA93-2AE6-426D-8EC1-130EF1A62401}"/>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E2C7C7E-08E8-4E1C-A6B9-E0B5016CC0A6}"/>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9C11A25-25A9-43B9-9CA1-4779FCA14DD8}"/>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60,518
59,724
805.00
44,795,341
43,259,936
1,050,434
26,984,132
38,461,475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EDF6A68-DE45-436C-A15F-FFF5109E4942}"/>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59B16AD-F07F-444C-9691-AC35785B04C3}"/>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E946245-8AC0-4555-8995-8005E08FD7D7}"/>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29.8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6C6067E-F53E-4576-9E20-6D72E0B36F0C}"/>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7A04B2F-72B8-48F3-8D74-4CEDFB38325C}"/>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72530EE-ED51-4CF2-A35E-E74E3D693526}"/>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4E37947-E366-4BC0-B9AC-C6CD6E0E2F10}"/>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17DF261-AF50-4EBC-BAF3-62D871AB83AB}"/>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D9DE9B2-5F83-43D6-8FA8-C41530B4A084}"/>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6EACCAE-DB5A-49E4-BAF0-7B568C7D581E}"/>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8D23122-2402-4B53-8A62-FD01F71A26BC}"/>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380C84A-E9AA-4035-84BC-5EB7AC0E4A3F}"/>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A4DE4C8-C828-4321-AF9B-BCFE1E285F9A}"/>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B15FE7C-2548-4509-9DED-83EA3824F9B9}"/>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346BD99-FA1A-4758-8A51-9AA14B59ED86}"/>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772AF8F-AFD6-4607-9B0D-0FFA8502CC99}"/>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2FFD6FC-7EEF-4452-BAE8-F85D1E571E66}"/>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8057841-4B8B-4944-9EA4-5624C46446D2}"/>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6126ADC-2B64-476F-8CCC-B218E11AD761}"/>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60FF729-85CF-40B4-86D1-E56707196305}"/>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EB3B95C-0A94-4592-9D4C-C25BC0B9A0A7}"/>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1F07544-9AB8-410C-8E14-CE18F7824E86}"/>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0FD1474-34DB-4E19-88A8-6C7EF6502994}"/>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EDFE8ED-72F6-49DB-961C-9D37749E6344}"/>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6112F9B-8C52-4B32-840A-C5B1A8DCAB45}"/>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7C0EBF1-A28F-4B2F-9F95-0B454BC752FF}"/>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31F8E43-9A5F-4FDF-B653-095B47AB3C13}"/>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8C03740-471C-4534-A4D5-D638EA321924}"/>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890C015-7D7F-4DAC-B2A7-D3B0A8AD1927}"/>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011C219-1551-4731-8F52-33207CEF3C16}"/>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16911AB-E095-4863-83A7-CDC27AC44EDD}"/>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6BE324E-6CA3-4E2B-B927-2C376BA6891A}"/>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A8E2164-72CC-4CE1-9675-4F54B5B8D127}"/>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3BBBD28-A277-47E4-89FA-838AAD8F4FCE}"/>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79CBA90-C931-4FC6-85AD-BFEEE24D1D50}"/>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D587888-743B-428C-AC43-636B4CB22066}"/>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1ABEFDA-4B72-4AD6-B16D-344B1D431850}"/>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8D6E26E-D18D-4A97-8F06-6784B6FE020F}"/>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FB88ECF-8A4C-40B5-B33B-07D5A3178879}"/>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EA2CE5F-CFF9-45CE-A8D4-9B90BEB1BCDF}"/>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D789308-CDB9-4F91-9ABB-62EA162C7A02}"/>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9A6A642-1D8D-4FBF-82F3-AB8CF9EB5045}"/>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C078C81-7EBF-4ADB-AB4B-91BFA92B6F9D}"/>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EA28752-33E9-46E9-8BB0-F61811D982ED}"/>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E65C84BF-A58A-4B6F-8820-6C84240F7810}"/>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F4E32381-5AC1-460B-AE97-7DC7BAEB5D8D}"/>
            </a:ext>
          </a:extLst>
        </xdr:cNvPr>
        <xdr:cNvCxnSpPr/>
      </xdr:nvCxnSpPr>
      <xdr:spPr>
        <a:xfrm flipV="1">
          <a:off x="4180840" y="5546090"/>
          <a:ext cx="0" cy="1044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59622000-D06B-4284-A48B-43D27B176341}"/>
            </a:ext>
          </a:extLst>
        </xdr:cNvPr>
        <xdr:cNvSpPr txBox="1"/>
      </xdr:nvSpPr>
      <xdr:spPr>
        <a:xfrm>
          <a:off x="4219575" y="6588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FEAE91FD-F099-47DB-9D8D-8EAA4D25D1A3}"/>
            </a:ext>
          </a:extLst>
        </xdr:cNvPr>
        <xdr:cNvCxnSpPr/>
      </xdr:nvCxnSpPr>
      <xdr:spPr>
        <a:xfrm>
          <a:off x="4105275" y="65906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1877730C-D450-4BDD-A17E-1CE671B0BD51}"/>
            </a:ext>
          </a:extLst>
        </xdr:cNvPr>
        <xdr:cNvSpPr txBox="1"/>
      </xdr:nvSpPr>
      <xdr:spPr>
        <a:xfrm>
          <a:off x="4219575" y="5343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83AB3A8F-A8C9-4E03-A975-7C21A902ABFB}"/>
            </a:ext>
          </a:extLst>
        </xdr:cNvPr>
        <xdr:cNvCxnSpPr/>
      </xdr:nvCxnSpPr>
      <xdr:spPr>
        <a:xfrm>
          <a:off x="4105275" y="55460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36212</xdr:rowOff>
    </xdr:from>
    <xdr:ext cx="405111" cy="259045"/>
    <xdr:sp macro="" textlink="">
      <xdr:nvSpPr>
        <xdr:cNvPr id="62" name="【道路】&#10;有形固定資産減価償却率平均値テキスト">
          <a:extLst>
            <a:ext uri="{FF2B5EF4-FFF2-40B4-BE49-F238E27FC236}">
              <a16:creationId xmlns:a16="http://schemas.microsoft.com/office/drawing/2014/main" id="{D3E6132A-450C-4688-9EE5-BFE371F11EDE}"/>
            </a:ext>
          </a:extLst>
        </xdr:cNvPr>
        <xdr:cNvSpPr txBox="1"/>
      </xdr:nvSpPr>
      <xdr:spPr>
        <a:xfrm>
          <a:off x="4219575" y="61988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7F53BD5B-F16D-4788-BBBB-3B9087F07FFD}"/>
            </a:ext>
          </a:extLst>
        </xdr:cNvPr>
        <xdr:cNvSpPr/>
      </xdr:nvSpPr>
      <xdr:spPr>
        <a:xfrm>
          <a:off x="4124325" y="62204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9D57DAB2-5A1C-4831-8531-F9644C806410}"/>
            </a:ext>
          </a:extLst>
        </xdr:cNvPr>
        <xdr:cNvSpPr/>
      </xdr:nvSpPr>
      <xdr:spPr>
        <a:xfrm>
          <a:off x="3381375" y="61887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EAD3BBAE-7859-4C55-98F6-EC345E5C310A}"/>
            </a:ext>
          </a:extLst>
        </xdr:cNvPr>
        <xdr:cNvSpPr/>
      </xdr:nvSpPr>
      <xdr:spPr>
        <a:xfrm>
          <a:off x="2571750" y="61620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503D33FD-00F0-4DD0-867D-94E54827B9AA}"/>
            </a:ext>
          </a:extLst>
        </xdr:cNvPr>
        <xdr:cNvSpPr/>
      </xdr:nvSpPr>
      <xdr:spPr>
        <a:xfrm>
          <a:off x="1781175" y="61328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89E842C5-7D3F-451D-98C2-BF0E0C1E9904}"/>
            </a:ext>
          </a:extLst>
        </xdr:cNvPr>
        <xdr:cNvSpPr/>
      </xdr:nvSpPr>
      <xdr:spPr>
        <a:xfrm>
          <a:off x="981075" y="61518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013390E-5312-43EA-BECC-B5725BB506C4}"/>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0896651-0B1F-4F65-B9E2-625148E618FB}"/>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A890D97-6A60-48BC-829E-95D379B6F2B8}"/>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65F403F-5CFD-4BBA-8CD6-AEDA22118F8B}"/>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A7B2638-1016-4360-A62F-6E7B53A48963}"/>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xdr:rowOff>
    </xdr:from>
    <xdr:to>
      <xdr:col>24</xdr:col>
      <xdr:colOff>114300</xdr:colOff>
      <xdr:row>38</xdr:row>
      <xdr:rowOff>117475</xdr:rowOff>
    </xdr:to>
    <xdr:sp macro="" textlink="">
      <xdr:nvSpPr>
        <xdr:cNvPr id="73" name="楕円 72">
          <a:extLst>
            <a:ext uri="{FF2B5EF4-FFF2-40B4-BE49-F238E27FC236}">
              <a16:creationId xmlns:a16="http://schemas.microsoft.com/office/drawing/2014/main" id="{F834B1C6-F089-4D9B-8A4A-DE6EADD6051A}"/>
            </a:ext>
          </a:extLst>
        </xdr:cNvPr>
        <xdr:cNvSpPr/>
      </xdr:nvSpPr>
      <xdr:spPr>
        <a:xfrm>
          <a:off x="4124325" y="61785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38752</xdr:rowOff>
    </xdr:from>
    <xdr:ext cx="405111" cy="259045"/>
    <xdr:sp macro="" textlink="">
      <xdr:nvSpPr>
        <xdr:cNvPr id="74" name="【道路】&#10;有形固定資産減価償却率該当値テキスト">
          <a:extLst>
            <a:ext uri="{FF2B5EF4-FFF2-40B4-BE49-F238E27FC236}">
              <a16:creationId xmlns:a16="http://schemas.microsoft.com/office/drawing/2014/main" id="{74ADE0AC-24FB-4A53-B115-609BBD1DC576}"/>
            </a:ext>
          </a:extLst>
        </xdr:cNvPr>
        <xdr:cNvSpPr txBox="1"/>
      </xdr:nvSpPr>
      <xdr:spPr>
        <a:xfrm>
          <a:off x="4219575"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151130</xdr:rowOff>
    </xdr:from>
    <xdr:to>
      <xdr:col>20</xdr:col>
      <xdr:colOff>38100</xdr:colOff>
      <xdr:row>38</xdr:row>
      <xdr:rowOff>81280</xdr:rowOff>
    </xdr:to>
    <xdr:sp macro="" textlink="">
      <xdr:nvSpPr>
        <xdr:cNvPr id="75" name="楕円 74">
          <a:extLst>
            <a:ext uri="{FF2B5EF4-FFF2-40B4-BE49-F238E27FC236}">
              <a16:creationId xmlns:a16="http://schemas.microsoft.com/office/drawing/2014/main" id="{0F078BEB-2672-402D-A92B-9CDB12BF297D}"/>
            </a:ext>
          </a:extLst>
        </xdr:cNvPr>
        <xdr:cNvSpPr/>
      </xdr:nvSpPr>
      <xdr:spPr>
        <a:xfrm>
          <a:off x="3381375" y="61518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30480</xdr:rowOff>
    </xdr:from>
    <xdr:to>
      <xdr:col>24</xdr:col>
      <xdr:colOff>63500</xdr:colOff>
      <xdr:row>38</xdr:row>
      <xdr:rowOff>66675</xdr:rowOff>
    </xdr:to>
    <xdr:cxnSp macro="">
      <xdr:nvCxnSpPr>
        <xdr:cNvPr id="76" name="直線コネクタ 75">
          <a:extLst>
            <a:ext uri="{FF2B5EF4-FFF2-40B4-BE49-F238E27FC236}">
              <a16:creationId xmlns:a16="http://schemas.microsoft.com/office/drawing/2014/main" id="{8E29B73C-037D-442C-BEA4-A1072312A899}"/>
            </a:ext>
          </a:extLst>
        </xdr:cNvPr>
        <xdr:cNvCxnSpPr/>
      </xdr:nvCxnSpPr>
      <xdr:spPr>
        <a:xfrm>
          <a:off x="3429000" y="6189980"/>
          <a:ext cx="7524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114935</xdr:rowOff>
    </xdr:from>
    <xdr:to>
      <xdr:col>15</xdr:col>
      <xdr:colOff>101600</xdr:colOff>
      <xdr:row>38</xdr:row>
      <xdr:rowOff>45085</xdr:rowOff>
    </xdr:to>
    <xdr:sp macro="" textlink="">
      <xdr:nvSpPr>
        <xdr:cNvPr id="77" name="楕円 76">
          <a:extLst>
            <a:ext uri="{FF2B5EF4-FFF2-40B4-BE49-F238E27FC236}">
              <a16:creationId xmlns:a16="http://schemas.microsoft.com/office/drawing/2014/main" id="{F39D7137-2AFB-42A7-891B-00694A05CF8C}"/>
            </a:ext>
          </a:extLst>
        </xdr:cNvPr>
        <xdr:cNvSpPr/>
      </xdr:nvSpPr>
      <xdr:spPr>
        <a:xfrm>
          <a:off x="2571750" y="61156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165735</xdr:rowOff>
    </xdr:from>
    <xdr:to>
      <xdr:col>19</xdr:col>
      <xdr:colOff>177800</xdr:colOff>
      <xdr:row>38</xdr:row>
      <xdr:rowOff>30480</xdr:rowOff>
    </xdr:to>
    <xdr:cxnSp macro="">
      <xdr:nvCxnSpPr>
        <xdr:cNvPr id="78" name="直線コネクタ 77">
          <a:extLst>
            <a:ext uri="{FF2B5EF4-FFF2-40B4-BE49-F238E27FC236}">
              <a16:creationId xmlns:a16="http://schemas.microsoft.com/office/drawing/2014/main" id="{E0319F96-5B5E-410E-AB38-B8D72BEA179E}"/>
            </a:ext>
          </a:extLst>
        </xdr:cNvPr>
        <xdr:cNvCxnSpPr/>
      </xdr:nvCxnSpPr>
      <xdr:spPr>
        <a:xfrm>
          <a:off x="2619375" y="6163310"/>
          <a:ext cx="809625"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78740</xdr:rowOff>
    </xdr:from>
    <xdr:to>
      <xdr:col>10</xdr:col>
      <xdr:colOff>165100</xdr:colOff>
      <xdr:row>38</xdr:row>
      <xdr:rowOff>8890</xdr:rowOff>
    </xdr:to>
    <xdr:sp macro="" textlink="">
      <xdr:nvSpPr>
        <xdr:cNvPr id="79" name="楕円 78">
          <a:extLst>
            <a:ext uri="{FF2B5EF4-FFF2-40B4-BE49-F238E27FC236}">
              <a16:creationId xmlns:a16="http://schemas.microsoft.com/office/drawing/2014/main" id="{659270E4-48B8-411F-83FD-888AAA611A57}"/>
            </a:ext>
          </a:extLst>
        </xdr:cNvPr>
        <xdr:cNvSpPr/>
      </xdr:nvSpPr>
      <xdr:spPr>
        <a:xfrm>
          <a:off x="1781175" y="60794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129540</xdr:rowOff>
    </xdr:from>
    <xdr:to>
      <xdr:col>15</xdr:col>
      <xdr:colOff>50800</xdr:colOff>
      <xdr:row>37</xdr:row>
      <xdr:rowOff>165735</xdr:rowOff>
    </xdr:to>
    <xdr:cxnSp macro="">
      <xdr:nvCxnSpPr>
        <xdr:cNvPr id="80" name="直線コネクタ 79">
          <a:extLst>
            <a:ext uri="{FF2B5EF4-FFF2-40B4-BE49-F238E27FC236}">
              <a16:creationId xmlns:a16="http://schemas.microsoft.com/office/drawing/2014/main" id="{112B1482-FE53-45AF-8416-AECDE5079515}"/>
            </a:ext>
          </a:extLst>
        </xdr:cNvPr>
        <xdr:cNvCxnSpPr/>
      </xdr:nvCxnSpPr>
      <xdr:spPr>
        <a:xfrm>
          <a:off x="1828800" y="6127115"/>
          <a:ext cx="7905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42545</xdr:rowOff>
    </xdr:from>
    <xdr:to>
      <xdr:col>6</xdr:col>
      <xdr:colOff>38100</xdr:colOff>
      <xdr:row>37</xdr:row>
      <xdr:rowOff>144145</xdr:rowOff>
    </xdr:to>
    <xdr:sp macro="" textlink="">
      <xdr:nvSpPr>
        <xdr:cNvPr id="81" name="楕円 80">
          <a:extLst>
            <a:ext uri="{FF2B5EF4-FFF2-40B4-BE49-F238E27FC236}">
              <a16:creationId xmlns:a16="http://schemas.microsoft.com/office/drawing/2014/main" id="{14C9EE16-66B2-4446-BBA5-80EB21A13EA5}"/>
            </a:ext>
          </a:extLst>
        </xdr:cNvPr>
        <xdr:cNvSpPr/>
      </xdr:nvSpPr>
      <xdr:spPr>
        <a:xfrm>
          <a:off x="981075" y="60464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93345</xdr:rowOff>
    </xdr:from>
    <xdr:to>
      <xdr:col>10</xdr:col>
      <xdr:colOff>114300</xdr:colOff>
      <xdr:row>37</xdr:row>
      <xdr:rowOff>129540</xdr:rowOff>
    </xdr:to>
    <xdr:cxnSp macro="">
      <xdr:nvCxnSpPr>
        <xdr:cNvPr id="82" name="直線コネクタ 81">
          <a:extLst>
            <a:ext uri="{FF2B5EF4-FFF2-40B4-BE49-F238E27FC236}">
              <a16:creationId xmlns:a16="http://schemas.microsoft.com/office/drawing/2014/main" id="{DBC2C69F-F034-4546-8398-0B29C37A72B2}"/>
            </a:ext>
          </a:extLst>
        </xdr:cNvPr>
        <xdr:cNvCxnSpPr/>
      </xdr:nvCxnSpPr>
      <xdr:spPr>
        <a:xfrm>
          <a:off x="1028700" y="6094095"/>
          <a:ext cx="80010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121937</xdr:rowOff>
    </xdr:from>
    <xdr:ext cx="405111" cy="259045"/>
    <xdr:sp macro="" textlink="">
      <xdr:nvSpPr>
        <xdr:cNvPr id="83" name="n_1aveValue【道路】&#10;有形固定資産減価償却率">
          <a:extLst>
            <a:ext uri="{FF2B5EF4-FFF2-40B4-BE49-F238E27FC236}">
              <a16:creationId xmlns:a16="http://schemas.microsoft.com/office/drawing/2014/main" id="{8733101E-D65F-4F23-9865-ADDBB9C7807C}"/>
            </a:ext>
          </a:extLst>
        </xdr:cNvPr>
        <xdr:cNvSpPr txBox="1"/>
      </xdr:nvSpPr>
      <xdr:spPr>
        <a:xfrm>
          <a:off x="3239144" y="6287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85742</xdr:rowOff>
    </xdr:from>
    <xdr:ext cx="405111" cy="259045"/>
    <xdr:sp macro="" textlink="">
      <xdr:nvSpPr>
        <xdr:cNvPr id="84" name="n_2aveValue【道路】&#10;有形固定資産減価償却率">
          <a:extLst>
            <a:ext uri="{FF2B5EF4-FFF2-40B4-BE49-F238E27FC236}">
              <a16:creationId xmlns:a16="http://schemas.microsoft.com/office/drawing/2014/main" id="{F8A6150D-EE1A-40ED-BCC8-F602E8E0AA3C}"/>
            </a:ext>
          </a:extLst>
        </xdr:cNvPr>
        <xdr:cNvSpPr txBox="1"/>
      </xdr:nvSpPr>
      <xdr:spPr>
        <a:xfrm>
          <a:off x="2439044" y="624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53357</xdr:rowOff>
    </xdr:from>
    <xdr:ext cx="405111" cy="259045"/>
    <xdr:sp macro="" textlink="">
      <xdr:nvSpPr>
        <xdr:cNvPr id="85" name="n_3aveValue【道路】&#10;有形固定資産減価償却率">
          <a:extLst>
            <a:ext uri="{FF2B5EF4-FFF2-40B4-BE49-F238E27FC236}">
              <a16:creationId xmlns:a16="http://schemas.microsoft.com/office/drawing/2014/main" id="{F95456DE-DA1E-4F05-983C-949D5C7689C2}"/>
            </a:ext>
          </a:extLst>
        </xdr:cNvPr>
        <xdr:cNvSpPr txBox="1"/>
      </xdr:nvSpPr>
      <xdr:spPr>
        <a:xfrm>
          <a:off x="1648469"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72407</xdr:rowOff>
    </xdr:from>
    <xdr:ext cx="405111" cy="259045"/>
    <xdr:sp macro="" textlink="">
      <xdr:nvSpPr>
        <xdr:cNvPr id="86" name="n_4aveValue【道路】&#10;有形固定資産減価償却率">
          <a:extLst>
            <a:ext uri="{FF2B5EF4-FFF2-40B4-BE49-F238E27FC236}">
              <a16:creationId xmlns:a16="http://schemas.microsoft.com/office/drawing/2014/main" id="{44D532CB-5C23-4DC0-81A3-7A5301545B0D}"/>
            </a:ext>
          </a:extLst>
        </xdr:cNvPr>
        <xdr:cNvSpPr txBox="1"/>
      </xdr:nvSpPr>
      <xdr:spPr>
        <a:xfrm>
          <a:off x="848369"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97807</xdr:rowOff>
    </xdr:from>
    <xdr:ext cx="405111" cy="259045"/>
    <xdr:sp macro="" textlink="">
      <xdr:nvSpPr>
        <xdr:cNvPr id="87" name="n_1mainValue【道路】&#10;有形固定資産減価償却率">
          <a:extLst>
            <a:ext uri="{FF2B5EF4-FFF2-40B4-BE49-F238E27FC236}">
              <a16:creationId xmlns:a16="http://schemas.microsoft.com/office/drawing/2014/main" id="{5D7FAFA0-A8D9-4254-A843-BFE3E825E265}"/>
            </a:ext>
          </a:extLst>
        </xdr:cNvPr>
        <xdr:cNvSpPr txBox="1"/>
      </xdr:nvSpPr>
      <xdr:spPr>
        <a:xfrm>
          <a:off x="3239144"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61612</xdr:rowOff>
    </xdr:from>
    <xdr:ext cx="405111" cy="259045"/>
    <xdr:sp macro="" textlink="">
      <xdr:nvSpPr>
        <xdr:cNvPr id="88" name="n_2mainValue【道路】&#10;有形固定資産減価償却率">
          <a:extLst>
            <a:ext uri="{FF2B5EF4-FFF2-40B4-BE49-F238E27FC236}">
              <a16:creationId xmlns:a16="http://schemas.microsoft.com/office/drawing/2014/main" id="{1A47A207-721E-4E67-8A29-EFEA812E8EBF}"/>
            </a:ext>
          </a:extLst>
        </xdr:cNvPr>
        <xdr:cNvSpPr txBox="1"/>
      </xdr:nvSpPr>
      <xdr:spPr>
        <a:xfrm>
          <a:off x="2439044" y="5903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25417</xdr:rowOff>
    </xdr:from>
    <xdr:ext cx="405111" cy="259045"/>
    <xdr:sp macro="" textlink="">
      <xdr:nvSpPr>
        <xdr:cNvPr id="89" name="n_3mainValue【道路】&#10;有形固定資産減価償却率">
          <a:extLst>
            <a:ext uri="{FF2B5EF4-FFF2-40B4-BE49-F238E27FC236}">
              <a16:creationId xmlns:a16="http://schemas.microsoft.com/office/drawing/2014/main" id="{6003617C-72A4-4F44-A6C0-F8BA8B2A25E0}"/>
            </a:ext>
          </a:extLst>
        </xdr:cNvPr>
        <xdr:cNvSpPr txBox="1"/>
      </xdr:nvSpPr>
      <xdr:spPr>
        <a:xfrm>
          <a:off x="1648469" y="5867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160672</xdr:rowOff>
    </xdr:from>
    <xdr:ext cx="405111" cy="259045"/>
    <xdr:sp macro="" textlink="">
      <xdr:nvSpPr>
        <xdr:cNvPr id="90" name="n_4mainValue【道路】&#10;有形固定資産減価償却率">
          <a:extLst>
            <a:ext uri="{FF2B5EF4-FFF2-40B4-BE49-F238E27FC236}">
              <a16:creationId xmlns:a16="http://schemas.microsoft.com/office/drawing/2014/main" id="{C99DE7E2-677C-4182-896A-D890B0D788D2}"/>
            </a:ext>
          </a:extLst>
        </xdr:cNvPr>
        <xdr:cNvSpPr txBox="1"/>
      </xdr:nvSpPr>
      <xdr:spPr>
        <a:xfrm>
          <a:off x="848369" y="5840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792EFB3-EEAC-445C-95E6-1674A51DDF89}"/>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3FDEA85-A5BB-4206-B0EC-6785B328844B}"/>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1EECD4C-5E1A-4C02-AF68-2658869F1379}"/>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B4E76BC-E478-45ED-8B6E-E21873247AF5}"/>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ABDD6CB-78A4-4138-BB89-EDF260930104}"/>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6DADD69-5CFB-42EF-86D6-BB2F97DFFC65}"/>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488F975-F07E-42B5-972F-F838BB216786}"/>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F05961A-B232-44BF-A6AB-EB0A342DD2C8}"/>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A15EC92-A4CC-4067-804E-E3B35ADE36F1}"/>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88BCF57-390A-4D7B-B7E2-74CE74E580D8}"/>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89649DFE-5B12-4136-9AD5-9B8859121B89}"/>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B3348C96-3395-429E-93EA-8727199975EA}"/>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AACE99DC-8A24-413A-88A9-0093F9EAAF85}"/>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777CBE45-A167-41CC-912C-F854269ABC36}"/>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5EC4CCA9-A062-41A2-9CC3-576AEA3790B7}"/>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34C01C30-6369-47B4-9496-0CF9B5382DB3}"/>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B0FFA70E-CC16-4043-B417-4F741FE0237D}"/>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CFF11F40-9A45-486F-BCAA-302F5B754F3D}"/>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C4D8D147-B09F-45B9-BD2E-20D515A1EA5E}"/>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D0F2434F-032E-40DD-89FE-A6B031951417}"/>
            </a:ext>
          </a:extLst>
        </xdr:cNvPr>
        <xdr:cNvSpPr txBox="1"/>
      </xdr:nvSpPr>
      <xdr:spPr>
        <a:xfrm>
          <a:off x="5478976" y="5527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3241AB95-33F9-4FA6-87FA-7391EA5D9EF3}"/>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87778789-06C9-4C44-8CCF-68FAD6D81A35}"/>
            </a:ext>
          </a:extLst>
        </xdr:cNvPr>
        <xdr:cNvSpPr txBox="1"/>
      </xdr:nvSpPr>
      <xdr:spPr>
        <a:xfrm>
          <a:off x="5478976" y="521989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70FD8465-48E8-4FC4-8A6C-F8E4DC34325E}"/>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744E3027-4E21-49CD-A4DD-CF74651F5F15}"/>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EA0B33D-AEE8-4D68-A7C5-D3E391DE76C4}"/>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24315AD2-CDCD-41BB-84F2-D1F1022C4654}"/>
            </a:ext>
          </a:extLst>
        </xdr:cNvPr>
        <xdr:cNvCxnSpPr/>
      </xdr:nvCxnSpPr>
      <xdr:spPr>
        <a:xfrm flipV="1">
          <a:off x="9429115" y="5277293"/>
          <a:ext cx="0" cy="14361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62CA79F7-6FA1-4109-9C66-6AAE064E0D01}"/>
            </a:ext>
          </a:extLst>
        </xdr:cNvPr>
        <xdr:cNvSpPr txBox="1"/>
      </xdr:nvSpPr>
      <xdr:spPr>
        <a:xfrm>
          <a:off x="9467850" y="671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BD4EB334-4785-42EA-BCFC-AEEC96BDB7EF}"/>
            </a:ext>
          </a:extLst>
        </xdr:cNvPr>
        <xdr:cNvCxnSpPr/>
      </xdr:nvCxnSpPr>
      <xdr:spPr>
        <a:xfrm>
          <a:off x="9363075" y="671345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84DD9844-67DB-40B1-97D6-5C3F4EAC1854}"/>
            </a:ext>
          </a:extLst>
        </xdr:cNvPr>
        <xdr:cNvSpPr txBox="1"/>
      </xdr:nvSpPr>
      <xdr:spPr>
        <a:xfrm>
          <a:off x="9467850" y="505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6F1DD614-0257-4D8B-AD2F-357AB2A6AA24}"/>
            </a:ext>
          </a:extLst>
        </xdr:cNvPr>
        <xdr:cNvCxnSpPr/>
      </xdr:nvCxnSpPr>
      <xdr:spPr>
        <a:xfrm>
          <a:off x="9363075" y="527729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79004</xdr:rowOff>
    </xdr:from>
    <xdr:ext cx="534377" cy="259045"/>
    <xdr:sp macro="" textlink="">
      <xdr:nvSpPr>
        <xdr:cNvPr id="121" name="【道路】&#10;一人当たり延長平均値テキスト">
          <a:extLst>
            <a:ext uri="{FF2B5EF4-FFF2-40B4-BE49-F238E27FC236}">
              <a16:creationId xmlns:a16="http://schemas.microsoft.com/office/drawing/2014/main" id="{CC4D3C47-B528-42AF-A8C3-09E0422A5A4D}"/>
            </a:ext>
          </a:extLst>
        </xdr:cNvPr>
        <xdr:cNvSpPr txBox="1"/>
      </xdr:nvSpPr>
      <xdr:spPr>
        <a:xfrm>
          <a:off x="9467850" y="6079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771C6F23-A9AA-4FD2-93CC-42FAD5602CB8}"/>
            </a:ext>
          </a:extLst>
        </xdr:cNvPr>
        <xdr:cNvSpPr/>
      </xdr:nvSpPr>
      <xdr:spPr>
        <a:xfrm>
          <a:off x="9401175" y="6104502"/>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3C82E8F1-2DF5-4B50-903E-7BD20129C279}"/>
            </a:ext>
          </a:extLst>
        </xdr:cNvPr>
        <xdr:cNvSpPr/>
      </xdr:nvSpPr>
      <xdr:spPr>
        <a:xfrm>
          <a:off x="8639175" y="6106918"/>
          <a:ext cx="95250" cy="857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4AF72A71-1149-482B-990C-0D9F9618E792}"/>
            </a:ext>
          </a:extLst>
        </xdr:cNvPr>
        <xdr:cNvSpPr/>
      </xdr:nvSpPr>
      <xdr:spPr>
        <a:xfrm>
          <a:off x="7839075" y="612574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228BBE10-D53E-42EB-8875-F48981B85ABE}"/>
            </a:ext>
          </a:extLst>
        </xdr:cNvPr>
        <xdr:cNvSpPr/>
      </xdr:nvSpPr>
      <xdr:spPr>
        <a:xfrm>
          <a:off x="7029450" y="61501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104398</xdr:rowOff>
    </xdr:from>
    <xdr:to>
      <xdr:col>36</xdr:col>
      <xdr:colOff>165100</xdr:colOff>
      <xdr:row>39</xdr:row>
      <xdr:rowOff>34548</xdr:rowOff>
    </xdr:to>
    <xdr:sp macro="" textlink="">
      <xdr:nvSpPr>
        <xdr:cNvPr id="126" name="フローチャート: 判断 125">
          <a:extLst>
            <a:ext uri="{FF2B5EF4-FFF2-40B4-BE49-F238E27FC236}">
              <a16:creationId xmlns:a16="http://schemas.microsoft.com/office/drawing/2014/main" id="{19836D44-1BA8-4990-BBE0-7ADD07AE9523}"/>
            </a:ext>
          </a:extLst>
        </xdr:cNvPr>
        <xdr:cNvSpPr/>
      </xdr:nvSpPr>
      <xdr:spPr>
        <a:xfrm>
          <a:off x="6238875" y="627024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217A9C8-52FB-4754-9885-85575AD8FF95}"/>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748C290-8553-4FA8-94FC-E7AE5C33591A}"/>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44D404B-8CFC-4FC4-B389-959DA4A32750}"/>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2165C7E-781E-4534-BF54-36DD4C3EDB3A}"/>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5D7C8737-42E9-4EC5-B694-273091FFAFC6}"/>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145121</xdr:rowOff>
    </xdr:from>
    <xdr:to>
      <xdr:col>55</xdr:col>
      <xdr:colOff>50800</xdr:colOff>
      <xdr:row>37</xdr:row>
      <xdr:rowOff>75271</xdr:rowOff>
    </xdr:to>
    <xdr:sp macro="" textlink="">
      <xdr:nvSpPr>
        <xdr:cNvPr id="132" name="楕円 131">
          <a:extLst>
            <a:ext uri="{FF2B5EF4-FFF2-40B4-BE49-F238E27FC236}">
              <a16:creationId xmlns:a16="http://schemas.microsoft.com/office/drawing/2014/main" id="{AC95C47E-2402-432F-AD06-D0016B9F9874}"/>
            </a:ext>
          </a:extLst>
        </xdr:cNvPr>
        <xdr:cNvSpPr/>
      </xdr:nvSpPr>
      <xdr:spPr>
        <a:xfrm>
          <a:off x="9401175" y="598077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167998</xdr:rowOff>
    </xdr:from>
    <xdr:ext cx="534377" cy="259045"/>
    <xdr:sp macro="" textlink="">
      <xdr:nvSpPr>
        <xdr:cNvPr id="133" name="【道路】&#10;一人当たり延長該当値テキスト">
          <a:extLst>
            <a:ext uri="{FF2B5EF4-FFF2-40B4-BE49-F238E27FC236}">
              <a16:creationId xmlns:a16="http://schemas.microsoft.com/office/drawing/2014/main" id="{2C203F1D-6DEF-478B-BE8E-21883DF08310}"/>
            </a:ext>
          </a:extLst>
        </xdr:cNvPr>
        <xdr:cNvSpPr txBox="1"/>
      </xdr:nvSpPr>
      <xdr:spPr>
        <a:xfrm>
          <a:off x="9467850" y="584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165924</xdr:rowOff>
    </xdr:from>
    <xdr:to>
      <xdr:col>50</xdr:col>
      <xdr:colOff>165100</xdr:colOff>
      <xdr:row>37</xdr:row>
      <xdr:rowOff>96074</xdr:rowOff>
    </xdr:to>
    <xdr:sp macro="" textlink="">
      <xdr:nvSpPr>
        <xdr:cNvPr id="134" name="楕円 133">
          <a:extLst>
            <a:ext uri="{FF2B5EF4-FFF2-40B4-BE49-F238E27FC236}">
              <a16:creationId xmlns:a16="http://schemas.microsoft.com/office/drawing/2014/main" id="{664D4CB4-5028-4316-AEB4-C0F03C7CB8FD}"/>
            </a:ext>
          </a:extLst>
        </xdr:cNvPr>
        <xdr:cNvSpPr/>
      </xdr:nvSpPr>
      <xdr:spPr>
        <a:xfrm>
          <a:off x="8639175" y="600157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24471</xdr:rowOff>
    </xdr:from>
    <xdr:to>
      <xdr:col>55</xdr:col>
      <xdr:colOff>0</xdr:colOff>
      <xdr:row>37</xdr:row>
      <xdr:rowOff>45274</xdr:rowOff>
    </xdr:to>
    <xdr:cxnSp macro="">
      <xdr:nvCxnSpPr>
        <xdr:cNvPr id="135" name="直線コネクタ 134">
          <a:extLst>
            <a:ext uri="{FF2B5EF4-FFF2-40B4-BE49-F238E27FC236}">
              <a16:creationId xmlns:a16="http://schemas.microsoft.com/office/drawing/2014/main" id="{3EAD623B-B3A9-49BE-99B0-6988135305C0}"/>
            </a:ext>
          </a:extLst>
        </xdr:cNvPr>
        <xdr:cNvCxnSpPr/>
      </xdr:nvCxnSpPr>
      <xdr:spPr>
        <a:xfrm flipV="1">
          <a:off x="8686800" y="6028396"/>
          <a:ext cx="742950" cy="2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14329</xdr:rowOff>
    </xdr:from>
    <xdr:to>
      <xdr:col>46</xdr:col>
      <xdr:colOff>38100</xdr:colOff>
      <xdr:row>37</xdr:row>
      <xdr:rowOff>115929</xdr:rowOff>
    </xdr:to>
    <xdr:sp macro="" textlink="">
      <xdr:nvSpPr>
        <xdr:cNvPr id="136" name="楕円 135">
          <a:extLst>
            <a:ext uri="{FF2B5EF4-FFF2-40B4-BE49-F238E27FC236}">
              <a16:creationId xmlns:a16="http://schemas.microsoft.com/office/drawing/2014/main" id="{92724DD2-D7D0-48B5-A52B-871CEB8AC28E}"/>
            </a:ext>
          </a:extLst>
        </xdr:cNvPr>
        <xdr:cNvSpPr/>
      </xdr:nvSpPr>
      <xdr:spPr>
        <a:xfrm>
          <a:off x="7839075" y="601190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45274</xdr:rowOff>
    </xdr:from>
    <xdr:to>
      <xdr:col>50</xdr:col>
      <xdr:colOff>114300</xdr:colOff>
      <xdr:row>37</xdr:row>
      <xdr:rowOff>65129</xdr:rowOff>
    </xdr:to>
    <xdr:cxnSp macro="">
      <xdr:nvCxnSpPr>
        <xdr:cNvPr id="137" name="直線コネクタ 136">
          <a:extLst>
            <a:ext uri="{FF2B5EF4-FFF2-40B4-BE49-F238E27FC236}">
              <a16:creationId xmlns:a16="http://schemas.microsoft.com/office/drawing/2014/main" id="{FB60F744-A0DD-4DEE-9387-73244B97276E}"/>
            </a:ext>
          </a:extLst>
        </xdr:cNvPr>
        <xdr:cNvCxnSpPr/>
      </xdr:nvCxnSpPr>
      <xdr:spPr>
        <a:xfrm flipV="1">
          <a:off x="7886700" y="6049199"/>
          <a:ext cx="800100" cy="19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32421</xdr:rowOff>
    </xdr:from>
    <xdr:to>
      <xdr:col>41</xdr:col>
      <xdr:colOff>101600</xdr:colOff>
      <xdr:row>37</xdr:row>
      <xdr:rowOff>134021</xdr:rowOff>
    </xdr:to>
    <xdr:sp macro="" textlink="">
      <xdr:nvSpPr>
        <xdr:cNvPr id="138" name="楕円 137">
          <a:extLst>
            <a:ext uri="{FF2B5EF4-FFF2-40B4-BE49-F238E27FC236}">
              <a16:creationId xmlns:a16="http://schemas.microsoft.com/office/drawing/2014/main" id="{331AB203-1777-4011-A720-E476397C42A3}"/>
            </a:ext>
          </a:extLst>
        </xdr:cNvPr>
        <xdr:cNvSpPr/>
      </xdr:nvSpPr>
      <xdr:spPr>
        <a:xfrm>
          <a:off x="7029450" y="602999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65129</xdr:rowOff>
    </xdr:from>
    <xdr:to>
      <xdr:col>45</xdr:col>
      <xdr:colOff>177800</xdr:colOff>
      <xdr:row>37</xdr:row>
      <xdr:rowOff>83221</xdr:rowOff>
    </xdr:to>
    <xdr:cxnSp macro="">
      <xdr:nvCxnSpPr>
        <xdr:cNvPr id="139" name="直線コネクタ 138">
          <a:extLst>
            <a:ext uri="{FF2B5EF4-FFF2-40B4-BE49-F238E27FC236}">
              <a16:creationId xmlns:a16="http://schemas.microsoft.com/office/drawing/2014/main" id="{02DC362A-59C6-4C10-A8A3-5A2F41B3A184}"/>
            </a:ext>
          </a:extLst>
        </xdr:cNvPr>
        <xdr:cNvCxnSpPr/>
      </xdr:nvCxnSpPr>
      <xdr:spPr>
        <a:xfrm flipV="1">
          <a:off x="7077075" y="6069054"/>
          <a:ext cx="809625" cy="18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48097</xdr:rowOff>
    </xdr:from>
    <xdr:to>
      <xdr:col>36</xdr:col>
      <xdr:colOff>165100</xdr:colOff>
      <xdr:row>37</xdr:row>
      <xdr:rowOff>149697</xdr:rowOff>
    </xdr:to>
    <xdr:sp macro="" textlink="">
      <xdr:nvSpPr>
        <xdr:cNvPr id="140" name="楕円 139">
          <a:extLst>
            <a:ext uri="{FF2B5EF4-FFF2-40B4-BE49-F238E27FC236}">
              <a16:creationId xmlns:a16="http://schemas.microsoft.com/office/drawing/2014/main" id="{4125EC35-21FA-4BA8-8E5D-1E21BF67EC2D}"/>
            </a:ext>
          </a:extLst>
        </xdr:cNvPr>
        <xdr:cNvSpPr/>
      </xdr:nvSpPr>
      <xdr:spPr>
        <a:xfrm>
          <a:off x="6238875" y="604567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83221</xdr:rowOff>
    </xdr:from>
    <xdr:to>
      <xdr:col>41</xdr:col>
      <xdr:colOff>50800</xdr:colOff>
      <xdr:row>37</xdr:row>
      <xdr:rowOff>98897</xdr:rowOff>
    </xdr:to>
    <xdr:cxnSp macro="">
      <xdr:nvCxnSpPr>
        <xdr:cNvPr id="141" name="直線コネクタ 140">
          <a:extLst>
            <a:ext uri="{FF2B5EF4-FFF2-40B4-BE49-F238E27FC236}">
              <a16:creationId xmlns:a16="http://schemas.microsoft.com/office/drawing/2014/main" id="{41B7BED9-E3A8-4893-B5E2-D8FD0501DA2E}"/>
            </a:ext>
          </a:extLst>
        </xdr:cNvPr>
        <xdr:cNvCxnSpPr/>
      </xdr:nvCxnSpPr>
      <xdr:spPr>
        <a:xfrm flipV="1">
          <a:off x="6286500" y="6087146"/>
          <a:ext cx="790575" cy="15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24271</xdr:rowOff>
    </xdr:from>
    <xdr:ext cx="534377" cy="259045"/>
    <xdr:sp macro="" textlink="">
      <xdr:nvSpPr>
        <xdr:cNvPr id="142" name="n_1aveValue【道路】&#10;一人当たり延長">
          <a:extLst>
            <a:ext uri="{FF2B5EF4-FFF2-40B4-BE49-F238E27FC236}">
              <a16:creationId xmlns:a16="http://schemas.microsoft.com/office/drawing/2014/main" id="{9466506F-076B-4E42-965B-C64A640D4E6E}"/>
            </a:ext>
          </a:extLst>
        </xdr:cNvPr>
        <xdr:cNvSpPr txBox="1"/>
      </xdr:nvSpPr>
      <xdr:spPr>
        <a:xfrm>
          <a:off x="8429136" y="6190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49449</xdr:rowOff>
    </xdr:from>
    <xdr:ext cx="534377" cy="259045"/>
    <xdr:sp macro="" textlink="">
      <xdr:nvSpPr>
        <xdr:cNvPr id="143" name="n_2aveValue【道路】&#10;一人当たり延長">
          <a:extLst>
            <a:ext uri="{FF2B5EF4-FFF2-40B4-BE49-F238E27FC236}">
              <a16:creationId xmlns:a16="http://schemas.microsoft.com/office/drawing/2014/main" id="{84CC91A9-3F65-4010-BB4B-9C6EF53BD184}"/>
            </a:ext>
          </a:extLst>
        </xdr:cNvPr>
        <xdr:cNvSpPr txBox="1"/>
      </xdr:nvSpPr>
      <xdr:spPr>
        <a:xfrm>
          <a:off x="7648086" y="620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70709</xdr:rowOff>
    </xdr:from>
    <xdr:ext cx="534377" cy="259045"/>
    <xdr:sp macro="" textlink="">
      <xdr:nvSpPr>
        <xdr:cNvPr id="144" name="n_3aveValue【道路】&#10;一人当たり延長">
          <a:extLst>
            <a:ext uri="{FF2B5EF4-FFF2-40B4-BE49-F238E27FC236}">
              <a16:creationId xmlns:a16="http://schemas.microsoft.com/office/drawing/2014/main" id="{E03C1F7F-AD8F-4BEA-8365-82D964FF6A71}"/>
            </a:ext>
          </a:extLst>
        </xdr:cNvPr>
        <xdr:cNvSpPr txBox="1"/>
      </xdr:nvSpPr>
      <xdr:spPr>
        <a:xfrm>
          <a:off x="6847986" y="6230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25675</xdr:rowOff>
    </xdr:from>
    <xdr:ext cx="534377" cy="259045"/>
    <xdr:sp macro="" textlink="">
      <xdr:nvSpPr>
        <xdr:cNvPr id="145" name="n_4aveValue【道路】&#10;一人当たり延長">
          <a:extLst>
            <a:ext uri="{FF2B5EF4-FFF2-40B4-BE49-F238E27FC236}">
              <a16:creationId xmlns:a16="http://schemas.microsoft.com/office/drawing/2014/main" id="{7B0313E3-F6E9-4960-8CDE-F4C980278157}"/>
            </a:ext>
          </a:extLst>
        </xdr:cNvPr>
        <xdr:cNvSpPr txBox="1"/>
      </xdr:nvSpPr>
      <xdr:spPr>
        <a:xfrm>
          <a:off x="6038361" y="6353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112601</xdr:rowOff>
    </xdr:from>
    <xdr:ext cx="534377" cy="259045"/>
    <xdr:sp macro="" textlink="">
      <xdr:nvSpPr>
        <xdr:cNvPr id="146" name="n_1mainValue【道路】&#10;一人当たり延長">
          <a:extLst>
            <a:ext uri="{FF2B5EF4-FFF2-40B4-BE49-F238E27FC236}">
              <a16:creationId xmlns:a16="http://schemas.microsoft.com/office/drawing/2014/main" id="{68DC063A-9438-4C21-B037-2D59FA58C8C1}"/>
            </a:ext>
          </a:extLst>
        </xdr:cNvPr>
        <xdr:cNvSpPr txBox="1"/>
      </xdr:nvSpPr>
      <xdr:spPr>
        <a:xfrm>
          <a:off x="8429136" y="5789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132456</xdr:rowOff>
    </xdr:from>
    <xdr:ext cx="534377" cy="259045"/>
    <xdr:sp macro="" textlink="">
      <xdr:nvSpPr>
        <xdr:cNvPr id="147" name="n_2mainValue【道路】&#10;一人当たり延長">
          <a:extLst>
            <a:ext uri="{FF2B5EF4-FFF2-40B4-BE49-F238E27FC236}">
              <a16:creationId xmlns:a16="http://schemas.microsoft.com/office/drawing/2014/main" id="{748B3258-9EBE-4C1D-8222-EA7E38035D89}"/>
            </a:ext>
          </a:extLst>
        </xdr:cNvPr>
        <xdr:cNvSpPr txBox="1"/>
      </xdr:nvSpPr>
      <xdr:spPr>
        <a:xfrm>
          <a:off x="7648086" y="5809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150548</xdr:rowOff>
    </xdr:from>
    <xdr:ext cx="534377" cy="259045"/>
    <xdr:sp macro="" textlink="">
      <xdr:nvSpPr>
        <xdr:cNvPr id="148" name="n_3mainValue【道路】&#10;一人当たり延長">
          <a:extLst>
            <a:ext uri="{FF2B5EF4-FFF2-40B4-BE49-F238E27FC236}">
              <a16:creationId xmlns:a16="http://schemas.microsoft.com/office/drawing/2014/main" id="{EA5A61AA-0A64-48DC-A313-4DAB742D52AA}"/>
            </a:ext>
          </a:extLst>
        </xdr:cNvPr>
        <xdr:cNvSpPr txBox="1"/>
      </xdr:nvSpPr>
      <xdr:spPr>
        <a:xfrm>
          <a:off x="6847986" y="5827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166224</xdr:rowOff>
    </xdr:from>
    <xdr:ext cx="534377" cy="259045"/>
    <xdr:sp macro="" textlink="">
      <xdr:nvSpPr>
        <xdr:cNvPr id="149" name="n_4mainValue【道路】&#10;一人当たり延長">
          <a:extLst>
            <a:ext uri="{FF2B5EF4-FFF2-40B4-BE49-F238E27FC236}">
              <a16:creationId xmlns:a16="http://schemas.microsoft.com/office/drawing/2014/main" id="{6CAC6CD3-C6A1-4538-AF82-EB27E0804573}"/>
            </a:ext>
          </a:extLst>
        </xdr:cNvPr>
        <xdr:cNvSpPr txBox="1"/>
      </xdr:nvSpPr>
      <xdr:spPr>
        <a:xfrm>
          <a:off x="6038361" y="5839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95B30283-75F1-4F91-88F8-C36CFD02613C}"/>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7A5AD07F-0079-4C18-B493-F558AC8BF036}"/>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FF89BFAB-1B15-46DA-9F44-5080D45A4F2B}"/>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1FF18851-C47E-4CA0-94E6-8E377238231F}"/>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B3AFD584-C341-44B9-A29D-45C15D3A0EBC}"/>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3D4219DC-A012-4CAC-B479-7DE9617E1AE3}"/>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ECFFD7BE-B281-444E-8846-CED5AC91F92C}"/>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FC5B4C3E-E15E-4DB0-BE5D-BC345F1D56B5}"/>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83FF96AC-CC01-490C-BAD6-B79E21F3E984}"/>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F73C6861-30AD-4C7B-B7D1-C810DBA95893}"/>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6A9A5200-D216-49AF-9880-A586A794662E}"/>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58A58550-E3AC-4E80-9E1B-DF51A5D068CC}"/>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4E636200-3C2A-4725-959C-F48E3158A9DA}"/>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A191A99A-B7DD-40D1-9019-75418102A9FB}"/>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8AEA4880-5059-4B01-9790-2ED7551F2620}"/>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AD9E5A36-8B2C-4188-B5EF-581163C79E5C}"/>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D55AE294-3719-4EA0-B50C-45878A488189}"/>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E2F69E92-A343-4549-92D3-A18999031ED0}"/>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4C2B622C-5A5F-4813-AF47-38308FB34910}"/>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FD63794A-136D-4CC4-9E90-C097F8A3D625}"/>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898E09DB-A133-40BB-9301-2A0494D6F059}"/>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4B349AD4-01B6-43EC-BF58-2D6806DCFEAC}"/>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D91B5B1E-2828-4E43-B666-C171854C8ADE}"/>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C5752226-AC1D-452A-B787-FABBE3F6F29D}"/>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315A439F-E2F8-4F1E-8820-AF8B962421DA}"/>
            </a:ext>
          </a:extLst>
        </xdr:cNvPr>
        <xdr:cNvCxnSpPr/>
      </xdr:nvCxnSpPr>
      <xdr:spPr>
        <a:xfrm flipV="1">
          <a:off x="4180840" y="9075420"/>
          <a:ext cx="0" cy="1147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7F81CFCC-651D-4C05-BDB1-C11357A0A38E}"/>
            </a:ext>
          </a:extLst>
        </xdr:cNvPr>
        <xdr:cNvSpPr txBox="1"/>
      </xdr:nvSpPr>
      <xdr:spPr>
        <a:xfrm>
          <a:off x="4219575" y="1022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DB8F03CD-6429-4C06-9FED-8E485052E84D}"/>
            </a:ext>
          </a:extLst>
        </xdr:cNvPr>
        <xdr:cNvCxnSpPr/>
      </xdr:nvCxnSpPr>
      <xdr:spPr>
        <a:xfrm>
          <a:off x="4105275" y="102228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23DA7376-E9AC-43CD-A13D-A2C625DA6D88}"/>
            </a:ext>
          </a:extLst>
        </xdr:cNvPr>
        <xdr:cNvSpPr txBox="1"/>
      </xdr:nvSpPr>
      <xdr:spPr>
        <a:xfrm>
          <a:off x="4219575" y="8869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708A0B29-B8BD-499A-9B3D-DD8E04C73BC5}"/>
            </a:ext>
          </a:extLst>
        </xdr:cNvPr>
        <xdr:cNvCxnSpPr/>
      </xdr:nvCxnSpPr>
      <xdr:spPr>
        <a:xfrm>
          <a:off x="4105275" y="90754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137812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5A44A14B-C4DC-421C-94F6-F843FF64521D}"/>
            </a:ext>
          </a:extLst>
        </xdr:cNvPr>
        <xdr:cNvSpPr txBox="1"/>
      </xdr:nvSpPr>
      <xdr:spPr>
        <a:xfrm>
          <a:off x="4219575" y="9704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8656166B-0E4B-448E-BB70-53B671C8BB8B}"/>
            </a:ext>
          </a:extLst>
        </xdr:cNvPr>
        <xdr:cNvSpPr/>
      </xdr:nvSpPr>
      <xdr:spPr>
        <a:xfrm>
          <a:off x="4124325" y="98399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79158BC7-7759-435B-9053-5E0A0E56E38B}"/>
            </a:ext>
          </a:extLst>
        </xdr:cNvPr>
        <xdr:cNvSpPr/>
      </xdr:nvSpPr>
      <xdr:spPr>
        <a:xfrm>
          <a:off x="3381375" y="98082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4E0A36DD-BCB4-4B3C-B398-A37198969624}"/>
            </a:ext>
          </a:extLst>
        </xdr:cNvPr>
        <xdr:cNvSpPr/>
      </xdr:nvSpPr>
      <xdr:spPr>
        <a:xfrm>
          <a:off x="2571750" y="97936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780CA66C-976D-46CD-8F9F-B7D12283FF09}"/>
            </a:ext>
          </a:extLst>
        </xdr:cNvPr>
        <xdr:cNvSpPr/>
      </xdr:nvSpPr>
      <xdr:spPr>
        <a:xfrm>
          <a:off x="1781175" y="97745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a:extLst>
            <a:ext uri="{FF2B5EF4-FFF2-40B4-BE49-F238E27FC236}">
              <a16:creationId xmlns:a16="http://schemas.microsoft.com/office/drawing/2014/main" id="{A81EA04F-5120-4691-BDB9-D484D07A1F4D}"/>
            </a:ext>
          </a:extLst>
        </xdr:cNvPr>
        <xdr:cNvSpPr/>
      </xdr:nvSpPr>
      <xdr:spPr>
        <a:xfrm>
          <a:off x="981075" y="97320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179E1D4-93AA-40A4-A86C-3BA7582D657F}"/>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661719E-2F97-47F4-A8BD-7326249DD1A5}"/>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7BF7DEB-07F8-4D9B-9AC1-844FA627B56D}"/>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AB1395E-4CF6-43A9-A528-E7E1C0103383}"/>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5626C9B4-A390-4ED8-9E9C-3EE741838B0C}"/>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124460</xdr:rowOff>
    </xdr:from>
    <xdr:to>
      <xdr:col>24</xdr:col>
      <xdr:colOff>114300</xdr:colOff>
      <xdr:row>61</xdr:row>
      <xdr:rowOff>54610</xdr:rowOff>
    </xdr:to>
    <xdr:sp macro="" textlink="">
      <xdr:nvSpPr>
        <xdr:cNvPr id="190" name="楕円 189">
          <a:extLst>
            <a:ext uri="{FF2B5EF4-FFF2-40B4-BE49-F238E27FC236}">
              <a16:creationId xmlns:a16="http://schemas.microsoft.com/office/drawing/2014/main" id="{844C511E-8218-421A-944F-CCD5458E8361}"/>
            </a:ext>
          </a:extLst>
        </xdr:cNvPr>
        <xdr:cNvSpPr/>
      </xdr:nvSpPr>
      <xdr:spPr>
        <a:xfrm>
          <a:off x="4124325" y="98463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102887</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D6189EDB-EA16-4AEE-9FB6-7CF7DCA1FF29}"/>
            </a:ext>
          </a:extLst>
        </xdr:cNvPr>
        <xdr:cNvSpPr txBox="1"/>
      </xdr:nvSpPr>
      <xdr:spPr>
        <a:xfrm>
          <a:off x="4219575" y="9831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95885</xdr:rowOff>
    </xdr:from>
    <xdr:to>
      <xdr:col>20</xdr:col>
      <xdr:colOff>38100</xdr:colOff>
      <xdr:row>61</xdr:row>
      <xdr:rowOff>26035</xdr:rowOff>
    </xdr:to>
    <xdr:sp macro="" textlink="">
      <xdr:nvSpPr>
        <xdr:cNvPr id="192" name="楕円 191">
          <a:extLst>
            <a:ext uri="{FF2B5EF4-FFF2-40B4-BE49-F238E27FC236}">
              <a16:creationId xmlns:a16="http://schemas.microsoft.com/office/drawing/2014/main" id="{314F04E9-3EEA-4C76-8B1F-602124CC2C1C}"/>
            </a:ext>
          </a:extLst>
        </xdr:cNvPr>
        <xdr:cNvSpPr/>
      </xdr:nvSpPr>
      <xdr:spPr>
        <a:xfrm>
          <a:off x="3381375" y="98209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146685</xdr:rowOff>
    </xdr:from>
    <xdr:to>
      <xdr:col>24</xdr:col>
      <xdr:colOff>63500</xdr:colOff>
      <xdr:row>61</xdr:row>
      <xdr:rowOff>3810</xdr:rowOff>
    </xdr:to>
    <xdr:cxnSp macro="">
      <xdr:nvCxnSpPr>
        <xdr:cNvPr id="193" name="直線コネクタ 192">
          <a:extLst>
            <a:ext uri="{FF2B5EF4-FFF2-40B4-BE49-F238E27FC236}">
              <a16:creationId xmlns:a16="http://schemas.microsoft.com/office/drawing/2014/main" id="{8E6702F0-95E5-4156-97AD-F85E24BB7FC9}"/>
            </a:ext>
          </a:extLst>
        </xdr:cNvPr>
        <xdr:cNvCxnSpPr/>
      </xdr:nvCxnSpPr>
      <xdr:spPr>
        <a:xfrm>
          <a:off x="3429000" y="9868535"/>
          <a:ext cx="75247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65405</xdr:rowOff>
    </xdr:from>
    <xdr:to>
      <xdr:col>15</xdr:col>
      <xdr:colOff>101600</xdr:colOff>
      <xdr:row>60</xdr:row>
      <xdr:rowOff>167005</xdr:rowOff>
    </xdr:to>
    <xdr:sp macro="" textlink="">
      <xdr:nvSpPr>
        <xdr:cNvPr id="194" name="楕円 193">
          <a:extLst>
            <a:ext uri="{FF2B5EF4-FFF2-40B4-BE49-F238E27FC236}">
              <a16:creationId xmlns:a16="http://schemas.microsoft.com/office/drawing/2014/main" id="{B4EB92AD-B50E-4B24-9F65-594D551A66AF}"/>
            </a:ext>
          </a:extLst>
        </xdr:cNvPr>
        <xdr:cNvSpPr/>
      </xdr:nvSpPr>
      <xdr:spPr>
        <a:xfrm>
          <a:off x="2571750" y="97936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116205</xdr:rowOff>
    </xdr:from>
    <xdr:to>
      <xdr:col>19</xdr:col>
      <xdr:colOff>177800</xdr:colOff>
      <xdr:row>60</xdr:row>
      <xdr:rowOff>146685</xdr:rowOff>
    </xdr:to>
    <xdr:cxnSp macro="">
      <xdr:nvCxnSpPr>
        <xdr:cNvPr id="195" name="直線コネクタ 194">
          <a:extLst>
            <a:ext uri="{FF2B5EF4-FFF2-40B4-BE49-F238E27FC236}">
              <a16:creationId xmlns:a16="http://schemas.microsoft.com/office/drawing/2014/main" id="{0E5CD308-79D5-4E4C-BD3C-87F98F0D1E9A}"/>
            </a:ext>
          </a:extLst>
        </xdr:cNvPr>
        <xdr:cNvCxnSpPr/>
      </xdr:nvCxnSpPr>
      <xdr:spPr>
        <a:xfrm>
          <a:off x="2619375" y="9841230"/>
          <a:ext cx="80962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34925</xdr:rowOff>
    </xdr:from>
    <xdr:to>
      <xdr:col>10</xdr:col>
      <xdr:colOff>165100</xdr:colOff>
      <xdr:row>60</xdr:row>
      <xdr:rowOff>136525</xdr:rowOff>
    </xdr:to>
    <xdr:sp macro="" textlink="">
      <xdr:nvSpPr>
        <xdr:cNvPr id="196" name="楕円 195">
          <a:extLst>
            <a:ext uri="{FF2B5EF4-FFF2-40B4-BE49-F238E27FC236}">
              <a16:creationId xmlns:a16="http://schemas.microsoft.com/office/drawing/2014/main" id="{BE03DF25-47DB-4A06-8343-20F9EDEF21BE}"/>
            </a:ext>
          </a:extLst>
        </xdr:cNvPr>
        <xdr:cNvSpPr/>
      </xdr:nvSpPr>
      <xdr:spPr>
        <a:xfrm>
          <a:off x="1781175" y="97599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85725</xdr:rowOff>
    </xdr:from>
    <xdr:to>
      <xdr:col>15</xdr:col>
      <xdr:colOff>50800</xdr:colOff>
      <xdr:row>60</xdr:row>
      <xdr:rowOff>116205</xdr:rowOff>
    </xdr:to>
    <xdr:cxnSp macro="">
      <xdr:nvCxnSpPr>
        <xdr:cNvPr id="197" name="直線コネクタ 196">
          <a:extLst>
            <a:ext uri="{FF2B5EF4-FFF2-40B4-BE49-F238E27FC236}">
              <a16:creationId xmlns:a16="http://schemas.microsoft.com/office/drawing/2014/main" id="{E41FB00E-C7D5-4B6C-BBDD-DDD2DD087F62}"/>
            </a:ext>
          </a:extLst>
        </xdr:cNvPr>
        <xdr:cNvCxnSpPr/>
      </xdr:nvCxnSpPr>
      <xdr:spPr>
        <a:xfrm>
          <a:off x="1828800" y="9807575"/>
          <a:ext cx="790575"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xdr:rowOff>
    </xdr:from>
    <xdr:to>
      <xdr:col>6</xdr:col>
      <xdr:colOff>38100</xdr:colOff>
      <xdr:row>60</xdr:row>
      <xdr:rowOff>107950</xdr:rowOff>
    </xdr:to>
    <xdr:sp macro="" textlink="">
      <xdr:nvSpPr>
        <xdr:cNvPr id="198" name="楕円 197">
          <a:extLst>
            <a:ext uri="{FF2B5EF4-FFF2-40B4-BE49-F238E27FC236}">
              <a16:creationId xmlns:a16="http://schemas.microsoft.com/office/drawing/2014/main" id="{E8D4CADC-B1A4-4FE2-A311-EAFD7360A222}"/>
            </a:ext>
          </a:extLst>
        </xdr:cNvPr>
        <xdr:cNvSpPr/>
      </xdr:nvSpPr>
      <xdr:spPr>
        <a:xfrm>
          <a:off x="981075" y="97345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57150</xdr:rowOff>
    </xdr:from>
    <xdr:to>
      <xdr:col>10</xdr:col>
      <xdr:colOff>114300</xdr:colOff>
      <xdr:row>60</xdr:row>
      <xdr:rowOff>85725</xdr:rowOff>
    </xdr:to>
    <xdr:cxnSp macro="">
      <xdr:nvCxnSpPr>
        <xdr:cNvPr id="199" name="直線コネクタ 198">
          <a:extLst>
            <a:ext uri="{FF2B5EF4-FFF2-40B4-BE49-F238E27FC236}">
              <a16:creationId xmlns:a16="http://schemas.microsoft.com/office/drawing/2014/main" id="{4CBDD037-6140-4861-A290-24676D578E0E}"/>
            </a:ext>
          </a:extLst>
        </xdr:cNvPr>
        <xdr:cNvCxnSpPr/>
      </xdr:nvCxnSpPr>
      <xdr:spPr>
        <a:xfrm>
          <a:off x="1028700" y="9782175"/>
          <a:ext cx="8001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5D457DEF-5295-46FB-8E7E-F19354DCC489}"/>
            </a:ext>
          </a:extLst>
        </xdr:cNvPr>
        <xdr:cNvSpPr txBox="1"/>
      </xdr:nvSpPr>
      <xdr:spPr>
        <a:xfrm>
          <a:off x="3239144" y="9592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158132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5AE3952E-2DED-450B-8C96-D3C1EA449C39}"/>
            </a:ext>
          </a:extLst>
        </xdr:cNvPr>
        <xdr:cNvSpPr txBox="1"/>
      </xdr:nvSpPr>
      <xdr:spPr>
        <a:xfrm>
          <a:off x="2439044" y="9886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139082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0A05EAA1-A465-420E-8758-D0960998FF98}"/>
            </a:ext>
          </a:extLst>
        </xdr:cNvPr>
        <xdr:cNvSpPr txBox="1"/>
      </xdr:nvSpPr>
      <xdr:spPr>
        <a:xfrm>
          <a:off x="1648469" y="9867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102887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A1842D2A-60C8-47D1-A6A7-DCFD5D09BD66}"/>
            </a:ext>
          </a:extLst>
        </xdr:cNvPr>
        <xdr:cNvSpPr txBox="1"/>
      </xdr:nvSpPr>
      <xdr:spPr>
        <a:xfrm>
          <a:off x="848369" y="9831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17162</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629B78D5-AB8F-4044-ADA2-019D793D623B}"/>
            </a:ext>
          </a:extLst>
        </xdr:cNvPr>
        <xdr:cNvSpPr txBox="1"/>
      </xdr:nvSpPr>
      <xdr:spPr>
        <a:xfrm>
          <a:off x="3239144" y="9904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12082</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51664049-E4D4-477B-BB49-EA8D7423D6F3}"/>
            </a:ext>
          </a:extLst>
        </xdr:cNvPr>
        <xdr:cNvSpPr txBox="1"/>
      </xdr:nvSpPr>
      <xdr:spPr>
        <a:xfrm>
          <a:off x="2439044" y="9572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153052</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86E8715C-5C41-408F-AAD2-3128968D0CAF}"/>
            </a:ext>
          </a:extLst>
        </xdr:cNvPr>
        <xdr:cNvSpPr txBox="1"/>
      </xdr:nvSpPr>
      <xdr:spPr>
        <a:xfrm>
          <a:off x="1648469" y="955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7D5CE7B2-9E43-441C-884A-CE456E26E328}"/>
            </a:ext>
          </a:extLst>
        </xdr:cNvPr>
        <xdr:cNvSpPr txBox="1"/>
      </xdr:nvSpPr>
      <xdr:spPr>
        <a:xfrm>
          <a:off x="848369" y="9522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B366A85B-7883-4B97-BBA6-A9F58AD0FE77}"/>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F133EDAD-DC9F-4B1D-A26E-2339D89FE0A2}"/>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7EA3B493-8643-4613-9816-1FAC0151195E}"/>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E6314F6-644E-4ED1-93CB-C8A52162A6A5}"/>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188ADCB1-68B8-4095-ADE2-08A1B1670DAA}"/>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DE91FAC4-4F37-4969-B40A-F8C6891F24C8}"/>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4BC15037-C349-4703-9993-F09ABF3D01D4}"/>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EC1C30FA-1264-4432-B3F1-322D2BE5DA2A}"/>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B897A893-AB09-4ACE-82A6-D80A224DB2F3}"/>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D1599E17-B939-41EC-BB79-68C8E88A1D8F}"/>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3B1DA31D-6311-48B3-91C1-1DC09A33F1B3}"/>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E7A52A96-D19A-405D-8A79-300D0C9B4428}"/>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35D603D3-3F8A-49A2-A230-76BBF346B2EB}"/>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3E1052E6-8EFD-49B0-B613-F10095F5C62E}"/>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51E67F6D-66F0-4A4D-B0A4-CC95198ABD0A}"/>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7EBB4414-1E02-4D7F-846F-D68BF38E17FF}"/>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284C9133-2880-47C9-BDE7-7A57BFEEFAE3}"/>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0B417A69-7747-460D-A3C2-4616CD4D079A}"/>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2352B580-C627-4F71-B39F-7BE75CBA06AF}"/>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9A1C2D3B-7CD5-4865-91DE-EEFA8E4336C5}"/>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145A3C7F-2B30-411E-8BBD-1FA0B52259A5}"/>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49105011-CF5A-4BD8-A165-D5E2441A7BCF}"/>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06A315F2-187D-4A8B-BECA-2134CFBED128}"/>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825569FA-6E22-473B-9273-EA7A69A9AFF2}"/>
            </a:ext>
          </a:extLst>
        </xdr:cNvPr>
        <xdr:cNvCxnSpPr/>
      </xdr:nvCxnSpPr>
      <xdr:spPr>
        <a:xfrm flipV="1">
          <a:off x="9429115" y="9088536"/>
          <a:ext cx="0" cy="135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A0874071-EC4A-46D6-855A-9D12017C5F99}"/>
            </a:ext>
          </a:extLst>
        </xdr:cNvPr>
        <xdr:cNvSpPr txBox="1"/>
      </xdr:nvSpPr>
      <xdr:spPr>
        <a:xfrm>
          <a:off x="9467850" y="1045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2C80DE2A-400A-4027-861F-A360FD7860F8}"/>
            </a:ext>
          </a:extLst>
        </xdr:cNvPr>
        <xdr:cNvCxnSpPr/>
      </xdr:nvCxnSpPr>
      <xdr:spPr>
        <a:xfrm>
          <a:off x="9363075" y="1044630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3B7D40DD-C140-4939-B421-0242F0B6B556}"/>
            </a:ext>
          </a:extLst>
        </xdr:cNvPr>
        <xdr:cNvSpPr txBox="1"/>
      </xdr:nvSpPr>
      <xdr:spPr>
        <a:xfrm>
          <a:off x="9467850" y="88859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898FC192-D1C3-4270-8CFB-5C55295E5ADA}"/>
            </a:ext>
          </a:extLst>
        </xdr:cNvPr>
        <xdr:cNvCxnSpPr/>
      </xdr:nvCxnSpPr>
      <xdr:spPr>
        <a:xfrm>
          <a:off x="9363075" y="90885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4269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E3313D75-76F7-4E1B-8C13-03DD47D1552B}"/>
            </a:ext>
          </a:extLst>
        </xdr:cNvPr>
        <xdr:cNvSpPr txBox="1"/>
      </xdr:nvSpPr>
      <xdr:spPr>
        <a:xfrm>
          <a:off x="9467850" y="102182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3B308086-AA16-4FC2-9CE0-6FBE55B97BAD}"/>
            </a:ext>
          </a:extLst>
        </xdr:cNvPr>
        <xdr:cNvSpPr/>
      </xdr:nvSpPr>
      <xdr:spPr>
        <a:xfrm>
          <a:off x="9401175" y="1023981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E2477210-6EC7-4E15-9F67-AB9A0EC503E0}"/>
            </a:ext>
          </a:extLst>
        </xdr:cNvPr>
        <xdr:cNvSpPr/>
      </xdr:nvSpPr>
      <xdr:spPr>
        <a:xfrm>
          <a:off x="8639175" y="102376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93B5E562-4B7D-4796-9CF3-E8589DD60C23}"/>
            </a:ext>
          </a:extLst>
        </xdr:cNvPr>
        <xdr:cNvSpPr/>
      </xdr:nvSpPr>
      <xdr:spPr>
        <a:xfrm>
          <a:off x="7839075" y="1023775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BE51AABF-5699-4823-8403-06E6E7CF6A5C}"/>
            </a:ext>
          </a:extLst>
        </xdr:cNvPr>
        <xdr:cNvSpPr/>
      </xdr:nvSpPr>
      <xdr:spPr>
        <a:xfrm>
          <a:off x="7029450" y="102504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67330</xdr:rowOff>
    </xdr:from>
    <xdr:to>
      <xdr:col>36</xdr:col>
      <xdr:colOff>165100</xdr:colOff>
      <xdr:row>63</xdr:row>
      <xdr:rowOff>168930</xdr:rowOff>
    </xdr:to>
    <xdr:sp macro="" textlink="">
      <xdr:nvSpPr>
        <xdr:cNvPr id="241" name="フローチャート: 判断 240">
          <a:extLst>
            <a:ext uri="{FF2B5EF4-FFF2-40B4-BE49-F238E27FC236}">
              <a16:creationId xmlns:a16="http://schemas.microsoft.com/office/drawing/2014/main" id="{81FD8D0B-BEB6-493B-A137-FB6DBB2B5FE7}"/>
            </a:ext>
          </a:extLst>
        </xdr:cNvPr>
        <xdr:cNvSpPr/>
      </xdr:nvSpPr>
      <xdr:spPr>
        <a:xfrm>
          <a:off x="6238875" y="102749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D873054-686B-43EA-BA24-87A4EFD68759}"/>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41CF20F-542A-4DAE-963D-0556E2728DDE}"/>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B9B6995-F32B-4C90-8C66-FA25B4EEF2E1}"/>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8357775-89DD-48D9-BC44-C261030993A8}"/>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D12833A6-3F3D-4F7B-A8A3-DA58DA8CF2DB}"/>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95283</xdr:rowOff>
    </xdr:from>
    <xdr:to>
      <xdr:col>55</xdr:col>
      <xdr:colOff>50800</xdr:colOff>
      <xdr:row>63</xdr:row>
      <xdr:rowOff>25433</xdr:rowOff>
    </xdr:to>
    <xdr:sp macro="" textlink="">
      <xdr:nvSpPr>
        <xdr:cNvPr id="247" name="楕円 246">
          <a:extLst>
            <a:ext uri="{FF2B5EF4-FFF2-40B4-BE49-F238E27FC236}">
              <a16:creationId xmlns:a16="http://schemas.microsoft.com/office/drawing/2014/main" id="{0E45A2DC-5109-4274-9812-E54A52E7203D}"/>
            </a:ext>
          </a:extLst>
        </xdr:cNvPr>
        <xdr:cNvSpPr/>
      </xdr:nvSpPr>
      <xdr:spPr>
        <a:xfrm>
          <a:off x="9401175" y="1014415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118160</xdr:rowOff>
    </xdr:from>
    <xdr:ext cx="599010" cy="259045"/>
    <xdr:sp macro="" textlink="">
      <xdr:nvSpPr>
        <xdr:cNvPr id="248" name="【橋りょう・トンネル】&#10;一人当たり有形固定資産（償却資産）額該当値テキスト">
          <a:extLst>
            <a:ext uri="{FF2B5EF4-FFF2-40B4-BE49-F238E27FC236}">
              <a16:creationId xmlns:a16="http://schemas.microsoft.com/office/drawing/2014/main" id="{5E3CCAAF-183B-42A3-ACB8-812FA5F34714}"/>
            </a:ext>
          </a:extLst>
        </xdr:cNvPr>
        <xdr:cNvSpPr txBox="1"/>
      </xdr:nvSpPr>
      <xdr:spPr>
        <a:xfrm>
          <a:off x="9467850" y="10008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101421</xdr:rowOff>
    </xdr:from>
    <xdr:to>
      <xdr:col>50</xdr:col>
      <xdr:colOff>165100</xdr:colOff>
      <xdr:row>63</xdr:row>
      <xdr:rowOff>31571</xdr:rowOff>
    </xdr:to>
    <xdr:sp macro="" textlink="">
      <xdr:nvSpPr>
        <xdr:cNvPr id="249" name="楕円 248">
          <a:extLst>
            <a:ext uri="{FF2B5EF4-FFF2-40B4-BE49-F238E27FC236}">
              <a16:creationId xmlns:a16="http://schemas.microsoft.com/office/drawing/2014/main" id="{3E2F130F-C7B5-4057-9ED9-2856CCE448EC}"/>
            </a:ext>
          </a:extLst>
        </xdr:cNvPr>
        <xdr:cNvSpPr/>
      </xdr:nvSpPr>
      <xdr:spPr>
        <a:xfrm>
          <a:off x="8639175" y="1015347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146083</xdr:rowOff>
    </xdr:from>
    <xdr:to>
      <xdr:col>55</xdr:col>
      <xdr:colOff>0</xdr:colOff>
      <xdr:row>62</xdr:row>
      <xdr:rowOff>152221</xdr:rowOff>
    </xdr:to>
    <xdr:cxnSp macro="">
      <xdr:nvCxnSpPr>
        <xdr:cNvPr id="250" name="直線コネクタ 249">
          <a:extLst>
            <a:ext uri="{FF2B5EF4-FFF2-40B4-BE49-F238E27FC236}">
              <a16:creationId xmlns:a16="http://schemas.microsoft.com/office/drawing/2014/main" id="{A4C6AD94-61A4-4511-A0B5-ADC4C27C9151}"/>
            </a:ext>
          </a:extLst>
        </xdr:cNvPr>
        <xdr:cNvCxnSpPr/>
      </xdr:nvCxnSpPr>
      <xdr:spPr>
        <a:xfrm flipV="1">
          <a:off x="8686800" y="10191783"/>
          <a:ext cx="742950" cy="9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107277</xdr:rowOff>
    </xdr:from>
    <xdr:to>
      <xdr:col>46</xdr:col>
      <xdr:colOff>38100</xdr:colOff>
      <xdr:row>63</xdr:row>
      <xdr:rowOff>37427</xdr:rowOff>
    </xdr:to>
    <xdr:sp macro="" textlink="">
      <xdr:nvSpPr>
        <xdr:cNvPr id="251" name="楕円 250">
          <a:extLst>
            <a:ext uri="{FF2B5EF4-FFF2-40B4-BE49-F238E27FC236}">
              <a16:creationId xmlns:a16="http://schemas.microsoft.com/office/drawing/2014/main" id="{BD829955-88CC-451A-83A9-221A6F7B985E}"/>
            </a:ext>
          </a:extLst>
        </xdr:cNvPr>
        <xdr:cNvSpPr/>
      </xdr:nvSpPr>
      <xdr:spPr>
        <a:xfrm>
          <a:off x="7839075" y="1015297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152221</xdr:rowOff>
    </xdr:from>
    <xdr:to>
      <xdr:col>50</xdr:col>
      <xdr:colOff>114300</xdr:colOff>
      <xdr:row>62</xdr:row>
      <xdr:rowOff>158077</xdr:rowOff>
    </xdr:to>
    <xdr:cxnSp macro="">
      <xdr:nvCxnSpPr>
        <xdr:cNvPr id="252" name="直線コネクタ 251">
          <a:extLst>
            <a:ext uri="{FF2B5EF4-FFF2-40B4-BE49-F238E27FC236}">
              <a16:creationId xmlns:a16="http://schemas.microsoft.com/office/drawing/2014/main" id="{4CABD854-EDCE-4DAE-A257-1A223E6EFEC2}"/>
            </a:ext>
          </a:extLst>
        </xdr:cNvPr>
        <xdr:cNvCxnSpPr/>
      </xdr:nvCxnSpPr>
      <xdr:spPr>
        <a:xfrm flipV="1">
          <a:off x="7886700" y="10201096"/>
          <a:ext cx="800100" cy="9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112617</xdr:rowOff>
    </xdr:from>
    <xdr:to>
      <xdr:col>41</xdr:col>
      <xdr:colOff>101600</xdr:colOff>
      <xdr:row>63</xdr:row>
      <xdr:rowOff>42767</xdr:rowOff>
    </xdr:to>
    <xdr:sp macro="" textlink="">
      <xdr:nvSpPr>
        <xdr:cNvPr id="253" name="楕円 252">
          <a:extLst>
            <a:ext uri="{FF2B5EF4-FFF2-40B4-BE49-F238E27FC236}">
              <a16:creationId xmlns:a16="http://schemas.microsoft.com/office/drawing/2014/main" id="{7154CBB0-9198-4FC4-9B66-8127F7A0224E}"/>
            </a:ext>
          </a:extLst>
        </xdr:cNvPr>
        <xdr:cNvSpPr/>
      </xdr:nvSpPr>
      <xdr:spPr>
        <a:xfrm>
          <a:off x="7029450" y="1016149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158077</xdr:rowOff>
    </xdr:from>
    <xdr:to>
      <xdr:col>45</xdr:col>
      <xdr:colOff>177800</xdr:colOff>
      <xdr:row>62</xdr:row>
      <xdr:rowOff>163417</xdr:rowOff>
    </xdr:to>
    <xdr:cxnSp macro="">
      <xdr:nvCxnSpPr>
        <xdr:cNvPr id="254" name="直線コネクタ 253">
          <a:extLst>
            <a:ext uri="{FF2B5EF4-FFF2-40B4-BE49-F238E27FC236}">
              <a16:creationId xmlns:a16="http://schemas.microsoft.com/office/drawing/2014/main" id="{34563965-57FF-4F5B-93AB-C0410AA62592}"/>
            </a:ext>
          </a:extLst>
        </xdr:cNvPr>
        <xdr:cNvCxnSpPr/>
      </xdr:nvCxnSpPr>
      <xdr:spPr>
        <a:xfrm flipV="1">
          <a:off x="7077075" y="1021012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117241</xdr:rowOff>
    </xdr:from>
    <xdr:to>
      <xdr:col>36</xdr:col>
      <xdr:colOff>165100</xdr:colOff>
      <xdr:row>63</xdr:row>
      <xdr:rowOff>47391</xdr:rowOff>
    </xdr:to>
    <xdr:sp macro="" textlink="">
      <xdr:nvSpPr>
        <xdr:cNvPr id="255" name="楕円 254">
          <a:extLst>
            <a:ext uri="{FF2B5EF4-FFF2-40B4-BE49-F238E27FC236}">
              <a16:creationId xmlns:a16="http://schemas.microsoft.com/office/drawing/2014/main" id="{76324C7E-9D3F-4761-A62D-C03F8AAC487F}"/>
            </a:ext>
          </a:extLst>
        </xdr:cNvPr>
        <xdr:cNvSpPr/>
      </xdr:nvSpPr>
      <xdr:spPr>
        <a:xfrm>
          <a:off x="6238875" y="1016611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163417</xdr:rowOff>
    </xdr:from>
    <xdr:to>
      <xdr:col>41</xdr:col>
      <xdr:colOff>50800</xdr:colOff>
      <xdr:row>62</xdr:row>
      <xdr:rowOff>168041</xdr:rowOff>
    </xdr:to>
    <xdr:cxnSp macro="">
      <xdr:nvCxnSpPr>
        <xdr:cNvPr id="256" name="直線コネクタ 255">
          <a:extLst>
            <a:ext uri="{FF2B5EF4-FFF2-40B4-BE49-F238E27FC236}">
              <a16:creationId xmlns:a16="http://schemas.microsoft.com/office/drawing/2014/main" id="{FC073AFA-1952-4911-883E-A1B4D660547E}"/>
            </a:ext>
          </a:extLst>
        </xdr:cNvPr>
        <xdr:cNvCxnSpPr/>
      </xdr:nvCxnSpPr>
      <xdr:spPr>
        <a:xfrm flipV="1">
          <a:off x="6286500" y="10209117"/>
          <a:ext cx="790575" cy="4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116390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0EF45F5D-828A-4443-99C5-55955246D03F}"/>
            </a:ext>
          </a:extLst>
        </xdr:cNvPr>
        <xdr:cNvSpPr txBox="1"/>
      </xdr:nvSpPr>
      <xdr:spPr>
        <a:xfrm>
          <a:off x="8399995" y="10327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122859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52636373-9AA4-4B62-BBE9-F398463E9CDA}"/>
            </a:ext>
          </a:extLst>
        </xdr:cNvPr>
        <xdr:cNvSpPr txBox="1"/>
      </xdr:nvSpPr>
      <xdr:spPr>
        <a:xfrm>
          <a:off x="7609420" y="10336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132352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2127E9BA-9CE9-4339-8E1C-D4D7992C260D}"/>
            </a:ext>
          </a:extLst>
        </xdr:cNvPr>
        <xdr:cNvSpPr txBox="1"/>
      </xdr:nvSpPr>
      <xdr:spPr>
        <a:xfrm>
          <a:off x="6818845" y="10343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160057</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14DB2431-4DC9-4CBF-BE37-3FF3CF711172}"/>
            </a:ext>
          </a:extLst>
        </xdr:cNvPr>
        <xdr:cNvSpPr txBox="1"/>
      </xdr:nvSpPr>
      <xdr:spPr>
        <a:xfrm>
          <a:off x="6009220" y="10374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48098</xdr:rowOff>
    </xdr:from>
    <xdr:ext cx="599010" cy="259045"/>
    <xdr:sp macro="" textlink="">
      <xdr:nvSpPr>
        <xdr:cNvPr id="261" name="n_1mainValue【橋りょう・トンネル】&#10;一人当たり有形固定資産（償却資産）額">
          <a:extLst>
            <a:ext uri="{FF2B5EF4-FFF2-40B4-BE49-F238E27FC236}">
              <a16:creationId xmlns:a16="http://schemas.microsoft.com/office/drawing/2014/main" id="{0669F2BB-BAF7-4668-8E9F-904045135C47}"/>
            </a:ext>
          </a:extLst>
        </xdr:cNvPr>
        <xdr:cNvSpPr txBox="1"/>
      </xdr:nvSpPr>
      <xdr:spPr>
        <a:xfrm>
          <a:off x="8399995" y="9931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53954</xdr:rowOff>
    </xdr:from>
    <xdr:ext cx="599010" cy="259045"/>
    <xdr:sp macro="" textlink="">
      <xdr:nvSpPr>
        <xdr:cNvPr id="262" name="n_2mainValue【橋りょう・トンネル】&#10;一人当たり有形固定資産（償却資産）額">
          <a:extLst>
            <a:ext uri="{FF2B5EF4-FFF2-40B4-BE49-F238E27FC236}">
              <a16:creationId xmlns:a16="http://schemas.microsoft.com/office/drawing/2014/main" id="{469B9542-3738-4F10-B3A7-36D38B95B702}"/>
            </a:ext>
          </a:extLst>
        </xdr:cNvPr>
        <xdr:cNvSpPr txBox="1"/>
      </xdr:nvSpPr>
      <xdr:spPr>
        <a:xfrm>
          <a:off x="7609420" y="993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59294</xdr:rowOff>
    </xdr:from>
    <xdr:ext cx="599010" cy="259045"/>
    <xdr:sp macro="" textlink="">
      <xdr:nvSpPr>
        <xdr:cNvPr id="263" name="n_3mainValue【橋りょう・トンネル】&#10;一人当たり有形固定資産（償却資産）額">
          <a:extLst>
            <a:ext uri="{FF2B5EF4-FFF2-40B4-BE49-F238E27FC236}">
              <a16:creationId xmlns:a16="http://schemas.microsoft.com/office/drawing/2014/main" id="{D831EDD9-8F6B-4A60-BFCD-CB8F588CD596}"/>
            </a:ext>
          </a:extLst>
        </xdr:cNvPr>
        <xdr:cNvSpPr txBox="1"/>
      </xdr:nvSpPr>
      <xdr:spPr>
        <a:xfrm>
          <a:off x="6818845" y="9946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63918</xdr:rowOff>
    </xdr:from>
    <xdr:ext cx="599010" cy="259045"/>
    <xdr:sp macro="" textlink="">
      <xdr:nvSpPr>
        <xdr:cNvPr id="264" name="n_4mainValue【橋りょう・トンネル】&#10;一人当たり有形固定資産（償却資産）額">
          <a:extLst>
            <a:ext uri="{FF2B5EF4-FFF2-40B4-BE49-F238E27FC236}">
              <a16:creationId xmlns:a16="http://schemas.microsoft.com/office/drawing/2014/main" id="{EB5A9DAC-FA5F-45D3-BDDD-DA26D5CFDBD6}"/>
            </a:ext>
          </a:extLst>
        </xdr:cNvPr>
        <xdr:cNvSpPr txBox="1"/>
      </xdr:nvSpPr>
      <xdr:spPr>
        <a:xfrm>
          <a:off x="6009220" y="9954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3E563389-4972-4CB5-88F3-B681B362A322}"/>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86FF447-8276-4815-B2EB-44E42CA0C489}"/>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A92D9491-FFFB-43C5-8BCC-91ACC41C6937}"/>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A0B52B77-233A-4336-8078-2CBD4371F9E8}"/>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275B5E73-8514-4361-A93F-989C75CB5E4F}"/>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4E637963-1529-4FC9-8591-156A9B08367F}"/>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411EFFC9-759F-4C1E-B70A-D21A1781CB5D}"/>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A3A2FA4-B0BE-4684-ABB2-7C7C3526E0D2}"/>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11AF5F64-EA21-4C5F-AC13-CB328DF2D613}"/>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38874CE9-35BA-4458-A01F-E1ED5D592C8E}"/>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29E37B5F-4308-424D-9563-35F7A21879C9}"/>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6" name="直線コネクタ 275">
          <a:extLst>
            <a:ext uri="{FF2B5EF4-FFF2-40B4-BE49-F238E27FC236}">
              <a16:creationId xmlns:a16="http://schemas.microsoft.com/office/drawing/2014/main" id="{5D842C0E-527C-4CA3-B0D9-DA13E181F20A}"/>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7" name="テキスト ボックス 276">
          <a:extLst>
            <a:ext uri="{FF2B5EF4-FFF2-40B4-BE49-F238E27FC236}">
              <a16:creationId xmlns:a16="http://schemas.microsoft.com/office/drawing/2014/main" id="{C4920CB1-EFA9-48F1-B6FC-9194792DD8C2}"/>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8" name="直線コネクタ 277">
          <a:extLst>
            <a:ext uri="{FF2B5EF4-FFF2-40B4-BE49-F238E27FC236}">
              <a16:creationId xmlns:a16="http://schemas.microsoft.com/office/drawing/2014/main" id="{371CC19B-1278-4367-A030-90156F1F3CD5}"/>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9" name="テキスト ボックス 278">
          <a:extLst>
            <a:ext uri="{FF2B5EF4-FFF2-40B4-BE49-F238E27FC236}">
              <a16:creationId xmlns:a16="http://schemas.microsoft.com/office/drawing/2014/main" id="{52FB0591-5432-45F9-996F-B5B0D29ED166}"/>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0" name="直線コネクタ 279">
          <a:extLst>
            <a:ext uri="{FF2B5EF4-FFF2-40B4-BE49-F238E27FC236}">
              <a16:creationId xmlns:a16="http://schemas.microsoft.com/office/drawing/2014/main" id="{61490A72-0479-477D-BFC0-C897CCF865A1}"/>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1" name="テキスト ボックス 280">
          <a:extLst>
            <a:ext uri="{FF2B5EF4-FFF2-40B4-BE49-F238E27FC236}">
              <a16:creationId xmlns:a16="http://schemas.microsoft.com/office/drawing/2014/main" id="{2120CF81-672D-43F5-BF90-AD115F476F35}"/>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2" name="直線コネクタ 281">
          <a:extLst>
            <a:ext uri="{FF2B5EF4-FFF2-40B4-BE49-F238E27FC236}">
              <a16:creationId xmlns:a16="http://schemas.microsoft.com/office/drawing/2014/main" id="{CB7370CD-3023-412B-A0C9-0CCC75E5644B}"/>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3" name="テキスト ボックス 282">
          <a:extLst>
            <a:ext uri="{FF2B5EF4-FFF2-40B4-BE49-F238E27FC236}">
              <a16:creationId xmlns:a16="http://schemas.microsoft.com/office/drawing/2014/main" id="{D8C56054-E68E-4748-8C62-323D5704F71F}"/>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4" name="直線コネクタ 283">
          <a:extLst>
            <a:ext uri="{FF2B5EF4-FFF2-40B4-BE49-F238E27FC236}">
              <a16:creationId xmlns:a16="http://schemas.microsoft.com/office/drawing/2014/main" id="{DE98CB66-8FBC-4A0B-A697-920015C6387B}"/>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5" name="テキスト ボックス 284">
          <a:extLst>
            <a:ext uri="{FF2B5EF4-FFF2-40B4-BE49-F238E27FC236}">
              <a16:creationId xmlns:a16="http://schemas.microsoft.com/office/drawing/2014/main" id="{54DB1E69-CC82-43D5-8E1D-3EB80E11C095}"/>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6" name="直線コネクタ 285">
          <a:extLst>
            <a:ext uri="{FF2B5EF4-FFF2-40B4-BE49-F238E27FC236}">
              <a16:creationId xmlns:a16="http://schemas.microsoft.com/office/drawing/2014/main" id="{EBA71B58-BB1F-4168-9FE4-51D3F3E10C37}"/>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7" name="テキスト ボックス 286">
          <a:extLst>
            <a:ext uri="{FF2B5EF4-FFF2-40B4-BE49-F238E27FC236}">
              <a16:creationId xmlns:a16="http://schemas.microsoft.com/office/drawing/2014/main" id="{0628568E-18BA-48A3-9172-EF49B01BE646}"/>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8" name="直線コネクタ 287">
          <a:extLst>
            <a:ext uri="{FF2B5EF4-FFF2-40B4-BE49-F238E27FC236}">
              <a16:creationId xmlns:a16="http://schemas.microsoft.com/office/drawing/2014/main" id="{473A0C24-7CB3-4E0F-9815-148598E0F812}"/>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E41973D-A2A1-4162-9169-8196F3D3C75E}"/>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29936</xdr:rowOff>
    </xdr:to>
    <xdr:cxnSp macro="">
      <xdr:nvCxnSpPr>
        <xdr:cNvPr id="290" name="直線コネクタ 289">
          <a:extLst>
            <a:ext uri="{FF2B5EF4-FFF2-40B4-BE49-F238E27FC236}">
              <a16:creationId xmlns:a16="http://schemas.microsoft.com/office/drawing/2014/main" id="{1C08E98B-9EEB-4A30-9DF7-1B096A29D847}"/>
            </a:ext>
          </a:extLst>
        </xdr:cNvPr>
        <xdr:cNvCxnSpPr/>
      </xdr:nvCxnSpPr>
      <xdr:spPr>
        <a:xfrm flipV="1">
          <a:off x="4180840" y="12813664"/>
          <a:ext cx="0" cy="1148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33763</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7788729A-1AEA-49BB-B0A3-D673D310520E}"/>
            </a:ext>
          </a:extLst>
        </xdr:cNvPr>
        <xdr:cNvSpPr txBox="1"/>
      </xdr:nvSpPr>
      <xdr:spPr>
        <a:xfrm>
          <a:off x="4219575" y="1396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29936</xdr:rowOff>
    </xdr:from>
    <xdr:to>
      <xdr:col>24</xdr:col>
      <xdr:colOff>152400</xdr:colOff>
      <xdr:row>86</xdr:row>
      <xdr:rowOff>29936</xdr:rowOff>
    </xdr:to>
    <xdr:cxnSp macro="">
      <xdr:nvCxnSpPr>
        <xdr:cNvPr id="292" name="直線コネクタ 291">
          <a:extLst>
            <a:ext uri="{FF2B5EF4-FFF2-40B4-BE49-F238E27FC236}">
              <a16:creationId xmlns:a16="http://schemas.microsoft.com/office/drawing/2014/main" id="{D050E8F8-86EF-4325-BE54-497A162576F5}"/>
            </a:ext>
          </a:extLst>
        </xdr:cNvPr>
        <xdr:cNvCxnSpPr/>
      </xdr:nvCxnSpPr>
      <xdr:spPr>
        <a:xfrm>
          <a:off x="4105275" y="139618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8FDE03A9-BE7B-4AD1-8489-F8994BCE546B}"/>
            </a:ext>
          </a:extLst>
        </xdr:cNvPr>
        <xdr:cNvSpPr txBox="1"/>
      </xdr:nvSpPr>
      <xdr:spPr>
        <a:xfrm>
          <a:off x="4219575" y="12611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4" name="直線コネクタ 293">
          <a:extLst>
            <a:ext uri="{FF2B5EF4-FFF2-40B4-BE49-F238E27FC236}">
              <a16:creationId xmlns:a16="http://schemas.microsoft.com/office/drawing/2014/main" id="{8FA52A77-09A1-4D35-880E-6D95F2046EB1}"/>
            </a:ext>
          </a:extLst>
        </xdr:cNvPr>
        <xdr:cNvCxnSpPr/>
      </xdr:nvCxnSpPr>
      <xdr:spPr>
        <a:xfrm>
          <a:off x="4105275" y="128136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138809</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16A409FC-6CED-4340-9AED-03DE6BB7CBC3}"/>
            </a:ext>
          </a:extLst>
        </xdr:cNvPr>
        <xdr:cNvSpPr txBox="1"/>
      </xdr:nvSpPr>
      <xdr:spPr>
        <a:xfrm>
          <a:off x="4219575" y="135912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160382</xdr:rowOff>
    </xdr:from>
    <xdr:to>
      <xdr:col>24</xdr:col>
      <xdr:colOff>114300</xdr:colOff>
      <xdr:row>84</xdr:row>
      <xdr:rowOff>90532</xdr:rowOff>
    </xdr:to>
    <xdr:sp macro="" textlink="">
      <xdr:nvSpPr>
        <xdr:cNvPr id="296" name="フローチャート: 判断 295">
          <a:extLst>
            <a:ext uri="{FF2B5EF4-FFF2-40B4-BE49-F238E27FC236}">
              <a16:creationId xmlns:a16="http://schemas.microsoft.com/office/drawing/2014/main" id="{323C4709-1F17-49BE-9CF8-826ACB52724D}"/>
            </a:ext>
          </a:extLst>
        </xdr:cNvPr>
        <xdr:cNvSpPr/>
      </xdr:nvSpPr>
      <xdr:spPr>
        <a:xfrm>
          <a:off x="4124325" y="1361285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158750</xdr:rowOff>
    </xdr:from>
    <xdr:to>
      <xdr:col>20</xdr:col>
      <xdr:colOff>38100</xdr:colOff>
      <xdr:row>84</xdr:row>
      <xdr:rowOff>88900</xdr:rowOff>
    </xdr:to>
    <xdr:sp macro="" textlink="">
      <xdr:nvSpPr>
        <xdr:cNvPr id="297" name="フローチャート: 判断 296">
          <a:extLst>
            <a:ext uri="{FF2B5EF4-FFF2-40B4-BE49-F238E27FC236}">
              <a16:creationId xmlns:a16="http://schemas.microsoft.com/office/drawing/2014/main" id="{2BCDBDBE-E11A-4174-84A0-323E11B5EF9A}"/>
            </a:ext>
          </a:extLst>
        </xdr:cNvPr>
        <xdr:cNvSpPr/>
      </xdr:nvSpPr>
      <xdr:spPr>
        <a:xfrm>
          <a:off x="3381375" y="136112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140788</xdr:rowOff>
    </xdr:from>
    <xdr:to>
      <xdr:col>15</xdr:col>
      <xdr:colOff>101600</xdr:colOff>
      <xdr:row>84</xdr:row>
      <xdr:rowOff>70938</xdr:rowOff>
    </xdr:to>
    <xdr:sp macro="" textlink="">
      <xdr:nvSpPr>
        <xdr:cNvPr id="298" name="フローチャート: 判断 297">
          <a:extLst>
            <a:ext uri="{FF2B5EF4-FFF2-40B4-BE49-F238E27FC236}">
              <a16:creationId xmlns:a16="http://schemas.microsoft.com/office/drawing/2014/main" id="{A629E0EF-787A-4167-B399-2456D260B81D}"/>
            </a:ext>
          </a:extLst>
        </xdr:cNvPr>
        <xdr:cNvSpPr/>
      </xdr:nvSpPr>
      <xdr:spPr>
        <a:xfrm>
          <a:off x="2571750" y="1359326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113030</xdr:rowOff>
    </xdr:from>
    <xdr:to>
      <xdr:col>10</xdr:col>
      <xdr:colOff>165100</xdr:colOff>
      <xdr:row>84</xdr:row>
      <xdr:rowOff>43180</xdr:rowOff>
    </xdr:to>
    <xdr:sp macro="" textlink="">
      <xdr:nvSpPr>
        <xdr:cNvPr id="299" name="フローチャート: 判断 298">
          <a:extLst>
            <a:ext uri="{FF2B5EF4-FFF2-40B4-BE49-F238E27FC236}">
              <a16:creationId xmlns:a16="http://schemas.microsoft.com/office/drawing/2014/main" id="{C1379F4C-A6BB-4D76-B4D4-E8D1EEEF73E6}"/>
            </a:ext>
          </a:extLst>
        </xdr:cNvPr>
        <xdr:cNvSpPr/>
      </xdr:nvSpPr>
      <xdr:spPr>
        <a:xfrm>
          <a:off x="1781175" y="135623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119562</xdr:rowOff>
    </xdr:from>
    <xdr:to>
      <xdr:col>6</xdr:col>
      <xdr:colOff>38100</xdr:colOff>
      <xdr:row>84</xdr:row>
      <xdr:rowOff>49712</xdr:rowOff>
    </xdr:to>
    <xdr:sp macro="" textlink="">
      <xdr:nvSpPr>
        <xdr:cNvPr id="300" name="フローチャート: 判断 299">
          <a:extLst>
            <a:ext uri="{FF2B5EF4-FFF2-40B4-BE49-F238E27FC236}">
              <a16:creationId xmlns:a16="http://schemas.microsoft.com/office/drawing/2014/main" id="{4036A4CD-C4A1-4C03-8C05-9B2FCD4BAD20}"/>
            </a:ext>
          </a:extLst>
        </xdr:cNvPr>
        <xdr:cNvSpPr/>
      </xdr:nvSpPr>
      <xdr:spPr>
        <a:xfrm>
          <a:off x="981075" y="1357203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CB54375-5EC2-43C1-8D1C-5060445113AE}"/>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A9C3B2A-9F98-4C04-B031-2BAD3CAA9F04}"/>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92105E7-27B5-4AB0-9C76-CE4C4FA5E763}"/>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E3BC421F-A4CB-4753-AE66-3A2E0EE25426}"/>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5619D3B8-99BC-4E95-A152-A40E4B279473}"/>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135889</xdr:rowOff>
    </xdr:from>
    <xdr:to>
      <xdr:col>24</xdr:col>
      <xdr:colOff>114300</xdr:colOff>
      <xdr:row>79</xdr:row>
      <xdr:rowOff>66039</xdr:rowOff>
    </xdr:to>
    <xdr:sp macro="" textlink="">
      <xdr:nvSpPr>
        <xdr:cNvPr id="306" name="楕円 305">
          <a:extLst>
            <a:ext uri="{FF2B5EF4-FFF2-40B4-BE49-F238E27FC236}">
              <a16:creationId xmlns:a16="http://schemas.microsoft.com/office/drawing/2014/main" id="{2F892552-7109-4A6E-A00A-DAB54311531D}"/>
            </a:ext>
          </a:extLst>
        </xdr:cNvPr>
        <xdr:cNvSpPr/>
      </xdr:nvSpPr>
      <xdr:spPr>
        <a:xfrm>
          <a:off x="4124325" y="127755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88916</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299C39B-8561-4461-92B5-D6DC0192E0EC}"/>
            </a:ext>
          </a:extLst>
        </xdr:cNvPr>
        <xdr:cNvSpPr txBox="1"/>
      </xdr:nvSpPr>
      <xdr:spPr>
        <a:xfrm>
          <a:off x="4219575" y="12725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83638</xdr:rowOff>
    </xdr:from>
    <xdr:to>
      <xdr:col>20</xdr:col>
      <xdr:colOff>38100</xdr:colOff>
      <xdr:row>79</xdr:row>
      <xdr:rowOff>13788</xdr:rowOff>
    </xdr:to>
    <xdr:sp macro="" textlink="">
      <xdr:nvSpPr>
        <xdr:cNvPr id="308" name="楕円 307">
          <a:extLst>
            <a:ext uri="{FF2B5EF4-FFF2-40B4-BE49-F238E27FC236}">
              <a16:creationId xmlns:a16="http://schemas.microsoft.com/office/drawing/2014/main" id="{1543C41B-668A-4716-BD14-451FEDCDB613}"/>
            </a:ext>
          </a:extLst>
        </xdr:cNvPr>
        <xdr:cNvSpPr/>
      </xdr:nvSpPr>
      <xdr:spPr>
        <a:xfrm>
          <a:off x="3381375" y="1272648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134438</xdr:rowOff>
    </xdr:from>
    <xdr:to>
      <xdr:col>24</xdr:col>
      <xdr:colOff>63500</xdr:colOff>
      <xdr:row>79</xdr:row>
      <xdr:rowOff>15239</xdr:rowOff>
    </xdr:to>
    <xdr:cxnSp macro="">
      <xdr:nvCxnSpPr>
        <xdr:cNvPr id="309" name="直線コネクタ 308">
          <a:extLst>
            <a:ext uri="{FF2B5EF4-FFF2-40B4-BE49-F238E27FC236}">
              <a16:creationId xmlns:a16="http://schemas.microsoft.com/office/drawing/2014/main" id="{4CBF2EF0-4708-4ABA-BBFD-4F1EF3B1D75D}"/>
            </a:ext>
          </a:extLst>
        </xdr:cNvPr>
        <xdr:cNvCxnSpPr/>
      </xdr:nvCxnSpPr>
      <xdr:spPr>
        <a:xfrm>
          <a:off x="3429000" y="12774113"/>
          <a:ext cx="752475" cy="39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31387</xdr:rowOff>
    </xdr:from>
    <xdr:to>
      <xdr:col>15</xdr:col>
      <xdr:colOff>101600</xdr:colOff>
      <xdr:row>78</xdr:row>
      <xdr:rowOff>132987</xdr:rowOff>
    </xdr:to>
    <xdr:sp macro="" textlink="">
      <xdr:nvSpPr>
        <xdr:cNvPr id="310" name="楕円 309">
          <a:extLst>
            <a:ext uri="{FF2B5EF4-FFF2-40B4-BE49-F238E27FC236}">
              <a16:creationId xmlns:a16="http://schemas.microsoft.com/office/drawing/2014/main" id="{04B53EAA-C68C-4083-B716-C90E9AB63B31}"/>
            </a:ext>
          </a:extLst>
        </xdr:cNvPr>
        <xdr:cNvSpPr/>
      </xdr:nvSpPr>
      <xdr:spPr>
        <a:xfrm>
          <a:off x="2571750" y="1266788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82187</xdr:rowOff>
    </xdr:from>
    <xdr:to>
      <xdr:col>19</xdr:col>
      <xdr:colOff>177800</xdr:colOff>
      <xdr:row>78</xdr:row>
      <xdr:rowOff>134438</xdr:rowOff>
    </xdr:to>
    <xdr:cxnSp macro="">
      <xdr:nvCxnSpPr>
        <xdr:cNvPr id="311" name="直線コネクタ 310">
          <a:extLst>
            <a:ext uri="{FF2B5EF4-FFF2-40B4-BE49-F238E27FC236}">
              <a16:creationId xmlns:a16="http://schemas.microsoft.com/office/drawing/2014/main" id="{92AD9740-C1B2-465A-8AF5-47C9A3B34245}"/>
            </a:ext>
          </a:extLst>
        </xdr:cNvPr>
        <xdr:cNvCxnSpPr/>
      </xdr:nvCxnSpPr>
      <xdr:spPr>
        <a:xfrm>
          <a:off x="2619375" y="12725037"/>
          <a:ext cx="809625" cy="4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150586</xdr:rowOff>
    </xdr:from>
    <xdr:to>
      <xdr:col>10</xdr:col>
      <xdr:colOff>165100</xdr:colOff>
      <xdr:row>78</xdr:row>
      <xdr:rowOff>80736</xdr:rowOff>
    </xdr:to>
    <xdr:sp macro="" textlink="">
      <xdr:nvSpPr>
        <xdr:cNvPr id="312" name="楕円 311">
          <a:extLst>
            <a:ext uri="{FF2B5EF4-FFF2-40B4-BE49-F238E27FC236}">
              <a16:creationId xmlns:a16="http://schemas.microsoft.com/office/drawing/2014/main" id="{A0A1F879-3A4D-4F98-B7E7-4E6416C5869B}"/>
            </a:ext>
          </a:extLst>
        </xdr:cNvPr>
        <xdr:cNvSpPr/>
      </xdr:nvSpPr>
      <xdr:spPr>
        <a:xfrm>
          <a:off x="1781175" y="126283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29936</xdr:rowOff>
    </xdr:from>
    <xdr:to>
      <xdr:col>15</xdr:col>
      <xdr:colOff>50800</xdr:colOff>
      <xdr:row>78</xdr:row>
      <xdr:rowOff>82187</xdr:rowOff>
    </xdr:to>
    <xdr:cxnSp macro="">
      <xdr:nvCxnSpPr>
        <xdr:cNvPr id="313" name="直線コネクタ 312">
          <a:extLst>
            <a:ext uri="{FF2B5EF4-FFF2-40B4-BE49-F238E27FC236}">
              <a16:creationId xmlns:a16="http://schemas.microsoft.com/office/drawing/2014/main" id="{E2F28660-D5BA-4558-B62A-F95EC7A10A6C}"/>
            </a:ext>
          </a:extLst>
        </xdr:cNvPr>
        <xdr:cNvCxnSpPr/>
      </xdr:nvCxnSpPr>
      <xdr:spPr>
        <a:xfrm>
          <a:off x="1828800" y="12666436"/>
          <a:ext cx="790575"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98334</xdr:rowOff>
    </xdr:from>
    <xdr:to>
      <xdr:col>6</xdr:col>
      <xdr:colOff>38100</xdr:colOff>
      <xdr:row>78</xdr:row>
      <xdr:rowOff>28484</xdr:rowOff>
    </xdr:to>
    <xdr:sp macro="" textlink="">
      <xdr:nvSpPr>
        <xdr:cNvPr id="314" name="楕円 313">
          <a:extLst>
            <a:ext uri="{FF2B5EF4-FFF2-40B4-BE49-F238E27FC236}">
              <a16:creationId xmlns:a16="http://schemas.microsoft.com/office/drawing/2014/main" id="{1BC0C5E3-E017-4903-BB51-A9C1E4EC7BCB}"/>
            </a:ext>
          </a:extLst>
        </xdr:cNvPr>
        <xdr:cNvSpPr/>
      </xdr:nvSpPr>
      <xdr:spPr>
        <a:xfrm>
          <a:off x="981075" y="1257608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149134</xdr:rowOff>
    </xdr:from>
    <xdr:to>
      <xdr:col>10</xdr:col>
      <xdr:colOff>114300</xdr:colOff>
      <xdr:row>78</xdr:row>
      <xdr:rowOff>29936</xdr:rowOff>
    </xdr:to>
    <xdr:cxnSp macro="">
      <xdr:nvCxnSpPr>
        <xdr:cNvPr id="315" name="直線コネクタ 314">
          <a:extLst>
            <a:ext uri="{FF2B5EF4-FFF2-40B4-BE49-F238E27FC236}">
              <a16:creationId xmlns:a16="http://schemas.microsoft.com/office/drawing/2014/main" id="{251AE967-E175-46A9-ABFC-0D6D698CA559}"/>
            </a:ext>
          </a:extLst>
        </xdr:cNvPr>
        <xdr:cNvCxnSpPr/>
      </xdr:nvCxnSpPr>
      <xdr:spPr>
        <a:xfrm>
          <a:off x="1028700" y="12623709"/>
          <a:ext cx="800100" cy="42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80027</xdr:rowOff>
    </xdr:from>
    <xdr:ext cx="405111" cy="259045"/>
    <xdr:sp macro="" textlink="">
      <xdr:nvSpPr>
        <xdr:cNvPr id="316" name="n_1aveValue【公営住宅】&#10;有形固定資産減価償却率">
          <a:extLst>
            <a:ext uri="{FF2B5EF4-FFF2-40B4-BE49-F238E27FC236}">
              <a16:creationId xmlns:a16="http://schemas.microsoft.com/office/drawing/2014/main" id="{11389CDF-E9E8-4209-B21F-64F926A32E26}"/>
            </a:ext>
          </a:extLst>
        </xdr:cNvPr>
        <xdr:cNvSpPr txBox="1"/>
      </xdr:nvSpPr>
      <xdr:spPr>
        <a:xfrm>
          <a:off x="3239144" y="1369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62065</xdr:rowOff>
    </xdr:from>
    <xdr:ext cx="405111" cy="259045"/>
    <xdr:sp macro="" textlink="">
      <xdr:nvSpPr>
        <xdr:cNvPr id="317" name="n_2aveValue【公営住宅】&#10;有形固定資産減価償却率">
          <a:extLst>
            <a:ext uri="{FF2B5EF4-FFF2-40B4-BE49-F238E27FC236}">
              <a16:creationId xmlns:a16="http://schemas.microsoft.com/office/drawing/2014/main" id="{FCCD0579-B6A0-4E9F-A86C-382F5C27B953}"/>
            </a:ext>
          </a:extLst>
        </xdr:cNvPr>
        <xdr:cNvSpPr txBox="1"/>
      </xdr:nvSpPr>
      <xdr:spPr>
        <a:xfrm>
          <a:off x="2439044" y="13676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34307</xdr:rowOff>
    </xdr:from>
    <xdr:ext cx="405111" cy="259045"/>
    <xdr:sp macro="" textlink="">
      <xdr:nvSpPr>
        <xdr:cNvPr id="318" name="n_3aveValue【公営住宅】&#10;有形固定資産減価償却率">
          <a:extLst>
            <a:ext uri="{FF2B5EF4-FFF2-40B4-BE49-F238E27FC236}">
              <a16:creationId xmlns:a16="http://schemas.microsoft.com/office/drawing/2014/main" id="{8160EBCE-1488-4E1C-8B0B-E635A78D5124}"/>
            </a:ext>
          </a:extLst>
        </xdr:cNvPr>
        <xdr:cNvSpPr txBox="1"/>
      </xdr:nvSpPr>
      <xdr:spPr>
        <a:xfrm>
          <a:off x="1648469" y="1364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40839</xdr:rowOff>
    </xdr:from>
    <xdr:ext cx="405111" cy="259045"/>
    <xdr:sp macro="" textlink="">
      <xdr:nvSpPr>
        <xdr:cNvPr id="319" name="n_4aveValue【公営住宅】&#10;有形固定資産減価償却率">
          <a:extLst>
            <a:ext uri="{FF2B5EF4-FFF2-40B4-BE49-F238E27FC236}">
              <a16:creationId xmlns:a16="http://schemas.microsoft.com/office/drawing/2014/main" id="{80C24AE0-EF9C-4A3D-AC4E-4A5437BBA36C}"/>
            </a:ext>
          </a:extLst>
        </xdr:cNvPr>
        <xdr:cNvSpPr txBox="1"/>
      </xdr:nvSpPr>
      <xdr:spPr>
        <a:xfrm>
          <a:off x="848369" y="13652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30315</xdr:rowOff>
    </xdr:from>
    <xdr:ext cx="405111" cy="259045"/>
    <xdr:sp macro="" textlink="">
      <xdr:nvSpPr>
        <xdr:cNvPr id="320" name="n_1mainValue【公営住宅】&#10;有形固定資産減価償却率">
          <a:extLst>
            <a:ext uri="{FF2B5EF4-FFF2-40B4-BE49-F238E27FC236}">
              <a16:creationId xmlns:a16="http://schemas.microsoft.com/office/drawing/2014/main" id="{2B6FADB7-F58C-4CB3-86D1-37988EBBA0DE}"/>
            </a:ext>
          </a:extLst>
        </xdr:cNvPr>
        <xdr:cNvSpPr txBox="1"/>
      </xdr:nvSpPr>
      <xdr:spPr>
        <a:xfrm>
          <a:off x="3239144" y="1250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149514</xdr:rowOff>
    </xdr:from>
    <xdr:ext cx="405111" cy="259045"/>
    <xdr:sp macro="" textlink="">
      <xdr:nvSpPr>
        <xdr:cNvPr id="321" name="n_2mainValue【公営住宅】&#10;有形固定資産減価償却率">
          <a:extLst>
            <a:ext uri="{FF2B5EF4-FFF2-40B4-BE49-F238E27FC236}">
              <a16:creationId xmlns:a16="http://schemas.microsoft.com/office/drawing/2014/main" id="{BBE35A9D-CFD6-4F73-9B55-08314556D66E}"/>
            </a:ext>
          </a:extLst>
        </xdr:cNvPr>
        <xdr:cNvSpPr txBox="1"/>
      </xdr:nvSpPr>
      <xdr:spPr>
        <a:xfrm>
          <a:off x="2439044" y="12465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76</xdr:row>
      <xdr:rowOff>97263</xdr:rowOff>
    </xdr:from>
    <xdr:ext cx="340478" cy="259045"/>
    <xdr:sp macro="" textlink="">
      <xdr:nvSpPr>
        <xdr:cNvPr id="322" name="n_3mainValue【公営住宅】&#10;有形固定資産減価償却率">
          <a:extLst>
            <a:ext uri="{FF2B5EF4-FFF2-40B4-BE49-F238E27FC236}">
              <a16:creationId xmlns:a16="http://schemas.microsoft.com/office/drawing/2014/main" id="{B7788034-5972-4849-8B94-08C152AA42B3}"/>
            </a:ext>
          </a:extLst>
        </xdr:cNvPr>
        <xdr:cNvSpPr txBox="1"/>
      </xdr:nvSpPr>
      <xdr:spPr>
        <a:xfrm>
          <a:off x="1677611" y="124130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76</xdr:row>
      <xdr:rowOff>45011</xdr:rowOff>
    </xdr:from>
    <xdr:ext cx="340478" cy="259045"/>
    <xdr:sp macro="" textlink="">
      <xdr:nvSpPr>
        <xdr:cNvPr id="323" name="n_4mainValue【公営住宅】&#10;有形固定資産減価償却率">
          <a:extLst>
            <a:ext uri="{FF2B5EF4-FFF2-40B4-BE49-F238E27FC236}">
              <a16:creationId xmlns:a16="http://schemas.microsoft.com/office/drawing/2014/main" id="{D66B4CD1-60BF-4794-A758-994A83B3A9DB}"/>
            </a:ext>
          </a:extLst>
        </xdr:cNvPr>
        <xdr:cNvSpPr txBox="1"/>
      </xdr:nvSpPr>
      <xdr:spPr>
        <a:xfrm>
          <a:off x="867986" y="12364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3D6EBDFA-5D4A-498D-8C35-2FE929E6F8F9}"/>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CC12F8BF-7D05-47FB-9755-20A804209139}"/>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3025D8AC-2461-4939-85B2-6D26F746DC4A}"/>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45D45BF1-9FF6-406A-B99D-354BF0612AA4}"/>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94D59D3F-BAEF-4D2D-B55F-842006541605}"/>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507A080B-B51A-4DA5-AD39-C7C4FCEDFB9E}"/>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A72F9C2E-3A4C-4F05-A0DD-02E29A514DDB}"/>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194D5FF7-920F-4208-93F9-4CD7F46B9D2A}"/>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B0989C36-2722-4505-BDEE-9E319C7B98DA}"/>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BDD2A24E-6004-4750-A7ED-8A67A432253C}"/>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4" name="直線コネクタ 333">
          <a:extLst>
            <a:ext uri="{FF2B5EF4-FFF2-40B4-BE49-F238E27FC236}">
              <a16:creationId xmlns:a16="http://schemas.microsoft.com/office/drawing/2014/main" id="{E75035DF-795C-4B8D-A456-E8D32F4F136E}"/>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5" name="テキスト ボックス 334">
          <a:extLst>
            <a:ext uri="{FF2B5EF4-FFF2-40B4-BE49-F238E27FC236}">
              <a16:creationId xmlns:a16="http://schemas.microsoft.com/office/drawing/2014/main" id="{C6012D28-9F56-49B9-A286-264419ED41B2}"/>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6" name="直線コネクタ 335">
          <a:extLst>
            <a:ext uri="{FF2B5EF4-FFF2-40B4-BE49-F238E27FC236}">
              <a16:creationId xmlns:a16="http://schemas.microsoft.com/office/drawing/2014/main" id="{EDE48098-EB05-4F52-9D27-B118A56D7F70}"/>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7" name="テキスト ボックス 336">
          <a:extLst>
            <a:ext uri="{FF2B5EF4-FFF2-40B4-BE49-F238E27FC236}">
              <a16:creationId xmlns:a16="http://schemas.microsoft.com/office/drawing/2014/main" id="{A8695344-25A4-4DC9-B491-FEC7B89D68F2}"/>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8" name="直線コネクタ 337">
          <a:extLst>
            <a:ext uri="{FF2B5EF4-FFF2-40B4-BE49-F238E27FC236}">
              <a16:creationId xmlns:a16="http://schemas.microsoft.com/office/drawing/2014/main" id="{8374428D-38BF-4627-936E-3B8D98B8E318}"/>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9" name="テキスト ボックス 338">
          <a:extLst>
            <a:ext uri="{FF2B5EF4-FFF2-40B4-BE49-F238E27FC236}">
              <a16:creationId xmlns:a16="http://schemas.microsoft.com/office/drawing/2014/main" id="{FB4A8159-9A3A-4AE7-9F3B-622A1F1AB945}"/>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0" name="直線コネクタ 339">
          <a:extLst>
            <a:ext uri="{FF2B5EF4-FFF2-40B4-BE49-F238E27FC236}">
              <a16:creationId xmlns:a16="http://schemas.microsoft.com/office/drawing/2014/main" id="{DE832EB3-0D73-4B66-AAF3-D410A48836C4}"/>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1" name="テキスト ボックス 340">
          <a:extLst>
            <a:ext uri="{FF2B5EF4-FFF2-40B4-BE49-F238E27FC236}">
              <a16:creationId xmlns:a16="http://schemas.microsoft.com/office/drawing/2014/main" id="{E7C3A2AA-7F1B-418C-BBDB-52092EEEF54A}"/>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6AB874CC-C56E-468A-BE49-B031FBAD0B99}"/>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A048FAEC-6B90-4924-BD7C-9D7A57400CDC}"/>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5FB2CD98-3BE0-4B00-BE65-FB60964085FF}"/>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5" name="直線コネクタ 344">
          <a:extLst>
            <a:ext uri="{FF2B5EF4-FFF2-40B4-BE49-F238E27FC236}">
              <a16:creationId xmlns:a16="http://schemas.microsoft.com/office/drawing/2014/main" id="{3331B971-9E8B-402D-ACE0-48AEB3D6A05C}"/>
            </a:ext>
          </a:extLst>
        </xdr:cNvPr>
        <xdr:cNvCxnSpPr/>
      </xdr:nvCxnSpPr>
      <xdr:spPr>
        <a:xfrm flipV="1">
          <a:off x="9429115" y="12579883"/>
          <a:ext cx="0" cy="1391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6" name="【公営住宅】&#10;一人当たり面積最小値テキスト">
          <a:extLst>
            <a:ext uri="{FF2B5EF4-FFF2-40B4-BE49-F238E27FC236}">
              <a16:creationId xmlns:a16="http://schemas.microsoft.com/office/drawing/2014/main" id="{DD99925B-F9F1-4DD3-B879-FE54C67DF968}"/>
            </a:ext>
          </a:extLst>
        </xdr:cNvPr>
        <xdr:cNvSpPr txBox="1"/>
      </xdr:nvSpPr>
      <xdr:spPr>
        <a:xfrm>
          <a:off x="9467850" y="1397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7" name="直線コネクタ 346">
          <a:extLst>
            <a:ext uri="{FF2B5EF4-FFF2-40B4-BE49-F238E27FC236}">
              <a16:creationId xmlns:a16="http://schemas.microsoft.com/office/drawing/2014/main" id="{387224BA-FFB3-4777-8569-5775A6EE30DE}"/>
            </a:ext>
          </a:extLst>
        </xdr:cNvPr>
        <xdr:cNvCxnSpPr/>
      </xdr:nvCxnSpPr>
      <xdr:spPr>
        <a:xfrm>
          <a:off x="9363075" y="1397134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8" name="【公営住宅】&#10;一人当たり面積最大値テキスト">
          <a:extLst>
            <a:ext uri="{FF2B5EF4-FFF2-40B4-BE49-F238E27FC236}">
              <a16:creationId xmlns:a16="http://schemas.microsoft.com/office/drawing/2014/main" id="{F783C840-5742-4483-B975-8DD974EF7D64}"/>
            </a:ext>
          </a:extLst>
        </xdr:cNvPr>
        <xdr:cNvSpPr txBox="1"/>
      </xdr:nvSpPr>
      <xdr:spPr>
        <a:xfrm>
          <a:off x="9467850" y="12364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9" name="直線コネクタ 348">
          <a:extLst>
            <a:ext uri="{FF2B5EF4-FFF2-40B4-BE49-F238E27FC236}">
              <a16:creationId xmlns:a16="http://schemas.microsoft.com/office/drawing/2014/main" id="{793347D4-7013-4722-9741-6B284D27FB9F}"/>
            </a:ext>
          </a:extLst>
        </xdr:cNvPr>
        <xdr:cNvCxnSpPr/>
      </xdr:nvCxnSpPr>
      <xdr:spPr>
        <a:xfrm>
          <a:off x="9363075" y="1257988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154652</xdr:rowOff>
    </xdr:from>
    <xdr:ext cx="469744" cy="259045"/>
    <xdr:sp macro="" textlink="">
      <xdr:nvSpPr>
        <xdr:cNvPr id="350" name="【公営住宅】&#10;一人当たり面積平均値テキスト">
          <a:extLst>
            <a:ext uri="{FF2B5EF4-FFF2-40B4-BE49-F238E27FC236}">
              <a16:creationId xmlns:a16="http://schemas.microsoft.com/office/drawing/2014/main" id="{87CE296A-5E43-47AC-B61A-87B55A2B8102}"/>
            </a:ext>
          </a:extLst>
        </xdr:cNvPr>
        <xdr:cNvSpPr txBox="1"/>
      </xdr:nvSpPr>
      <xdr:spPr>
        <a:xfrm>
          <a:off x="9467850" y="13442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1" name="フローチャート: 判断 350">
          <a:extLst>
            <a:ext uri="{FF2B5EF4-FFF2-40B4-BE49-F238E27FC236}">
              <a16:creationId xmlns:a16="http://schemas.microsoft.com/office/drawing/2014/main" id="{9121D0FA-DC4B-45EE-9FE4-6D0297E5BBDF}"/>
            </a:ext>
          </a:extLst>
        </xdr:cNvPr>
        <xdr:cNvSpPr/>
      </xdr:nvSpPr>
      <xdr:spPr>
        <a:xfrm>
          <a:off x="9401175" y="1358107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2" name="フローチャート: 判断 351">
          <a:extLst>
            <a:ext uri="{FF2B5EF4-FFF2-40B4-BE49-F238E27FC236}">
              <a16:creationId xmlns:a16="http://schemas.microsoft.com/office/drawing/2014/main" id="{B5C5EC7B-9B6A-45E7-9DBC-4D171D905439}"/>
            </a:ext>
          </a:extLst>
        </xdr:cNvPr>
        <xdr:cNvSpPr/>
      </xdr:nvSpPr>
      <xdr:spPr>
        <a:xfrm>
          <a:off x="8639175" y="135929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3" name="フローチャート: 判断 352">
          <a:extLst>
            <a:ext uri="{FF2B5EF4-FFF2-40B4-BE49-F238E27FC236}">
              <a16:creationId xmlns:a16="http://schemas.microsoft.com/office/drawing/2014/main" id="{F2EE34C0-9D36-402D-91AA-4F675141EE5D}"/>
            </a:ext>
          </a:extLst>
        </xdr:cNvPr>
        <xdr:cNvSpPr/>
      </xdr:nvSpPr>
      <xdr:spPr>
        <a:xfrm>
          <a:off x="7839075" y="135920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4" name="フローチャート: 判断 353">
          <a:extLst>
            <a:ext uri="{FF2B5EF4-FFF2-40B4-BE49-F238E27FC236}">
              <a16:creationId xmlns:a16="http://schemas.microsoft.com/office/drawing/2014/main" id="{176339B8-ED8D-44C7-BD5B-9E2A21318BBB}"/>
            </a:ext>
          </a:extLst>
        </xdr:cNvPr>
        <xdr:cNvSpPr/>
      </xdr:nvSpPr>
      <xdr:spPr>
        <a:xfrm>
          <a:off x="7029450" y="1358290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153264</xdr:rowOff>
    </xdr:from>
    <xdr:to>
      <xdr:col>36</xdr:col>
      <xdr:colOff>165100</xdr:colOff>
      <xdr:row>84</xdr:row>
      <xdr:rowOff>83414</xdr:rowOff>
    </xdr:to>
    <xdr:sp macro="" textlink="">
      <xdr:nvSpPr>
        <xdr:cNvPr id="355" name="フローチャート: 判断 354">
          <a:extLst>
            <a:ext uri="{FF2B5EF4-FFF2-40B4-BE49-F238E27FC236}">
              <a16:creationId xmlns:a16="http://schemas.microsoft.com/office/drawing/2014/main" id="{CB3ED44E-643D-4327-9137-9F084F414DE9}"/>
            </a:ext>
          </a:extLst>
        </xdr:cNvPr>
        <xdr:cNvSpPr/>
      </xdr:nvSpPr>
      <xdr:spPr>
        <a:xfrm>
          <a:off x="6238875" y="136025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C70461B-A403-411A-AC67-7FBF8BBD2C5E}"/>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199756B-B089-4B47-86B1-7AA4BD6CD838}"/>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AC04770-12C8-41AC-BD73-537BACA4FAAC}"/>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4B5946F-A965-4B81-9837-08C78A82DD26}"/>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F3B0CC7-E27E-4D96-99E0-6CEEB42CDC59}"/>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156921</xdr:rowOff>
    </xdr:from>
    <xdr:to>
      <xdr:col>55</xdr:col>
      <xdr:colOff>50800</xdr:colOff>
      <xdr:row>86</xdr:row>
      <xdr:rowOff>87071</xdr:rowOff>
    </xdr:to>
    <xdr:sp macro="" textlink="">
      <xdr:nvSpPr>
        <xdr:cNvPr id="361" name="楕円 360">
          <a:extLst>
            <a:ext uri="{FF2B5EF4-FFF2-40B4-BE49-F238E27FC236}">
              <a16:creationId xmlns:a16="http://schemas.microsoft.com/office/drawing/2014/main" id="{0844F374-8D86-4318-A2D4-0E788945580E}"/>
            </a:ext>
          </a:extLst>
        </xdr:cNvPr>
        <xdr:cNvSpPr/>
      </xdr:nvSpPr>
      <xdr:spPr>
        <a:xfrm>
          <a:off x="9401175" y="13933246"/>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71848</xdr:rowOff>
    </xdr:from>
    <xdr:ext cx="469744" cy="259045"/>
    <xdr:sp macro="" textlink="">
      <xdr:nvSpPr>
        <xdr:cNvPr id="362" name="【公営住宅】&#10;一人当たり面積該当値テキスト">
          <a:extLst>
            <a:ext uri="{FF2B5EF4-FFF2-40B4-BE49-F238E27FC236}">
              <a16:creationId xmlns:a16="http://schemas.microsoft.com/office/drawing/2014/main" id="{363CBFAB-AE70-43E8-B600-5EC6F2022A2E}"/>
            </a:ext>
          </a:extLst>
        </xdr:cNvPr>
        <xdr:cNvSpPr txBox="1"/>
      </xdr:nvSpPr>
      <xdr:spPr>
        <a:xfrm>
          <a:off x="9467850" y="13841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156921</xdr:rowOff>
    </xdr:from>
    <xdr:to>
      <xdr:col>50</xdr:col>
      <xdr:colOff>165100</xdr:colOff>
      <xdr:row>86</xdr:row>
      <xdr:rowOff>87071</xdr:rowOff>
    </xdr:to>
    <xdr:sp macro="" textlink="">
      <xdr:nvSpPr>
        <xdr:cNvPr id="363" name="楕円 362">
          <a:extLst>
            <a:ext uri="{FF2B5EF4-FFF2-40B4-BE49-F238E27FC236}">
              <a16:creationId xmlns:a16="http://schemas.microsoft.com/office/drawing/2014/main" id="{B500BD28-D24D-4E34-98C5-45350E1F22B7}"/>
            </a:ext>
          </a:extLst>
        </xdr:cNvPr>
        <xdr:cNvSpPr/>
      </xdr:nvSpPr>
      <xdr:spPr>
        <a:xfrm>
          <a:off x="8639175" y="1393324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36271</xdr:rowOff>
    </xdr:from>
    <xdr:to>
      <xdr:col>55</xdr:col>
      <xdr:colOff>0</xdr:colOff>
      <xdr:row>86</xdr:row>
      <xdr:rowOff>36271</xdr:rowOff>
    </xdr:to>
    <xdr:cxnSp macro="">
      <xdr:nvCxnSpPr>
        <xdr:cNvPr id="364" name="直線コネクタ 363">
          <a:extLst>
            <a:ext uri="{FF2B5EF4-FFF2-40B4-BE49-F238E27FC236}">
              <a16:creationId xmlns:a16="http://schemas.microsoft.com/office/drawing/2014/main" id="{32AB3369-D71E-473B-A9C4-FCD914A56C18}"/>
            </a:ext>
          </a:extLst>
        </xdr:cNvPr>
        <xdr:cNvCxnSpPr/>
      </xdr:nvCxnSpPr>
      <xdr:spPr>
        <a:xfrm>
          <a:off x="8686800" y="1397134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156921</xdr:rowOff>
    </xdr:from>
    <xdr:to>
      <xdr:col>46</xdr:col>
      <xdr:colOff>38100</xdr:colOff>
      <xdr:row>86</xdr:row>
      <xdr:rowOff>87071</xdr:rowOff>
    </xdr:to>
    <xdr:sp macro="" textlink="">
      <xdr:nvSpPr>
        <xdr:cNvPr id="365" name="楕円 364">
          <a:extLst>
            <a:ext uri="{FF2B5EF4-FFF2-40B4-BE49-F238E27FC236}">
              <a16:creationId xmlns:a16="http://schemas.microsoft.com/office/drawing/2014/main" id="{36183AAA-B40D-4F05-9313-43C4EB56B147}"/>
            </a:ext>
          </a:extLst>
        </xdr:cNvPr>
        <xdr:cNvSpPr/>
      </xdr:nvSpPr>
      <xdr:spPr>
        <a:xfrm>
          <a:off x="7839075" y="1393324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36271</xdr:rowOff>
    </xdr:from>
    <xdr:to>
      <xdr:col>50</xdr:col>
      <xdr:colOff>114300</xdr:colOff>
      <xdr:row>86</xdr:row>
      <xdr:rowOff>36271</xdr:rowOff>
    </xdr:to>
    <xdr:cxnSp macro="">
      <xdr:nvCxnSpPr>
        <xdr:cNvPr id="366" name="直線コネクタ 365">
          <a:extLst>
            <a:ext uri="{FF2B5EF4-FFF2-40B4-BE49-F238E27FC236}">
              <a16:creationId xmlns:a16="http://schemas.microsoft.com/office/drawing/2014/main" id="{297B7792-4010-4891-88AD-3E61C3103EF6}"/>
            </a:ext>
          </a:extLst>
        </xdr:cNvPr>
        <xdr:cNvCxnSpPr/>
      </xdr:nvCxnSpPr>
      <xdr:spPr>
        <a:xfrm>
          <a:off x="7886700" y="1397134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156921</xdr:rowOff>
    </xdr:from>
    <xdr:to>
      <xdr:col>41</xdr:col>
      <xdr:colOff>101600</xdr:colOff>
      <xdr:row>86</xdr:row>
      <xdr:rowOff>87071</xdr:rowOff>
    </xdr:to>
    <xdr:sp macro="" textlink="">
      <xdr:nvSpPr>
        <xdr:cNvPr id="367" name="楕円 366">
          <a:extLst>
            <a:ext uri="{FF2B5EF4-FFF2-40B4-BE49-F238E27FC236}">
              <a16:creationId xmlns:a16="http://schemas.microsoft.com/office/drawing/2014/main" id="{3D485502-CE21-401A-AD5E-FD0919E5067C}"/>
            </a:ext>
          </a:extLst>
        </xdr:cNvPr>
        <xdr:cNvSpPr/>
      </xdr:nvSpPr>
      <xdr:spPr>
        <a:xfrm>
          <a:off x="7029450" y="1393324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36271</xdr:rowOff>
    </xdr:from>
    <xdr:to>
      <xdr:col>45</xdr:col>
      <xdr:colOff>177800</xdr:colOff>
      <xdr:row>86</xdr:row>
      <xdr:rowOff>36271</xdr:rowOff>
    </xdr:to>
    <xdr:cxnSp macro="">
      <xdr:nvCxnSpPr>
        <xdr:cNvPr id="368" name="直線コネクタ 367">
          <a:extLst>
            <a:ext uri="{FF2B5EF4-FFF2-40B4-BE49-F238E27FC236}">
              <a16:creationId xmlns:a16="http://schemas.microsoft.com/office/drawing/2014/main" id="{BC0A2922-763B-4D81-AC75-4ED754F95AB6}"/>
            </a:ext>
          </a:extLst>
        </xdr:cNvPr>
        <xdr:cNvCxnSpPr/>
      </xdr:nvCxnSpPr>
      <xdr:spPr>
        <a:xfrm>
          <a:off x="7077075" y="1397134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157378</xdr:rowOff>
    </xdr:from>
    <xdr:to>
      <xdr:col>36</xdr:col>
      <xdr:colOff>165100</xdr:colOff>
      <xdr:row>86</xdr:row>
      <xdr:rowOff>87528</xdr:rowOff>
    </xdr:to>
    <xdr:sp macro="" textlink="">
      <xdr:nvSpPr>
        <xdr:cNvPr id="369" name="楕円 368">
          <a:extLst>
            <a:ext uri="{FF2B5EF4-FFF2-40B4-BE49-F238E27FC236}">
              <a16:creationId xmlns:a16="http://schemas.microsoft.com/office/drawing/2014/main" id="{3ECF6033-6EA7-400B-831C-F94DC7093A1D}"/>
            </a:ext>
          </a:extLst>
        </xdr:cNvPr>
        <xdr:cNvSpPr/>
      </xdr:nvSpPr>
      <xdr:spPr>
        <a:xfrm>
          <a:off x="6238875" y="1393370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36271</xdr:rowOff>
    </xdr:from>
    <xdr:to>
      <xdr:col>41</xdr:col>
      <xdr:colOff>50800</xdr:colOff>
      <xdr:row>86</xdr:row>
      <xdr:rowOff>36728</xdr:rowOff>
    </xdr:to>
    <xdr:cxnSp macro="">
      <xdr:nvCxnSpPr>
        <xdr:cNvPr id="370" name="直線コネクタ 369">
          <a:extLst>
            <a:ext uri="{FF2B5EF4-FFF2-40B4-BE49-F238E27FC236}">
              <a16:creationId xmlns:a16="http://schemas.microsoft.com/office/drawing/2014/main" id="{E89A3FE2-691F-4AEC-8701-D6D14CBECA37}"/>
            </a:ext>
          </a:extLst>
        </xdr:cNvPr>
        <xdr:cNvCxnSpPr/>
      </xdr:nvCxnSpPr>
      <xdr:spPr>
        <a:xfrm flipV="1">
          <a:off x="6286500" y="13971346"/>
          <a:ext cx="790575"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71" name="n_1aveValue【公営住宅】&#10;一人当たり面積">
          <a:extLst>
            <a:ext uri="{FF2B5EF4-FFF2-40B4-BE49-F238E27FC236}">
              <a16:creationId xmlns:a16="http://schemas.microsoft.com/office/drawing/2014/main" id="{79B9E610-E2F4-4743-A642-EE33EFE193FD}"/>
            </a:ext>
          </a:extLst>
        </xdr:cNvPr>
        <xdr:cNvSpPr txBox="1"/>
      </xdr:nvSpPr>
      <xdr:spPr>
        <a:xfrm>
          <a:off x="8458277" y="13371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92625</xdr:rowOff>
    </xdr:from>
    <xdr:ext cx="469744" cy="259045"/>
    <xdr:sp macro="" textlink="">
      <xdr:nvSpPr>
        <xdr:cNvPr id="372" name="n_2aveValue【公営住宅】&#10;一人当たり面積">
          <a:extLst>
            <a:ext uri="{FF2B5EF4-FFF2-40B4-BE49-F238E27FC236}">
              <a16:creationId xmlns:a16="http://schemas.microsoft.com/office/drawing/2014/main" id="{FE41D03F-C27E-4F8A-BC2D-FF2FD5B60A81}"/>
            </a:ext>
          </a:extLst>
        </xdr:cNvPr>
        <xdr:cNvSpPr txBox="1"/>
      </xdr:nvSpPr>
      <xdr:spPr>
        <a:xfrm>
          <a:off x="7677227" y="13380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80281</xdr:rowOff>
    </xdr:from>
    <xdr:ext cx="469744" cy="259045"/>
    <xdr:sp macro="" textlink="">
      <xdr:nvSpPr>
        <xdr:cNvPr id="373" name="n_3aveValue【公営住宅】&#10;一人当たり面積">
          <a:extLst>
            <a:ext uri="{FF2B5EF4-FFF2-40B4-BE49-F238E27FC236}">
              <a16:creationId xmlns:a16="http://schemas.microsoft.com/office/drawing/2014/main" id="{E630E78C-9BB6-4562-A0CE-06C0A8E540BF}"/>
            </a:ext>
          </a:extLst>
        </xdr:cNvPr>
        <xdr:cNvSpPr txBox="1"/>
      </xdr:nvSpPr>
      <xdr:spPr>
        <a:xfrm>
          <a:off x="6867602" y="13370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99941</xdr:rowOff>
    </xdr:from>
    <xdr:ext cx="469744" cy="259045"/>
    <xdr:sp macro="" textlink="">
      <xdr:nvSpPr>
        <xdr:cNvPr id="374" name="n_4aveValue【公営住宅】&#10;一人当たり面積">
          <a:extLst>
            <a:ext uri="{FF2B5EF4-FFF2-40B4-BE49-F238E27FC236}">
              <a16:creationId xmlns:a16="http://schemas.microsoft.com/office/drawing/2014/main" id="{144F404E-211E-4EF2-9382-AF747AB82E8E}"/>
            </a:ext>
          </a:extLst>
        </xdr:cNvPr>
        <xdr:cNvSpPr txBox="1"/>
      </xdr:nvSpPr>
      <xdr:spPr>
        <a:xfrm>
          <a:off x="6067502" y="1339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78198</xdr:rowOff>
    </xdr:from>
    <xdr:ext cx="469744" cy="259045"/>
    <xdr:sp macro="" textlink="">
      <xdr:nvSpPr>
        <xdr:cNvPr id="375" name="n_1mainValue【公営住宅】&#10;一人当たり面積">
          <a:extLst>
            <a:ext uri="{FF2B5EF4-FFF2-40B4-BE49-F238E27FC236}">
              <a16:creationId xmlns:a16="http://schemas.microsoft.com/office/drawing/2014/main" id="{B43AAD6C-26C9-48BB-9EFE-003A68E4B976}"/>
            </a:ext>
          </a:extLst>
        </xdr:cNvPr>
        <xdr:cNvSpPr txBox="1"/>
      </xdr:nvSpPr>
      <xdr:spPr>
        <a:xfrm>
          <a:off x="8458277" y="14013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78198</xdr:rowOff>
    </xdr:from>
    <xdr:ext cx="469744" cy="259045"/>
    <xdr:sp macro="" textlink="">
      <xdr:nvSpPr>
        <xdr:cNvPr id="376" name="n_2mainValue【公営住宅】&#10;一人当たり面積">
          <a:extLst>
            <a:ext uri="{FF2B5EF4-FFF2-40B4-BE49-F238E27FC236}">
              <a16:creationId xmlns:a16="http://schemas.microsoft.com/office/drawing/2014/main" id="{1B74FB4D-81FD-49DD-8AA3-56C655135D01}"/>
            </a:ext>
          </a:extLst>
        </xdr:cNvPr>
        <xdr:cNvSpPr txBox="1"/>
      </xdr:nvSpPr>
      <xdr:spPr>
        <a:xfrm>
          <a:off x="7677227" y="14013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78198</xdr:rowOff>
    </xdr:from>
    <xdr:ext cx="469744" cy="259045"/>
    <xdr:sp macro="" textlink="">
      <xdr:nvSpPr>
        <xdr:cNvPr id="377" name="n_3mainValue【公営住宅】&#10;一人当たり面積">
          <a:extLst>
            <a:ext uri="{FF2B5EF4-FFF2-40B4-BE49-F238E27FC236}">
              <a16:creationId xmlns:a16="http://schemas.microsoft.com/office/drawing/2014/main" id="{3C25239F-309A-4CD2-A23C-E25F549A80F4}"/>
            </a:ext>
          </a:extLst>
        </xdr:cNvPr>
        <xdr:cNvSpPr txBox="1"/>
      </xdr:nvSpPr>
      <xdr:spPr>
        <a:xfrm>
          <a:off x="6867602" y="14013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78655</xdr:rowOff>
    </xdr:from>
    <xdr:ext cx="469744" cy="259045"/>
    <xdr:sp macro="" textlink="">
      <xdr:nvSpPr>
        <xdr:cNvPr id="378" name="n_4mainValue【公営住宅】&#10;一人当たり面積">
          <a:extLst>
            <a:ext uri="{FF2B5EF4-FFF2-40B4-BE49-F238E27FC236}">
              <a16:creationId xmlns:a16="http://schemas.microsoft.com/office/drawing/2014/main" id="{A34A8C8A-C9AF-4060-AD81-7DBD27E69998}"/>
            </a:ext>
          </a:extLst>
        </xdr:cNvPr>
        <xdr:cNvSpPr txBox="1"/>
      </xdr:nvSpPr>
      <xdr:spPr>
        <a:xfrm>
          <a:off x="6067502" y="14013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2182C783-CF4F-4187-A52A-B6271CA54D01}"/>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A9755AF8-1FC4-4CAC-82D0-5CDF86445FDF}"/>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A9EE9FC7-C70E-4EE6-903F-0B1539AD26AD}"/>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5085846A-2D7D-4049-AA0C-6798716C344D}"/>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4C553006-D808-4715-8F24-87419507DC59}"/>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DF989036-BEA3-472F-8C45-F4E1894E76F2}"/>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3C4A98B4-B324-42AF-A7E2-85DDE76BBC99}"/>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6219D3B0-CE4A-45CF-B440-95AEF868500F}"/>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3D217942-9280-49E5-8D6D-00A00A7E6949}"/>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107DD398-80B0-47B9-8853-22A5DB704A57}"/>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A948AC5C-FB0A-4A9F-ADEF-AE52FF4D6F3B}"/>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AB47235D-EB1B-4761-B740-6DFDF7F0E45B}"/>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67A7DDF5-04BD-44E2-A5CC-FDF6E82C6516}"/>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4E391387-DF7C-43C0-B354-4A56773FB70A}"/>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3F12CE70-CE04-4C64-906B-4AFD05BA03A3}"/>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8F403C76-5C9B-426E-ACB9-30BA3DF88794}"/>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183A4129-2C1B-4FBA-8291-F68C8244A103}"/>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EB718361-7E6E-4A92-B022-55080ECD2745}"/>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960B13A9-3905-489D-B036-7B888268BC20}"/>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18D81A89-7BE7-44B7-9935-C46375398691}"/>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A1A65E92-21F6-4F62-904F-A0DFCC4DDC79}"/>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5C57391C-821F-4A39-A14F-8C5B76172B57}"/>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4F774DE7-1A3C-4A3A-9594-57C87B7F1F42}"/>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3F0FA97-1D2B-402C-8F54-EE5ECE11AAC0}"/>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B6749300-586C-4B53-93DB-9238918EEC78}"/>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C4BCF909-A143-4BF6-B0B9-95E55C06254E}"/>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5521AEB5-3875-4170-9919-A07A56CF027D}"/>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6" name="直線コネクタ 405">
          <a:extLst>
            <a:ext uri="{FF2B5EF4-FFF2-40B4-BE49-F238E27FC236}">
              <a16:creationId xmlns:a16="http://schemas.microsoft.com/office/drawing/2014/main" id="{475BC232-6DBE-4CFB-AEAE-D98061D9DFB6}"/>
            </a:ext>
          </a:extLst>
        </xdr:cNvPr>
        <xdr:cNvCxnSpPr/>
      </xdr:nvCxnSpPr>
      <xdr:spPr>
        <a:xfrm>
          <a:off x="11210925" y="678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7" name="テキスト ボックス 406">
          <a:extLst>
            <a:ext uri="{FF2B5EF4-FFF2-40B4-BE49-F238E27FC236}">
              <a16:creationId xmlns:a16="http://schemas.microsoft.com/office/drawing/2014/main" id="{69AEE2D2-C699-4560-8893-C3693B510ADC}"/>
            </a:ext>
          </a:extLst>
        </xdr:cNvPr>
        <xdr:cNvSpPr txBox="1"/>
      </xdr:nvSpPr>
      <xdr:spPr>
        <a:xfrm>
          <a:off x="107945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8" name="直線コネクタ 407">
          <a:extLst>
            <a:ext uri="{FF2B5EF4-FFF2-40B4-BE49-F238E27FC236}">
              <a16:creationId xmlns:a16="http://schemas.microsoft.com/office/drawing/2014/main" id="{19483D50-AB50-41AE-9199-8D31AD9D5C53}"/>
            </a:ext>
          </a:extLst>
        </xdr:cNvPr>
        <xdr:cNvCxnSpPr/>
      </xdr:nvCxnSpPr>
      <xdr:spPr>
        <a:xfrm>
          <a:off x="11210925" y="6343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9" name="テキスト ボックス 408">
          <a:extLst>
            <a:ext uri="{FF2B5EF4-FFF2-40B4-BE49-F238E27FC236}">
              <a16:creationId xmlns:a16="http://schemas.microsoft.com/office/drawing/2014/main" id="{46A8A0BD-96AE-4453-AAF9-7FB1980F5D3E}"/>
            </a:ext>
          </a:extLst>
        </xdr:cNvPr>
        <xdr:cNvSpPr txBox="1"/>
      </xdr:nvSpPr>
      <xdr:spPr>
        <a:xfrm>
          <a:off x="10845966"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10" name="直線コネクタ 409">
          <a:extLst>
            <a:ext uri="{FF2B5EF4-FFF2-40B4-BE49-F238E27FC236}">
              <a16:creationId xmlns:a16="http://schemas.microsoft.com/office/drawing/2014/main" id="{FE234219-EFF9-4FAB-A325-2EC279F2EF60}"/>
            </a:ext>
          </a:extLst>
        </xdr:cNvPr>
        <xdr:cNvCxnSpPr/>
      </xdr:nvCxnSpPr>
      <xdr:spPr>
        <a:xfrm>
          <a:off x="11210925" y="591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11" name="テキスト ボックス 410">
          <a:extLst>
            <a:ext uri="{FF2B5EF4-FFF2-40B4-BE49-F238E27FC236}">
              <a16:creationId xmlns:a16="http://schemas.microsoft.com/office/drawing/2014/main" id="{AE5A4E48-0B2D-4A3C-BBDC-DD61E3C23441}"/>
            </a:ext>
          </a:extLst>
        </xdr:cNvPr>
        <xdr:cNvSpPr txBox="1"/>
      </xdr:nvSpPr>
      <xdr:spPr>
        <a:xfrm>
          <a:off x="10845966"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2" name="直線コネクタ 411">
          <a:extLst>
            <a:ext uri="{FF2B5EF4-FFF2-40B4-BE49-F238E27FC236}">
              <a16:creationId xmlns:a16="http://schemas.microsoft.com/office/drawing/2014/main" id="{C3F53726-6B44-4533-B97B-5C6451519239}"/>
            </a:ext>
          </a:extLst>
        </xdr:cNvPr>
        <xdr:cNvCxnSpPr/>
      </xdr:nvCxnSpPr>
      <xdr:spPr>
        <a:xfrm>
          <a:off x="11210925" y="5486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3" name="テキスト ボックス 412">
          <a:extLst>
            <a:ext uri="{FF2B5EF4-FFF2-40B4-BE49-F238E27FC236}">
              <a16:creationId xmlns:a16="http://schemas.microsoft.com/office/drawing/2014/main" id="{A17EB022-C501-47EF-8F19-B0E5697CC7FA}"/>
            </a:ext>
          </a:extLst>
        </xdr:cNvPr>
        <xdr:cNvSpPr txBox="1"/>
      </xdr:nvSpPr>
      <xdr:spPr>
        <a:xfrm>
          <a:off x="10845966"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B7C6A157-287F-4842-AF9C-DB0260FB0EC3}"/>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5" name="テキスト ボックス 414">
          <a:extLst>
            <a:ext uri="{FF2B5EF4-FFF2-40B4-BE49-F238E27FC236}">
              <a16:creationId xmlns:a16="http://schemas.microsoft.com/office/drawing/2014/main" id="{72F79C34-A463-4C2E-AEFB-C333B2E378D6}"/>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2DD6E1C3-CD71-4747-821A-51498F5EB2CC}"/>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417" name="直線コネクタ 416">
          <a:extLst>
            <a:ext uri="{FF2B5EF4-FFF2-40B4-BE49-F238E27FC236}">
              <a16:creationId xmlns:a16="http://schemas.microsoft.com/office/drawing/2014/main" id="{BD8ED472-F88B-4F7A-8BF1-E4B9DBF607EF}"/>
            </a:ext>
          </a:extLst>
        </xdr:cNvPr>
        <xdr:cNvCxnSpPr/>
      </xdr:nvCxnSpPr>
      <xdr:spPr>
        <a:xfrm flipV="1">
          <a:off x="14696439" y="5426964"/>
          <a:ext cx="0" cy="1342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561E2C3C-FC78-4536-A4A7-A1F9FAAF8E9C}"/>
            </a:ext>
          </a:extLst>
        </xdr:cNvPr>
        <xdr:cNvSpPr txBox="1"/>
      </xdr:nvSpPr>
      <xdr:spPr>
        <a:xfrm>
          <a:off x="14735175" y="6773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419" name="直線コネクタ 418">
          <a:extLst>
            <a:ext uri="{FF2B5EF4-FFF2-40B4-BE49-F238E27FC236}">
              <a16:creationId xmlns:a16="http://schemas.microsoft.com/office/drawing/2014/main" id="{958192B5-8417-4029-8530-A4F0861AC002}"/>
            </a:ext>
          </a:extLst>
        </xdr:cNvPr>
        <xdr:cNvCxnSpPr/>
      </xdr:nvCxnSpPr>
      <xdr:spPr>
        <a:xfrm>
          <a:off x="14611350" y="67694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7865C310-1854-4973-AA7D-F43158DF1FF0}"/>
            </a:ext>
          </a:extLst>
        </xdr:cNvPr>
        <xdr:cNvSpPr txBox="1"/>
      </xdr:nvSpPr>
      <xdr:spPr>
        <a:xfrm>
          <a:off x="14735175" y="5211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421" name="直線コネクタ 420">
          <a:extLst>
            <a:ext uri="{FF2B5EF4-FFF2-40B4-BE49-F238E27FC236}">
              <a16:creationId xmlns:a16="http://schemas.microsoft.com/office/drawing/2014/main" id="{121B8734-A0AC-4F1E-8DED-4E0A370A3FCC}"/>
            </a:ext>
          </a:extLst>
        </xdr:cNvPr>
        <xdr:cNvCxnSpPr/>
      </xdr:nvCxnSpPr>
      <xdr:spPr>
        <a:xfrm>
          <a:off x="14611350" y="54269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106697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C7DCA178-04B6-4024-8BD1-63AB9E5BA682}"/>
            </a:ext>
          </a:extLst>
        </xdr:cNvPr>
        <xdr:cNvSpPr txBox="1"/>
      </xdr:nvSpPr>
      <xdr:spPr>
        <a:xfrm>
          <a:off x="14735175" y="57804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423" name="フローチャート: 判断 422">
          <a:extLst>
            <a:ext uri="{FF2B5EF4-FFF2-40B4-BE49-F238E27FC236}">
              <a16:creationId xmlns:a16="http://schemas.microsoft.com/office/drawing/2014/main" id="{292BBF2C-3480-4E57-9852-D3FEA46AED49}"/>
            </a:ext>
          </a:extLst>
        </xdr:cNvPr>
        <xdr:cNvSpPr/>
      </xdr:nvSpPr>
      <xdr:spPr>
        <a:xfrm>
          <a:off x="14649450" y="58019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424" name="フローチャート: 判断 423">
          <a:extLst>
            <a:ext uri="{FF2B5EF4-FFF2-40B4-BE49-F238E27FC236}">
              <a16:creationId xmlns:a16="http://schemas.microsoft.com/office/drawing/2014/main" id="{A9A7C8BC-99AA-42EE-A9E4-F3DD7DCC472F}"/>
            </a:ext>
          </a:extLst>
        </xdr:cNvPr>
        <xdr:cNvSpPr/>
      </xdr:nvSpPr>
      <xdr:spPr>
        <a:xfrm>
          <a:off x="13887450" y="57837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425" name="フローチャート: 判断 424">
          <a:extLst>
            <a:ext uri="{FF2B5EF4-FFF2-40B4-BE49-F238E27FC236}">
              <a16:creationId xmlns:a16="http://schemas.microsoft.com/office/drawing/2014/main" id="{B3306813-BA29-4E7A-8FC3-72753C2E1F2B}"/>
            </a:ext>
          </a:extLst>
        </xdr:cNvPr>
        <xdr:cNvSpPr/>
      </xdr:nvSpPr>
      <xdr:spPr>
        <a:xfrm>
          <a:off x="13096875" y="577862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426" name="フローチャート: 判断 425">
          <a:extLst>
            <a:ext uri="{FF2B5EF4-FFF2-40B4-BE49-F238E27FC236}">
              <a16:creationId xmlns:a16="http://schemas.microsoft.com/office/drawing/2014/main" id="{0A974A27-C7F9-4F96-B517-C9DD874FE537}"/>
            </a:ext>
          </a:extLst>
        </xdr:cNvPr>
        <xdr:cNvSpPr/>
      </xdr:nvSpPr>
      <xdr:spPr>
        <a:xfrm>
          <a:off x="12296775" y="572427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73406</xdr:rowOff>
    </xdr:from>
    <xdr:to>
      <xdr:col>67</xdr:col>
      <xdr:colOff>101600</xdr:colOff>
      <xdr:row>36</xdr:row>
      <xdr:rowOff>3556</xdr:rowOff>
    </xdr:to>
    <xdr:sp macro="" textlink="">
      <xdr:nvSpPr>
        <xdr:cNvPr id="427" name="フローチャート: 判断 426">
          <a:extLst>
            <a:ext uri="{FF2B5EF4-FFF2-40B4-BE49-F238E27FC236}">
              <a16:creationId xmlns:a16="http://schemas.microsoft.com/office/drawing/2014/main" id="{665DAF5A-E640-4B53-ADCB-1715EE699AF8}"/>
            </a:ext>
          </a:extLst>
        </xdr:cNvPr>
        <xdr:cNvSpPr/>
      </xdr:nvSpPr>
      <xdr:spPr>
        <a:xfrm>
          <a:off x="11487150" y="57503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3492B437-6117-46FD-AFD0-25D2BCBB5B8A}"/>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EA904B8-5732-45E3-BD63-D60B02463D9C}"/>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273D634A-AAD8-4910-9F29-771BC2D372B1}"/>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DF0F982-D0BC-4C78-A06D-E236B8332A44}"/>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14A70556-F525-47CB-B1E8-7B29864908EF}"/>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64262</xdr:rowOff>
    </xdr:from>
    <xdr:to>
      <xdr:col>85</xdr:col>
      <xdr:colOff>177800</xdr:colOff>
      <xdr:row>34</xdr:row>
      <xdr:rowOff>165862</xdr:rowOff>
    </xdr:to>
    <xdr:sp macro="" textlink="">
      <xdr:nvSpPr>
        <xdr:cNvPr id="433" name="楕円 432">
          <a:extLst>
            <a:ext uri="{FF2B5EF4-FFF2-40B4-BE49-F238E27FC236}">
              <a16:creationId xmlns:a16="http://schemas.microsoft.com/office/drawing/2014/main" id="{132611DE-E974-49D7-8406-7CAD48189005}"/>
            </a:ext>
          </a:extLst>
        </xdr:cNvPr>
        <xdr:cNvSpPr/>
      </xdr:nvSpPr>
      <xdr:spPr>
        <a:xfrm>
          <a:off x="14649450" y="55824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87139</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3B969E66-1120-4515-84BA-3961A78E5B0D}"/>
            </a:ext>
          </a:extLst>
        </xdr:cNvPr>
        <xdr:cNvSpPr txBox="1"/>
      </xdr:nvSpPr>
      <xdr:spPr>
        <a:xfrm>
          <a:off x="14735175" y="5437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2540</xdr:rowOff>
    </xdr:from>
    <xdr:to>
      <xdr:col>81</xdr:col>
      <xdr:colOff>101600</xdr:colOff>
      <xdr:row>34</xdr:row>
      <xdr:rowOff>104140</xdr:rowOff>
    </xdr:to>
    <xdr:sp macro="" textlink="">
      <xdr:nvSpPr>
        <xdr:cNvPr id="435" name="楕円 434">
          <a:extLst>
            <a:ext uri="{FF2B5EF4-FFF2-40B4-BE49-F238E27FC236}">
              <a16:creationId xmlns:a16="http://schemas.microsoft.com/office/drawing/2014/main" id="{024C24E8-1C5E-4E41-8E10-4A50E11717B3}"/>
            </a:ext>
          </a:extLst>
        </xdr:cNvPr>
        <xdr:cNvSpPr/>
      </xdr:nvSpPr>
      <xdr:spPr>
        <a:xfrm>
          <a:off x="13887450" y="55175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53340</xdr:rowOff>
    </xdr:from>
    <xdr:to>
      <xdr:col>85</xdr:col>
      <xdr:colOff>127000</xdr:colOff>
      <xdr:row>34</xdr:row>
      <xdr:rowOff>115062</xdr:rowOff>
    </xdr:to>
    <xdr:cxnSp macro="">
      <xdr:nvCxnSpPr>
        <xdr:cNvPr id="436" name="直線コネクタ 435">
          <a:extLst>
            <a:ext uri="{FF2B5EF4-FFF2-40B4-BE49-F238E27FC236}">
              <a16:creationId xmlns:a16="http://schemas.microsoft.com/office/drawing/2014/main" id="{E62791BD-4BA0-43EE-91EB-B9A9F9B33ACC}"/>
            </a:ext>
          </a:extLst>
        </xdr:cNvPr>
        <xdr:cNvCxnSpPr/>
      </xdr:nvCxnSpPr>
      <xdr:spPr>
        <a:xfrm>
          <a:off x="13935075" y="5565140"/>
          <a:ext cx="762000" cy="6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100838</xdr:rowOff>
    </xdr:from>
    <xdr:to>
      <xdr:col>76</xdr:col>
      <xdr:colOff>165100</xdr:colOff>
      <xdr:row>34</xdr:row>
      <xdr:rowOff>30988</xdr:rowOff>
    </xdr:to>
    <xdr:sp macro="" textlink="">
      <xdr:nvSpPr>
        <xdr:cNvPr id="437" name="楕円 436">
          <a:extLst>
            <a:ext uri="{FF2B5EF4-FFF2-40B4-BE49-F238E27FC236}">
              <a16:creationId xmlns:a16="http://schemas.microsoft.com/office/drawing/2014/main" id="{A13C371C-F158-4173-9FD6-1FD4599AC488}"/>
            </a:ext>
          </a:extLst>
        </xdr:cNvPr>
        <xdr:cNvSpPr/>
      </xdr:nvSpPr>
      <xdr:spPr>
        <a:xfrm>
          <a:off x="13096875" y="545706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151638</xdr:rowOff>
    </xdr:from>
    <xdr:to>
      <xdr:col>81</xdr:col>
      <xdr:colOff>50800</xdr:colOff>
      <xdr:row>34</xdr:row>
      <xdr:rowOff>53340</xdr:rowOff>
    </xdr:to>
    <xdr:cxnSp macro="">
      <xdr:nvCxnSpPr>
        <xdr:cNvPr id="438" name="直線コネクタ 437">
          <a:extLst>
            <a:ext uri="{FF2B5EF4-FFF2-40B4-BE49-F238E27FC236}">
              <a16:creationId xmlns:a16="http://schemas.microsoft.com/office/drawing/2014/main" id="{49401667-AE73-4135-8A4C-85BCCC430728}"/>
            </a:ext>
          </a:extLst>
        </xdr:cNvPr>
        <xdr:cNvCxnSpPr/>
      </xdr:nvCxnSpPr>
      <xdr:spPr>
        <a:xfrm>
          <a:off x="13144500" y="5504688"/>
          <a:ext cx="790575"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20828</xdr:rowOff>
    </xdr:from>
    <xdr:to>
      <xdr:col>72</xdr:col>
      <xdr:colOff>38100</xdr:colOff>
      <xdr:row>33</xdr:row>
      <xdr:rowOff>122428</xdr:rowOff>
    </xdr:to>
    <xdr:sp macro="" textlink="">
      <xdr:nvSpPr>
        <xdr:cNvPr id="439" name="楕円 438">
          <a:extLst>
            <a:ext uri="{FF2B5EF4-FFF2-40B4-BE49-F238E27FC236}">
              <a16:creationId xmlns:a16="http://schemas.microsoft.com/office/drawing/2014/main" id="{4A066AEE-C281-4E0E-927B-AD8759AB3711}"/>
            </a:ext>
          </a:extLst>
        </xdr:cNvPr>
        <xdr:cNvSpPr/>
      </xdr:nvSpPr>
      <xdr:spPr>
        <a:xfrm>
          <a:off x="12296775" y="537387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71628</xdr:rowOff>
    </xdr:from>
    <xdr:to>
      <xdr:col>76</xdr:col>
      <xdr:colOff>114300</xdr:colOff>
      <xdr:row>33</xdr:row>
      <xdr:rowOff>151638</xdr:rowOff>
    </xdr:to>
    <xdr:cxnSp macro="">
      <xdr:nvCxnSpPr>
        <xdr:cNvPr id="440" name="直線コネクタ 439">
          <a:extLst>
            <a:ext uri="{FF2B5EF4-FFF2-40B4-BE49-F238E27FC236}">
              <a16:creationId xmlns:a16="http://schemas.microsoft.com/office/drawing/2014/main" id="{BD6F162B-53B0-4171-89B9-92B097D8C6CF}"/>
            </a:ext>
          </a:extLst>
        </xdr:cNvPr>
        <xdr:cNvCxnSpPr/>
      </xdr:nvCxnSpPr>
      <xdr:spPr>
        <a:xfrm>
          <a:off x="12344400" y="5421503"/>
          <a:ext cx="800100" cy="8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77978</xdr:rowOff>
    </xdr:from>
    <xdr:to>
      <xdr:col>67</xdr:col>
      <xdr:colOff>101600</xdr:colOff>
      <xdr:row>35</xdr:row>
      <xdr:rowOff>8128</xdr:rowOff>
    </xdr:to>
    <xdr:sp macro="" textlink="">
      <xdr:nvSpPr>
        <xdr:cNvPr id="441" name="楕円 440">
          <a:extLst>
            <a:ext uri="{FF2B5EF4-FFF2-40B4-BE49-F238E27FC236}">
              <a16:creationId xmlns:a16="http://schemas.microsoft.com/office/drawing/2014/main" id="{2A96E1B8-FAF8-4F72-BB06-108F13906B1A}"/>
            </a:ext>
          </a:extLst>
        </xdr:cNvPr>
        <xdr:cNvSpPr/>
      </xdr:nvSpPr>
      <xdr:spPr>
        <a:xfrm>
          <a:off x="11487150" y="559295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71628</xdr:rowOff>
    </xdr:from>
    <xdr:to>
      <xdr:col>71</xdr:col>
      <xdr:colOff>177800</xdr:colOff>
      <xdr:row>34</xdr:row>
      <xdr:rowOff>128778</xdr:rowOff>
    </xdr:to>
    <xdr:cxnSp macro="">
      <xdr:nvCxnSpPr>
        <xdr:cNvPr id="442" name="直線コネクタ 441">
          <a:extLst>
            <a:ext uri="{FF2B5EF4-FFF2-40B4-BE49-F238E27FC236}">
              <a16:creationId xmlns:a16="http://schemas.microsoft.com/office/drawing/2014/main" id="{48AE1160-C721-4709-99EA-EF7608B0BADA}"/>
            </a:ext>
          </a:extLst>
        </xdr:cNvPr>
        <xdr:cNvCxnSpPr/>
      </xdr:nvCxnSpPr>
      <xdr:spPr>
        <a:xfrm flipV="1">
          <a:off x="11534775" y="5421503"/>
          <a:ext cx="809625" cy="2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31259</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D3454E06-BAAE-42FE-87AD-53BE9E6C6789}"/>
            </a:ext>
          </a:extLst>
        </xdr:cNvPr>
        <xdr:cNvSpPr txBox="1"/>
      </xdr:nvSpPr>
      <xdr:spPr>
        <a:xfrm>
          <a:off x="13745219" y="5866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19829</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36621E97-3AAA-4E44-A338-1CCFBAE781D6}"/>
            </a:ext>
          </a:extLst>
        </xdr:cNvPr>
        <xdr:cNvSpPr txBox="1"/>
      </xdr:nvSpPr>
      <xdr:spPr>
        <a:xfrm>
          <a:off x="12964169" y="5858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143273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482BB593-68F8-48B3-B4D5-8237AB34E5F1}"/>
            </a:ext>
          </a:extLst>
        </xdr:cNvPr>
        <xdr:cNvSpPr txBox="1"/>
      </xdr:nvSpPr>
      <xdr:spPr>
        <a:xfrm>
          <a:off x="12164069" y="5816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166133</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2239FE09-BEC9-49D0-B4F3-40D8932BAE82}"/>
            </a:ext>
          </a:extLst>
        </xdr:cNvPr>
        <xdr:cNvSpPr txBox="1"/>
      </xdr:nvSpPr>
      <xdr:spPr>
        <a:xfrm>
          <a:off x="11354444" y="5839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120667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3C705774-D222-4D47-9DEB-6502E998801B}"/>
            </a:ext>
          </a:extLst>
        </xdr:cNvPr>
        <xdr:cNvSpPr txBox="1"/>
      </xdr:nvSpPr>
      <xdr:spPr>
        <a:xfrm>
          <a:off x="13745219" y="5314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47515</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25D32B2E-D8FE-4D94-A3FB-8B8A23C6B32B}"/>
            </a:ext>
          </a:extLst>
        </xdr:cNvPr>
        <xdr:cNvSpPr txBox="1"/>
      </xdr:nvSpPr>
      <xdr:spPr>
        <a:xfrm>
          <a:off x="12964169" y="5241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31</xdr:row>
      <xdr:rowOff>138955</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7ED9D3EE-89D9-4CD7-BDE0-26961AABD1C8}"/>
            </a:ext>
          </a:extLst>
        </xdr:cNvPr>
        <xdr:cNvSpPr txBox="1"/>
      </xdr:nvSpPr>
      <xdr:spPr>
        <a:xfrm>
          <a:off x="12164069" y="517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24655</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06D2D080-B53A-454D-B7DA-372FA5C5AD55}"/>
            </a:ext>
          </a:extLst>
        </xdr:cNvPr>
        <xdr:cNvSpPr txBox="1"/>
      </xdr:nvSpPr>
      <xdr:spPr>
        <a:xfrm>
          <a:off x="11354444" y="5380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77FE8D8B-E933-48D6-A391-E954C7EB2F6E}"/>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182E6393-9527-4420-96D9-D41F06986C5A}"/>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A8F46080-9FAF-49A8-BCB0-1A08EEBB6751}"/>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9FA303E4-9E61-40BA-9ABD-92507A43DA08}"/>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955D9DD5-FDCB-4C21-BB67-AA2263234534}"/>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D682C4C9-CB30-4897-8428-B53818E0B044}"/>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7C22308C-15C7-4560-A110-7A4A2E7112D5}"/>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93107D3A-4702-4FF9-822E-ECB75200EB3D}"/>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62788164-A408-46E3-AFCC-928CC79E66C9}"/>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BE430C7C-5D0A-476D-8CAA-109C331AD0FA}"/>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1" name="直線コネクタ 460">
          <a:extLst>
            <a:ext uri="{FF2B5EF4-FFF2-40B4-BE49-F238E27FC236}">
              <a16:creationId xmlns:a16="http://schemas.microsoft.com/office/drawing/2014/main" id="{992DC59F-F4EE-4426-90AA-8BEB2ABD8AB7}"/>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2" name="テキスト ボックス 461">
          <a:extLst>
            <a:ext uri="{FF2B5EF4-FFF2-40B4-BE49-F238E27FC236}">
              <a16:creationId xmlns:a16="http://schemas.microsoft.com/office/drawing/2014/main" id="{EE23BBFC-246B-4BAC-A88C-FE13F8ED3818}"/>
            </a:ext>
          </a:extLst>
        </xdr:cNvPr>
        <xdr:cNvSpPr txBox="1"/>
      </xdr:nvSpPr>
      <xdr:spPr>
        <a:xfrm>
          <a:off x="160523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3" name="直線コネクタ 462">
          <a:extLst>
            <a:ext uri="{FF2B5EF4-FFF2-40B4-BE49-F238E27FC236}">
              <a16:creationId xmlns:a16="http://schemas.microsoft.com/office/drawing/2014/main" id="{9FD941B2-C6D6-4373-B352-54DC8D2ACA4A}"/>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4" name="テキスト ボックス 463">
          <a:extLst>
            <a:ext uri="{FF2B5EF4-FFF2-40B4-BE49-F238E27FC236}">
              <a16:creationId xmlns:a16="http://schemas.microsoft.com/office/drawing/2014/main" id="{DD377182-F95C-4A9D-AC95-CD87E359BAC3}"/>
            </a:ext>
          </a:extLst>
        </xdr:cNvPr>
        <xdr:cNvSpPr txBox="1"/>
      </xdr:nvSpPr>
      <xdr:spPr>
        <a:xfrm>
          <a:off x="16052346"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5" name="直線コネクタ 464">
          <a:extLst>
            <a:ext uri="{FF2B5EF4-FFF2-40B4-BE49-F238E27FC236}">
              <a16:creationId xmlns:a16="http://schemas.microsoft.com/office/drawing/2014/main" id="{9E89C49D-7466-4A64-84F1-8D137A6E160A}"/>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6" name="テキスト ボックス 465">
          <a:extLst>
            <a:ext uri="{FF2B5EF4-FFF2-40B4-BE49-F238E27FC236}">
              <a16:creationId xmlns:a16="http://schemas.microsoft.com/office/drawing/2014/main" id="{B46980F1-9669-47DB-AFE5-F8D90518A753}"/>
            </a:ext>
          </a:extLst>
        </xdr:cNvPr>
        <xdr:cNvSpPr txBox="1"/>
      </xdr:nvSpPr>
      <xdr:spPr>
        <a:xfrm>
          <a:off x="16052346"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7" name="直線コネクタ 466">
          <a:extLst>
            <a:ext uri="{FF2B5EF4-FFF2-40B4-BE49-F238E27FC236}">
              <a16:creationId xmlns:a16="http://schemas.microsoft.com/office/drawing/2014/main" id="{58963A53-76EF-4089-B331-B6039AC368B0}"/>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8" name="テキスト ボックス 467">
          <a:extLst>
            <a:ext uri="{FF2B5EF4-FFF2-40B4-BE49-F238E27FC236}">
              <a16:creationId xmlns:a16="http://schemas.microsoft.com/office/drawing/2014/main" id="{BF34ACE4-EE7B-4F29-8268-94DAA6C459F8}"/>
            </a:ext>
          </a:extLst>
        </xdr:cNvPr>
        <xdr:cNvSpPr txBox="1"/>
      </xdr:nvSpPr>
      <xdr:spPr>
        <a:xfrm>
          <a:off x="16052346"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9" name="直線コネクタ 468">
          <a:extLst>
            <a:ext uri="{FF2B5EF4-FFF2-40B4-BE49-F238E27FC236}">
              <a16:creationId xmlns:a16="http://schemas.microsoft.com/office/drawing/2014/main" id="{22176A47-9651-42AA-B5E6-30425BB5F910}"/>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0" name="テキスト ボックス 469">
          <a:extLst>
            <a:ext uri="{FF2B5EF4-FFF2-40B4-BE49-F238E27FC236}">
              <a16:creationId xmlns:a16="http://schemas.microsoft.com/office/drawing/2014/main" id="{973B3385-F553-4BDE-B227-B97F0220489E}"/>
            </a:ext>
          </a:extLst>
        </xdr:cNvPr>
        <xdr:cNvSpPr txBox="1"/>
      </xdr:nvSpPr>
      <xdr:spPr>
        <a:xfrm>
          <a:off x="16052346" y="5527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1" name="直線コネクタ 470">
          <a:extLst>
            <a:ext uri="{FF2B5EF4-FFF2-40B4-BE49-F238E27FC236}">
              <a16:creationId xmlns:a16="http://schemas.microsoft.com/office/drawing/2014/main" id="{5DCE1C37-73F3-4562-A184-74805D80CC87}"/>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2" name="テキスト ボックス 471">
          <a:extLst>
            <a:ext uri="{FF2B5EF4-FFF2-40B4-BE49-F238E27FC236}">
              <a16:creationId xmlns:a16="http://schemas.microsoft.com/office/drawing/2014/main" id="{DBE92577-A6F2-42F3-8F30-63C59065C331}"/>
            </a:ext>
          </a:extLst>
        </xdr:cNvPr>
        <xdr:cNvSpPr txBox="1"/>
      </xdr:nvSpPr>
      <xdr:spPr>
        <a:xfrm>
          <a:off x="16052346" y="52198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88BE2324-D577-4F12-8C40-E3F9EC5DF32A}"/>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B75017C7-F10A-4104-9163-BD24342D82E7}"/>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04B80BB5-BD16-4A82-A66A-37A17540C56D}"/>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476" name="直線コネクタ 475">
          <a:extLst>
            <a:ext uri="{FF2B5EF4-FFF2-40B4-BE49-F238E27FC236}">
              <a16:creationId xmlns:a16="http://schemas.microsoft.com/office/drawing/2014/main" id="{C77388A5-0CA9-4411-8206-2F7CEA97936F}"/>
            </a:ext>
          </a:extLst>
        </xdr:cNvPr>
        <xdr:cNvCxnSpPr/>
      </xdr:nvCxnSpPr>
      <xdr:spPr>
        <a:xfrm flipV="1">
          <a:off x="19954239" y="5492841"/>
          <a:ext cx="0" cy="136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67DEC0B3-97A1-4321-B50B-75309E161C29}"/>
            </a:ext>
          </a:extLst>
        </xdr:cNvPr>
        <xdr:cNvSpPr txBox="1"/>
      </xdr:nvSpPr>
      <xdr:spPr>
        <a:xfrm>
          <a:off x="19992975" y="6860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478" name="直線コネクタ 477">
          <a:extLst>
            <a:ext uri="{FF2B5EF4-FFF2-40B4-BE49-F238E27FC236}">
              <a16:creationId xmlns:a16="http://schemas.microsoft.com/office/drawing/2014/main" id="{8183432D-4C04-4967-B97C-EF2E48FDE5DD}"/>
            </a:ext>
          </a:extLst>
        </xdr:cNvPr>
        <xdr:cNvCxnSpPr/>
      </xdr:nvCxnSpPr>
      <xdr:spPr>
        <a:xfrm>
          <a:off x="19878675" y="68570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E9128E7E-1ECB-4423-8C87-0D3820A47923}"/>
            </a:ext>
          </a:extLst>
        </xdr:cNvPr>
        <xdr:cNvSpPr txBox="1"/>
      </xdr:nvSpPr>
      <xdr:spPr>
        <a:xfrm>
          <a:off x="19992975" y="5277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480" name="直線コネクタ 479">
          <a:extLst>
            <a:ext uri="{FF2B5EF4-FFF2-40B4-BE49-F238E27FC236}">
              <a16:creationId xmlns:a16="http://schemas.microsoft.com/office/drawing/2014/main" id="{3AB5C21E-1C77-4CF4-841B-A90BF64167CE}"/>
            </a:ext>
          </a:extLst>
        </xdr:cNvPr>
        <xdr:cNvCxnSpPr/>
      </xdr:nvCxnSpPr>
      <xdr:spPr>
        <a:xfrm>
          <a:off x="19878675" y="54928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160581</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3F48625B-8517-4733-AB2C-31F95E08AF49}"/>
            </a:ext>
          </a:extLst>
        </xdr:cNvPr>
        <xdr:cNvSpPr txBox="1"/>
      </xdr:nvSpPr>
      <xdr:spPr>
        <a:xfrm>
          <a:off x="19992975" y="63264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482" name="フローチャート: 判断 481">
          <a:extLst>
            <a:ext uri="{FF2B5EF4-FFF2-40B4-BE49-F238E27FC236}">
              <a16:creationId xmlns:a16="http://schemas.microsoft.com/office/drawing/2014/main" id="{7577C6FA-3FA5-4BAC-A2E0-BEA96BAEE56F}"/>
            </a:ext>
          </a:extLst>
        </xdr:cNvPr>
        <xdr:cNvSpPr/>
      </xdr:nvSpPr>
      <xdr:spPr>
        <a:xfrm>
          <a:off x="19897725" y="633212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483" name="フローチャート: 判断 482">
          <a:extLst>
            <a:ext uri="{FF2B5EF4-FFF2-40B4-BE49-F238E27FC236}">
              <a16:creationId xmlns:a16="http://schemas.microsoft.com/office/drawing/2014/main" id="{023E0340-AA3D-4A92-884E-CC31A7B0DE92}"/>
            </a:ext>
          </a:extLst>
        </xdr:cNvPr>
        <xdr:cNvSpPr/>
      </xdr:nvSpPr>
      <xdr:spPr>
        <a:xfrm>
          <a:off x="19154775" y="634510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484" name="フローチャート: 判断 483">
          <a:extLst>
            <a:ext uri="{FF2B5EF4-FFF2-40B4-BE49-F238E27FC236}">
              <a16:creationId xmlns:a16="http://schemas.microsoft.com/office/drawing/2014/main" id="{C5C4DF5E-D6C0-4BB6-9722-D524B28F0534}"/>
            </a:ext>
          </a:extLst>
        </xdr:cNvPr>
        <xdr:cNvSpPr/>
      </xdr:nvSpPr>
      <xdr:spPr>
        <a:xfrm>
          <a:off x="18345150" y="63418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485" name="フローチャート: 判断 484">
          <a:extLst>
            <a:ext uri="{FF2B5EF4-FFF2-40B4-BE49-F238E27FC236}">
              <a16:creationId xmlns:a16="http://schemas.microsoft.com/office/drawing/2014/main" id="{EC4C04F4-CE43-4020-B712-6EE1BB9D6ED8}"/>
            </a:ext>
          </a:extLst>
        </xdr:cNvPr>
        <xdr:cNvSpPr/>
      </xdr:nvSpPr>
      <xdr:spPr>
        <a:xfrm>
          <a:off x="17554575" y="63353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92347</xdr:rowOff>
    </xdr:from>
    <xdr:to>
      <xdr:col>98</xdr:col>
      <xdr:colOff>38100</xdr:colOff>
      <xdr:row>40</xdr:row>
      <xdr:rowOff>22497</xdr:rowOff>
    </xdr:to>
    <xdr:sp macro="" textlink="">
      <xdr:nvSpPr>
        <xdr:cNvPr id="486" name="フローチャート: 判断 485">
          <a:extLst>
            <a:ext uri="{FF2B5EF4-FFF2-40B4-BE49-F238E27FC236}">
              <a16:creationId xmlns:a16="http://schemas.microsoft.com/office/drawing/2014/main" id="{6F06DDD9-41AF-4C31-ADFC-EF619702205E}"/>
            </a:ext>
          </a:extLst>
        </xdr:cNvPr>
        <xdr:cNvSpPr/>
      </xdr:nvSpPr>
      <xdr:spPr>
        <a:xfrm>
          <a:off x="16754475" y="641694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1C1F227-B818-4436-81FF-EDE5E33836E1}"/>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48D39896-819D-44B4-8F0B-B49BAE726713}"/>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87CCA1BF-727B-4109-AED9-7FA55DD85169}"/>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E4C7B542-4B6A-4F15-834E-7A646D76B553}"/>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2678CA23-093A-43F5-A436-9FF85B598C4F}"/>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67854</xdr:rowOff>
    </xdr:from>
    <xdr:to>
      <xdr:col>116</xdr:col>
      <xdr:colOff>114300</xdr:colOff>
      <xdr:row>34</xdr:row>
      <xdr:rowOff>169454</xdr:rowOff>
    </xdr:to>
    <xdr:sp macro="" textlink="">
      <xdr:nvSpPr>
        <xdr:cNvPr id="492" name="楕円 491">
          <a:extLst>
            <a:ext uri="{FF2B5EF4-FFF2-40B4-BE49-F238E27FC236}">
              <a16:creationId xmlns:a16="http://schemas.microsoft.com/office/drawing/2014/main" id="{2A7ADD5F-B9BB-4533-86B5-CEA076EB4911}"/>
            </a:ext>
          </a:extLst>
        </xdr:cNvPr>
        <xdr:cNvSpPr/>
      </xdr:nvSpPr>
      <xdr:spPr>
        <a:xfrm>
          <a:off x="19897725" y="55796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90731</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E37E14A7-D002-4069-8FDD-EBBE03442969}"/>
            </a:ext>
          </a:extLst>
        </xdr:cNvPr>
        <xdr:cNvSpPr txBox="1"/>
      </xdr:nvSpPr>
      <xdr:spPr>
        <a:xfrm>
          <a:off x="19992975" y="544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48260</xdr:rowOff>
    </xdr:from>
    <xdr:to>
      <xdr:col>112</xdr:col>
      <xdr:colOff>38100</xdr:colOff>
      <xdr:row>34</xdr:row>
      <xdr:rowOff>149860</xdr:rowOff>
    </xdr:to>
    <xdr:sp macro="" textlink="">
      <xdr:nvSpPr>
        <xdr:cNvPr id="494" name="楕円 493">
          <a:extLst>
            <a:ext uri="{FF2B5EF4-FFF2-40B4-BE49-F238E27FC236}">
              <a16:creationId xmlns:a16="http://schemas.microsoft.com/office/drawing/2014/main" id="{D29DCF5E-139D-4C03-8AA7-430DC851FD52}"/>
            </a:ext>
          </a:extLst>
        </xdr:cNvPr>
        <xdr:cNvSpPr/>
      </xdr:nvSpPr>
      <xdr:spPr>
        <a:xfrm>
          <a:off x="19154775" y="55600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99060</xdr:rowOff>
    </xdr:from>
    <xdr:to>
      <xdr:col>116</xdr:col>
      <xdr:colOff>63500</xdr:colOff>
      <xdr:row>34</xdr:row>
      <xdr:rowOff>118654</xdr:rowOff>
    </xdr:to>
    <xdr:cxnSp macro="">
      <xdr:nvCxnSpPr>
        <xdr:cNvPr id="495" name="直線コネクタ 494">
          <a:extLst>
            <a:ext uri="{FF2B5EF4-FFF2-40B4-BE49-F238E27FC236}">
              <a16:creationId xmlns:a16="http://schemas.microsoft.com/office/drawing/2014/main" id="{5681414F-DBC0-4E70-AA2C-68782CC03FC3}"/>
            </a:ext>
          </a:extLst>
        </xdr:cNvPr>
        <xdr:cNvCxnSpPr/>
      </xdr:nvCxnSpPr>
      <xdr:spPr>
        <a:xfrm>
          <a:off x="19202400" y="5617210"/>
          <a:ext cx="75247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77651</xdr:rowOff>
    </xdr:from>
    <xdr:to>
      <xdr:col>107</xdr:col>
      <xdr:colOff>101600</xdr:colOff>
      <xdr:row>35</xdr:row>
      <xdr:rowOff>7801</xdr:rowOff>
    </xdr:to>
    <xdr:sp macro="" textlink="">
      <xdr:nvSpPr>
        <xdr:cNvPr id="496" name="楕円 495">
          <a:extLst>
            <a:ext uri="{FF2B5EF4-FFF2-40B4-BE49-F238E27FC236}">
              <a16:creationId xmlns:a16="http://schemas.microsoft.com/office/drawing/2014/main" id="{2181CAA5-3C75-41FE-B538-6B807718322A}"/>
            </a:ext>
          </a:extLst>
        </xdr:cNvPr>
        <xdr:cNvSpPr/>
      </xdr:nvSpPr>
      <xdr:spPr>
        <a:xfrm>
          <a:off x="18345150" y="559262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99060</xdr:rowOff>
    </xdr:from>
    <xdr:to>
      <xdr:col>111</xdr:col>
      <xdr:colOff>177800</xdr:colOff>
      <xdr:row>34</xdr:row>
      <xdr:rowOff>128451</xdr:rowOff>
    </xdr:to>
    <xdr:cxnSp macro="">
      <xdr:nvCxnSpPr>
        <xdr:cNvPr id="497" name="直線コネクタ 496">
          <a:extLst>
            <a:ext uri="{FF2B5EF4-FFF2-40B4-BE49-F238E27FC236}">
              <a16:creationId xmlns:a16="http://schemas.microsoft.com/office/drawing/2014/main" id="{A28B9F1C-6072-4DCE-842A-C6F986CE1DA2}"/>
            </a:ext>
          </a:extLst>
        </xdr:cNvPr>
        <xdr:cNvCxnSpPr/>
      </xdr:nvCxnSpPr>
      <xdr:spPr>
        <a:xfrm flipV="1">
          <a:off x="18392775" y="5617210"/>
          <a:ext cx="809625" cy="2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107043</xdr:rowOff>
    </xdr:from>
    <xdr:to>
      <xdr:col>102</xdr:col>
      <xdr:colOff>165100</xdr:colOff>
      <xdr:row>35</xdr:row>
      <xdr:rowOff>37193</xdr:rowOff>
    </xdr:to>
    <xdr:sp macro="" textlink="">
      <xdr:nvSpPr>
        <xdr:cNvPr id="498" name="楕円 497">
          <a:extLst>
            <a:ext uri="{FF2B5EF4-FFF2-40B4-BE49-F238E27FC236}">
              <a16:creationId xmlns:a16="http://schemas.microsoft.com/office/drawing/2014/main" id="{1B421F84-905C-408C-9FDD-CE0E8F6463E7}"/>
            </a:ext>
          </a:extLst>
        </xdr:cNvPr>
        <xdr:cNvSpPr/>
      </xdr:nvSpPr>
      <xdr:spPr>
        <a:xfrm>
          <a:off x="17554575" y="561884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128451</xdr:rowOff>
    </xdr:from>
    <xdr:to>
      <xdr:col>107</xdr:col>
      <xdr:colOff>50800</xdr:colOff>
      <xdr:row>34</xdr:row>
      <xdr:rowOff>157843</xdr:rowOff>
    </xdr:to>
    <xdr:cxnSp macro="">
      <xdr:nvCxnSpPr>
        <xdr:cNvPr id="499" name="直線コネクタ 498">
          <a:extLst>
            <a:ext uri="{FF2B5EF4-FFF2-40B4-BE49-F238E27FC236}">
              <a16:creationId xmlns:a16="http://schemas.microsoft.com/office/drawing/2014/main" id="{BD851FD8-C6E0-4429-B538-3CD8495B9C4C}"/>
            </a:ext>
          </a:extLst>
        </xdr:cNvPr>
        <xdr:cNvCxnSpPr/>
      </xdr:nvCxnSpPr>
      <xdr:spPr>
        <a:xfrm flipV="1">
          <a:off x="17602200" y="5640251"/>
          <a:ext cx="790575" cy="3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46627</xdr:rowOff>
    </xdr:from>
    <xdr:to>
      <xdr:col>98</xdr:col>
      <xdr:colOff>38100</xdr:colOff>
      <xdr:row>35</xdr:row>
      <xdr:rowOff>148227</xdr:rowOff>
    </xdr:to>
    <xdr:sp macro="" textlink="">
      <xdr:nvSpPr>
        <xdr:cNvPr id="500" name="楕円 499">
          <a:extLst>
            <a:ext uri="{FF2B5EF4-FFF2-40B4-BE49-F238E27FC236}">
              <a16:creationId xmlns:a16="http://schemas.microsoft.com/office/drawing/2014/main" id="{771AEC42-F986-45D3-BA84-9C57BB38E061}"/>
            </a:ext>
          </a:extLst>
        </xdr:cNvPr>
        <xdr:cNvSpPr/>
      </xdr:nvSpPr>
      <xdr:spPr>
        <a:xfrm>
          <a:off x="16754475" y="572670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157843</xdr:rowOff>
    </xdr:from>
    <xdr:to>
      <xdr:col>102</xdr:col>
      <xdr:colOff>114300</xdr:colOff>
      <xdr:row>35</xdr:row>
      <xdr:rowOff>97427</xdr:rowOff>
    </xdr:to>
    <xdr:cxnSp macro="">
      <xdr:nvCxnSpPr>
        <xdr:cNvPr id="501" name="直線コネクタ 500">
          <a:extLst>
            <a:ext uri="{FF2B5EF4-FFF2-40B4-BE49-F238E27FC236}">
              <a16:creationId xmlns:a16="http://schemas.microsoft.com/office/drawing/2014/main" id="{5F978327-BA52-4E8F-A656-DCEF427AAECC}"/>
            </a:ext>
          </a:extLst>
        </xdr:cNvPr>
        <xdr:cNvCxnSpPr/>
      </xdr:nvCxnSpPr>
      <xdr:spPr>
        <a:xfrm flipV="1">
          <a:off x="16802100" y="5675993"/>
          <a:ext cx="800100" cy="98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113228</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4D1EAC46-1F69-43B7-9C43-B9D06168E820}"/>
            </a:ext>
          </a:extLst>
        </xdr:cNvPr>
        <xdr:cNvSpPr txBox="1"/>
      </xdr:nvSpPr>
      <xdr:spPr>
        <a:xfrm>
          <a:off x="18983402" y="6437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109962</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4E681D85-10B8-49B2-8685-1BBD90F317B1}"/>
            </a:ext>
          </a:extLst>
        </xdr:cNvPr>
        <xdr:cNvSpPr txBox="1"/>
      </xdr:nvSpPr>
      <xdr:spPr>
        <a:xfrm>
          <a:off x="18183302" y="643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106697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5F189B1F-8591-4D2B-9E51-8DB51ED4AB28}"/>
            </a:ext>
          </a:extLst>
        </xdr:cNvPr>
        <xdr:cNvSpPr txBox="1"/>
      </xdr:nvSpPr>
      <xdr:spPr>
        <a:xfrm>
          <a:off x="17383202" y="642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13624</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1356F3CA-E01F-41BC-880F-BC2A51AE5E39}"/>
            </a:ext>
          </a:extLst>
        </xdr:cNvPr>
        <xdr:cNvSpPr txBox="1"/>
      </xdr:nvSpPr>
      <xdr:spPr>
        <a:xfrm>
          <a:off x="16592627" y="649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32</xdr:row>
      <xdr:rowOff>166387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27CAA07A-A086-41F8-A736-766E8E7F8429}"/>
            </a:ext>
          </a:extLst>
        </xdr:cNvPr>
        <xdr:cNvSpPr txBox="1"/>
      </xdr:nvSpPr>
      <xdr:spPr>
        <a:xfrm>
          <a:off x="18983402" y="535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33</xdr:row>
      <xdr:rowOff>24328</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4DCBE012-E14D-4BD8-877C-21DA283BD806}"/>
            </a:ext>
          </a:extLst>
        </xdr:cNvPr>
        <xdr:cNvSpPr txBox="1"/>
      </xdr:nvSpPr>
      <xdr:spPr>
        <a:xfrm>
          <a:off x="18183302" y="5380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33</xdr:row>
      <xdr:rowOff>53720</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AEC44696-292D-4905-BC20-5EEACE76BD37}"/>
            </a:ext>
          </a:extLst>
        </xdr:cNvPr>
        <xdr:cNvSpPr txBox="1"/>
      </xdr:nvSpPr>
      <xdr:spPr>
        <a:xfrm>
          <a:off x="17383202" y="5403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33</xdr:row>
      <xdr:rowOff>164754</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4A1EB685-2998-44B9-9870-214FAE22FCD8}"/>
            </a:ext>
          </a:extLst>
        </xdr:cNvPr>
        <xdr:cNvSpPr txBox="1"/>
      </xdr:nvSpPr>
      <xdr:spPr>
        <a:xfrm>
          <a:off x="16592627" y="5514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ABE63840-2E3F-4E08-AD6E-607C95A23CE7}"/>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458CC118-87F0-4F83-9EDD-8C82AA161BBB}"/>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3FDEA0C2-A491-4A84-8A50-517F373F4682}"/>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A39D4B55-1A13-4053-87AF-4C2901116D3A}"/>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263802C3-8AAA-48D4-8267-3BABB1D2550A}"/>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47E5D1A3-D9EB-412F-962D-8E5A88B98CB8}"/>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E1D003AB-2C61-496D-A48E-DE49FC6036B3}"/>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A776B490-AFA6-4088-B2BD-CE9EF8CA8AA2}"/>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A6E75E21-1CF2-44CC-97AA-0F8D85CC025A}"/>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E76809CC-F407-4694-8EA0-F9D0F70AE438}"/>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4F84A2FA-1616-47B8-9BCF-187E486EA540}"/>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1" name="直線コネクタ 520">
          <a:extLst>
            <a:ext uri="{FF2B5EF4-FFF2-40B4-BE49-F238E27FC236}">
              <a16:creationId xmlns:a16="http://schemas.microsoft.com/office/drawing/2014/main" id="{F90E3955-369E-4599-A33B-AB1D0BCBE412}"/>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2" name="テキスト ボックス 521">
          <a:extLst>
            <a:ext uri="{FF2B5EF4-FFF2-40B4-BE49-F238E27FC236}">
              <a16:creationId xmlns:a16="http://schemas.microsoft.com/office/drawing/2014/main" id="{66C5A92A-D03D-48FE-B878-ACE603FAB3FC}"/>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3" name="直線コネクタ 522">
          <a:extLst>
            <a:ext uri="{FF2B5EF4-FFF2-40B4-BE49-F238E27FC236}">
              <a16:creationId xmlns:a16="http://schemas.microsoft.com/office/drawing/2014/main" id="{2FBA124E-E1C1-4546-82F1-CECD068C5E3E}"/>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4" name="テキスト ボックス 523">
          <a:extLst>
            <a:ext uri="{FF2B5EF4-FFF2-40B4-BE49-F238E27FC236}">
              <a16:creationId xmlns:a16="http://schemas.microsoft.com/office/drawing/2014/main" id="{A7B26438-14EC-47B8-B1F8-0D9F53F0081A}"/>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5" name="直線コネクタ 524">
          <a:extLst>
            <a:ext uri="{FF2B5EF4-FFF2-40B4-BE49-F238E27FC236}">
              <a16:creationId xmlns:a16="http://schemas.microsoft.com/office/drawing/2014/main" id="{94575DB7-B07B-4ED2-A893-D79C2A5E3BB1}"/>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6" name="テキスト ボックス 525">
          <a:extLst>
            <a:ext uri="{FF2B5EF4-FFF2-40B4-BE49-F238E27FC236}">
              <a16:creationId xmlns:a16="http://schemas.microsoft.com/office/drawing/2014/main" id="{82BF718E-5C6A-413A-A10C-DB0E11E8BA9A}"/>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7" name="直線コネクタ 526">
          <a:extLst>
            <a:ext uri="{FF2B5EF4-FFF2-40B4-BE49-F238E27FC236}">
              <a16:creationId xmlns:a16="http://schemas.microsoft.com/office/drawing/2014/main" id="{2EFF7AAE-4F1F-4A77-9D99-7190488BB366}"/>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8" name="テキスト ボックス 527">
          <a:extLst>
            <a:ext uri="{FF2B5EF4-FFF2-40B4-BE49-F238E27FC236}">
              <a16:creationId xmlns:a16="http://schemas.microsoft.com/office/drawing/2014/main" id="{077E6C36-2885-427A-97B1-164EAB407396}"/>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9" name="直線コネクタ 528">
          <a:extLst>
            <a:ext uri="{FF2B5EF4-FFF2-40B4-BE49-F238E27FC236}">
              <a16:creationId xmlns:a16="http://schemas.microsoft.com/office/drawing/2014/main" id="{21BA9EDA-62EE-4728-8D06-4268766317EE}"/>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0" name="テキスト ボックス 529">
          <a:extLst>
            <a:ext uri="{FF2B5EF4-FFF2-40B4-BE49-F238E27FC236}">
              <a16:creationId xmlns:a16="http://schemas.microsoft.com/office/drawing/2014/main" id="{516F0468-DD8E-44E3-9BDF-4365FCADABA4}"/>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1" name="直線コネクタ 530">
          <a:extLst>
            <a:ext uri="{FF2B5EF4-FFF2-40B4-BE49-F238E27FC236}">
              <a16:creationId xmlns:a16="http://schemas.microsoft.com/office/drawing/2014/main" id="{D055E97C-796D-496F-9DC8-E8E895F193EA}"/>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2" name="テキスト ボックス 531">
          <a:extLst>
            <a:ext uri="{FF2B5EF4-FFF2-40B4-BE49-F238E27FC236}">
              <a16:creationId xmlns:a16="http://schemas.microsoft.com/office/drawing/2014/main" id="{B45B2536-772E-4E87-B5C6-A1BA996B1F5A}"/>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a:extLst>
            <a:ext uri="{FF2B5EF4-FFF2-40B4-BE49-F238E27FC236}">
              <a16:creationId xmlns:a16="http://schemas.microsoft.com/office/drawing/2014/main" id="{5AB9F986-20F4-4F2F-A1E4-32FC75114AE8}"/>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学校施設】&#10;有形固定資産減価償却率グラフ枠">
          <a:extLst>
            <a:ext uri="{FF2B5EF4-FFF2-40B4-BE49-F238E27FC236}">
              <a16:creationId xmlns:a16="http://schemas.microsoft.com/office/drawing/2014/main" id="{A22AC9B4-CCA3-49A4-B921-0DE050D02C97}"/>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58</xdr:row>
      <xdr:rowOff>42454</xdr:rowOff>
    </xdr:from>
    <xdr:to>
      <xdr:col>85</xdr:col>
      <xdr:colOff>126364</xdr:colOff>
      <xdr:row>63</xdr:row>
      <xdr:rowOff>138793</xdr:rowOff>
    </xdr:to>
    <xdr:cxnSp macro="">
      <xdr:nvCxnSpPr>
        <xdr:cNvPr id="535" name="直線コネクタ 534">
          <a:extLst>
            <a:ext uri="{FF2B5EF4-FFF2-40B4-BE49-F238E27FC236}">
              <a16:creationId xmlns:a16="http://schemas.microsoft.com/office/drawing/2014/main" id="{6265CD86-523E-48C5-A8E9-F19ABF53E59B}"/>
            </a:ext>
          </a:extLst>
        </xdr:cNvPr>
        <xdr:cNvCxnSpPr/>
      </xdr:nvCxnSpPr>
      <xdr:spPr>
        <a:xfrm flipV="1">
          <a:off x="14696439" y="9446804"/>
          <a:ext cx="0" cy="905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142620</xdr:rowOff>
    </xdr:from>
    <xdr:ext cx="405111" cy="259045"/>
    <xdr:sp macro="" textlink="">
      <xdr:nvSpPr>
        <xdr:cNvPr id="536" name="【学校施設】&#10;有形固定資産減価償却率最小値テキスト">
          <a:extLst>
            <a:ext uri="{FF2B5EF4-FFF2-40B4-BE49-F238E27FC236}">
              <a16:creationId xmlns:a16="http://schemas.microsoft.com/office/drawing/2014/main" id="{105D706E-87EC-4B4A-A454-47852C258EBC}"/>
            </a:ext>
          </a:extLst>
        </xdr:cNvPr>
        <xdr:cNvSpPr txBox="1"/>
      </xdr:nvSpPr>
      <xdr:spPr>
        <a:xfrm>
          <a:off x="14735175" y="10356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138793</xdr:rowOff>
    </xdr:from>
    <xdr:to>
      <xdr:col>86</xdr:col>
      <xdr:colOff>25400</xdr:colOff>
      <xdr:row>63</xdr:row>
      <xdr:rowOff>138793</xdr:rowOff>
    </xdr:to>
    <xdr:cxnSp macro="">
      <xdr:nvCxnSpPr>
        <xdr:cNvPr id="537" name="直線コネクタ 536">
          <a:extLst>
            <a:ext uri="{FF2B5EF4-FFF2-40B4-BE49-F238E27FC236}">
              <a16:creationId xmlns:a16="http://schemas.microsoft.com/office/drawing/2014/main" id="{CB97B95F-99A9-44D3-882F-8B42AC6F5FC4}"/>
            </a:ext>
          </a:extLst>
        </xdr:cNvPr>
        <xdr:cNvCxnSpPr/>
      </xdr:nvCxnSpPr>
      <xdr:spPr>
        <a:xfrm>
          <a:off x="14611350" y="1035276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160581</xdr:rowOff>
    </xdr:from>
    <xdr:ext cx="405111" cy="259045"/>
    <xdr:sp macro="" textlink="">
      <xdr:nvSpPr>
        <xdr:cNvPr id="538" name="【学校施設】&#10;有形固定資産減価償却率最大値テキスト">
          <a:extLst>
            <a:ext uri="{FF2B5EF4-FFF2-40B4-BE49-F238E27FC236}">
              <a16:creationId xmlns:a16="http://schemas.microsoft.com/office/drawing/2014/main" id="{42A6F60F-0D8F-4B15-B56F-46D077DE8401}"/>
            </a:ext>
          </a:extLst>
        </xdr:cNvPr>
        <xdr:cNvSpPr txBox="1"/>
      </xdr:nvSpPr>
      <xdr:spPr>
        <a:xfrm>
          <a:off x="14735175" y="9241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42454</xdr:rowOff>
    </xdr:from>
    <xdr:to>
      <xdr:col>86</xdr:col>
      <xdr:colOff>25400</xdr:colOff>
      <xdr:row>58</xdr:row>
      <xdr:rowOff>42454</xdr:rowOff>
    </xdr:to>
    <xdr:cxnSp macro="">
      <xdr:nvCxnSpPr>
        <xdr:cNvPr id="539" name="直線コネクタ 538">
          <a:extLst>
            <a:ext uri="{FF2B5EF4-FFF2-40B4-BE49-F238E27FC236}">
              <a16:creationId xmlns:a16="http://schemas.microsoft.com/office/drawing/2014/main" id="{88CB2C52-3FE5-4050-8B76-4C3EC893C11C}"/>
            </a:ext>
          </a:extLst>
        </xdr:cNvPr>
        <xdr:cNvCxnSpPr/>
      </xdr:nvCxnSpPr>
      <xdr:spPr>
        <a:xfrm>
          <a:off x="14611350" y="94468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135000</xdr:rowOff>
    </xdr:from>
    <xdr:ext cx="405111" cy="259045"/>
    <xdr:sp macro="" textlink="">
      <xdr:nvSpPr>
        <xdr:cNvPr id="540" name="【学校施設】&#10;有形固定資産減価償却率平均値テキスト">
          <a:extLst>
            <a:ext uri="{FF2B5EF4-FFF2-40B4-BE49-F238E27FC236}">
              <a16:creationId xmlns:a16="http://schemas.microsoft.com/office/drawing/2014/main" id="{33E70570-F789-4099-B814-124BBFBE39FC}"/>
            </a:ext>
          </a:extLst>
        </xdr:cNvPr>
        <xdr:cNvSpPr txBox="1"/>
      </xdr:nvSpPr>
      <xdr:spPr>
        <a:xfrm>
          <a:off x="14735175" y="98600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156573</xdr:rowOff>
    </xdr:from>
    <xdr:to>
      <xdr:col>85</xdr:col>
      <xdr:colOff>177800</xdr:colOff>
      <xdr:row>61</xdr:row>
      <xdr:rowOff>86723</xdr:rowOff>
    </xdr:to>
    <xdr:sp macro="" textlink="">
      <xdr:nvSpPr>
        <xdr:cNvPr id="541" name="フローチャート: 判断 540">
          <a:extLst>
            <a:ext uri="{FF2B5EF4-FFF2-40B4-BE49-F238E27FC236}">
              <a16:creationId xmlns:a16="http://schemas.microsoft.com/office/drawing/2014/main" id="{3D19320F-22E2-4202-ACA9-DE439548EBA4}"/>
            </a:ext>
          </a:extLst>
        </xdr:cNvPr>
        <xdr:cNvSpPr/>
      </xdr:nvSpPr>
      <xdr:spPr>
        <a:xfrm>
          <a:off x="14649450" y="988477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148409</xdr:rowOff>
    </xdr:from>
    <xdr:to>
      <xdr:col>81</xdr:col>
      <xdr:colOff>101600</xdr:colOff>
      <xdr:row>61</xdr:row>
      <xdr:rowOff>78559</xdr:rowOff>
    </xdr:to>
    <xdr:sp macro="" textlink="">
      <xdr:nvSpPr>
        <xdr:cNvPr id="542" name="フローチャート: 判断 541">
          <a:extLst>
            <a:ext uri="{FF2B5EF4-FFF2-40B4-BE49-F238E27FC236}">
              <a16:creationId xmlns:a16="http://schemas.microsoft.com/office/drawing/2014/main" id="{07CC115E-0EAC-441D-B327-13CBF8ED99A4}"/>
            </a:ext>
          </a:extLst>
        </xdr:cNvPr>
        <xdr:cNvSpPr/>
      </xdr:nvSpPr>
      <xdr:spPr>
        <a:xfrm>
          <a:off x="13887450" y="987025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132080</xdr:rowOff>
    </xdr:from>
    <xdr:to>
      <xdr:col>76</xdr:col>
      <xdr:colOff>165100</xdr:colOff>
      <xdr:row>61</xdr:row>
      <xdr:rowOff>62230</xdr:rowOff>
    </xdr:to>
    <xdr:sp macro="" textlink="">
      <xdr:nvSpPr>
        <xdr:cNvPr id="543" name="フローチャート: 判断 542">
          <a:extLst>
            <a:ext uri="{FF2B5EF4-FFF2-40B4-BE49-F238E27FC236}">
              <a16:creationId xmlns:a16="http://schemas.microsoft.com/office/drawing/2014/main" id="{D33CBF4F-9706-411D-B155-693BD396E79F}"/>
            </a:ext>
          </a:extLst>
        </xdr:cNvPr>
        <xdr:cNvSpPr/>
      </xdr:nvSpPr>
      <xdr:spPr>
        <a:xfrm>
          <a:off x="13096875" y="9857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119017</xdr:rowOff>
    </xdr:from>
    <xdr:to>
      <xdr:col>72</xdr:col>
      <xdr:colOff>38100</xdr:colOff>
      <xdr:row>61</xdr:row>
      <xdr:rowOff>49167</xdr:rowOff>
    </xdr:to>
    <xdr:sp macro="" textlink="">
      <xdr:nvSpPr>
        <xdr:cNvPr id="544" name="フローチャート: 判断 543">
          <a:extLst>
            <a:ext uri="{FF2B5EF4-FFF2-40B4-BE49-F238E27FC236}">
              <a16:creationId xmlns:a16="http://schemas.microsoft.com/office/drawing/2014/main" id="{4B95A4E9-03A9-48EB-8B05-7564361581E9}"/>
            </a:ext>
          </a:extLst>
        </xdr:cNvPr>
        <xdr:cNvSpPr/>
      </xdr:nvSpPr>
      <xdr:spPr>
        <a:xfrm>
          <a:off x="12296775" y="984721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99423</xdr:rowOff>
    </xdr:from>
    <xdr:to>
      <xdr:col>67</xdr:col>
      <xdr:colOff>101600</xdr:colOff>
      <xdr:row>61</xdr:row>
      <xdr:rowOff>29573</xdr:rowOff>
    </xdr:to>
    <xdr:sp macro="" textlink="">
      <xdr:nvSpPr>
        <xdr:cNvPr id="545" name="フローチャート: 判断 544">
          <a:extLst>
            <a:ext uri="{FF2B5EF4-FFF2-40B4-BE49-F238E27FC236}">
              <a16:creationId xmlns:a16="http://schemas.microsoft.com/office/drawing/2014/main" id="{FA4980C2-FBB1-49D4-AFB5-FF7440E8B510}"/>
            </a:ext>
          </a:extLst>
        </xdr:cNvPr>
        <xdr:cNvSpPr/>
      </xdr:nvSpPr>
      <xdr:spPr>
        <a:xfrm>
          <a:off x="11487150" y="982762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CE5234AA-CFB6-48AF-B140-68E55221A63E}"/>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486C8837-AF80-41CC-8E7B-F22D66032F6D}"/>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A1603C83-9DB9-4C5B-A0C0-D412507FA422}"/>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D463E02D-2589-4603-B264-4428469EE5E7}"/>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EBA681AD-2C1A-4BE9-946A-5EDC4105D03B}"/>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163104</xdr:rowOff>
    </xdr:from>
    <xdr:to>
      <xdr:col>85</xdr:col>
      <xdr:colOff>177800</xdr:colOff>
      <xdr:row>58</xdr:row>
      <xdr:rowOff>93254</xdr:rowOff>
    </xdr:to>
    <xdr:sp macro="" textlink="">
      <xdr:nvSpPr>
        <xdr:cNvPr id="551" name="楕円 550">
          <a:extLst>
            <a:ext uri="{FF2B5EF4-FFF2-40B4-BE49-F238E27FC236}">
              <a16:creationId xmlns:a16="http://schemas.microsoft.com/office/drawing/2014/main" id="{370B5349-25A1-4F25-B203-DB60D5509241}"/>
            </a:ext>
          </a:extLst>
        </xdr:cNvPr>
        <xdr:cNvSpPr/>
      </xdr:nvSpPr>
      <xdr:spPr>
        <a:xfrm>
          <a:off x="14649450" y="939917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116131</xdr:rowOff>
    </xdr:from>
    <xdr:ext cx="405111" cy="259045"/>
    <xdr:sp macro="" textlink="">
      <xdr:nvSpPr>
        <xdr:cNvPr id="552" name="【学校施設】&#10;有形固定資産減価償却率該当値テキスト">
          <a:extLst>
            <a:ext uri="{FF2B5EF4-FFF2-40B4-BE49-F238E27FC236}">
              <a16:creationId xmlns:a16="http://schemas.microsoft.com/office/drawing/2014/main" id="{D7E637C2-B70C-4A19-B416-E1BD704D26B4}"/>
            </a:ext>
          </a:extLst>
        </xdr:cNvPr>
        <xdr:cNvSpPr txBox="1"/>
      </xdr:nvSpPr>
      <xdr:spPr>
        <a:xfrm>
          <a:off x="14735175" y="9355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60234</xdr:rowOff>
    </xdr:from>
    <xdr:to>
      <xdr:col>81</xdr:col>
      <xdr:colOff>101600</xdr:colOff>
      <xdr:row>57</xdr:row>
      <xdr:rowOff>161834</xdr:rowOff>
    </xdr:to>
    <xdr:sp macro="" textlink="">
      <xdr:nvSpPr>
        <xdr:cNvPr id="553" name="楕円 552">
          <a:extLst>
            <a:ext uri="{FF2B5EF4-FFF2-40B4-BE49-F238E27FC236}">
              <a16:creationId xmlns:a16="http://schemas.microsoft.com/office/drawing/2014/main" id="{285B2D64-AA34-4788-9831-E388E396E714}"/>
            </a:ext>
          </a:extLst>
        </xdr:cNvPr>
        <xdr:cNvSpPr/>
      </xdr:nvSpPr>
      <xdr:spPr>
        <a:xfrm>
          <a:off x="13887450" y="929948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111034</xdr:rowOff>
    </xdr:from>
    <xdr:to>
      <xdr:col>85</xdr:col>
      <xdr:colOff>127000</xdr:colOff>
      <xdr:row>58</xdr:row>
      <xdr:rowOff>42454</xdr:rowOff>
    </xdr:to>
    <xdr:cxnSp macro="">
      <xdr:nvCxnSpPr>
        <xdr:cNvPr id="554" name="直線コネクタ 553">
          <a:extLst>
            <a:ext uri="{FF2B5EF4-FFF2-40B4-BE49-F238E27FC236}">
              <a16:creationId xmlns:a16="http://schemas.microsoft.com/office/drawing/2014/main" id="{A23B609E-EAA8-4CA2-A4C5-4F44B4CAB8A6}"/>
            </a:ext>
          </a:extLst>
        </xdr:cNvPr>
        <xdr:cNvCxnSpPr/>
      </xdr:nvCxnSpPr>
      <xdr:spPr>
        <a:xfrm>
          <a:off x="13935075" y="9347109"/>
          <a:ext cx="762000" cy="99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128815</xdr:rowOff>
    </xdr:from>
    <xdr:to>
      <xdr:col>76</xdr:col>
      <xdr:colOff>165100</xdr:colOff>
      <xdr:row>57</xdr:row>
      <xdr:rowOff>58965</xdr:rowOff>
    </xdr:to>
    <xdr:sp macro="" textlink="">
      <xdr:nvSpPr>
        <xdr:cNvPr id="555" name="楕円 554">
          <a:extLst>
            <a:ext uri="{FF2B5EF4-FFF2-40B4-BE49-F238E27FC236}">
              <a16:creationId xmlns:a16="http://schemas.microsoft.com/office/drawing/2014/main" id="{98E44B3D-2276-44DF-A06D-908046B139D9}"/>
            </a:ext>
          </a:extLst>
        </xdr:cNvPr>
        <xdr:cNvSpPr/>
      </xdr:nvSpPr>
      <xdr:spPr>
        <a:xfrm>
          <a:off x="13096875" y="92029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8165</xdr:rowOff>
    </xdr:from>
    <xdr:to>
      <xdr:col>81</xdr:col>
      <xdr:colOff>50800</xdr:colOff>
      <xdr:row>57</xdr:row>
      <xdr:rowOff>111034</xdr:rowOff>
    </xdr:to>
    <xdr:cxnSp macro="">
      <xdr:nvCxnSpPr>
        <xdr:cNvPr id="556" name="直線コネクタ 555">
          <a:extLst>
            <a:ext uri="{FF2B5EF4-FFF2-40B4-BE49-F238E27FC236}">
              <a16:creationId xmlns:a16="http://schemas.microsoft.com/office/drawing/2014/main" id="{B6C7ADA6-C74E-4D34-995B-3FAB17020A79}"/>
            </a:ext>
          </a:extLst>
        </xdr:cNvPr>
        <xdr:cNvCxnSpPr/>
      </xdr:nvCxnSpPr>
      <xdr:spPr>
        <a:xfrm>
          <a:off x="13144500" y="9250590"/>
          <a:ext cx="790575"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25944</xdr:rowOff>
    </xdr:from>
    <xdr:to>
      <xdr:col>72</xdr:col>
      <xdr:colOff>38100</xdr:colOff>
      <xdr:row>56</xdr:row>
      <xdr:rowOff>127544</xdr:rowOff>
    </xdr:to>
    <xdr:sp macro="" textlink="">
      <xdr:nvSpPr>
        <xdr:cNvPr id="557" name="楕円 556">
          <a:extLst>
            <a:ext uri="{FF2B5EF4-FFF2-40B4-BE49-F238E27FC236}">
              <a16:creationId xmlns:a16="http://schemas.microsoft.com/office/drawing/2014/main" id="{DE2135DB-AE3A-4647-9712-6E201FE5230E}"/>
            </a:ext>
          </a:extLst>
        </xdr:cNvPr>
        <xdr:cNvSpPr/>
      </xdr:nvSpPr>
      <xdr:spPr>
        <a:xfrm>
          <a:off x="12296775" y="910644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76744</xdr:rowOff>
    </xdr:from>
    <xdr:to>
      <xdr:col>76</xdr:col>
      <xdr:colOff>114300</xdr:colOff>
      <xdr:row>57</xdr:row>
      <xdr:rowOff>8165</xdr:rowOff>
    </xdr:to>
    <xdr:cxnSp macro="">
      <xdr:nvCxnSpPr>
        <xdr:cNvPr id="558" name="直線コネクタ 557">
          <a:extLst>
            <a:ext uri="{FF2B5EF4-FFF2-40B4-BE49-F238E27FC236}">
              <a16:creationId xmlns:a16="http://schemas.microsoft.com/office/drawing/2014/main" id="{F911CEB6-9F75-4E6A-808B-9ACAD7367AEE}"/>
            </a:ext>
          </a:extLst>
        </xdr:cNvPr>
        <xdr:cNvCxnSpPr/>
      </xdr:nvCxnSpPr>
      <xdr:spPr>
        <a:xfrm>
          <a:off x="12344400" y="9154069"/>
          <a:ext cx="8001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94524</xdr:rowOff>
    </xdr:from>
    <xdr:to>
      <xdr:col>67</xdr:col>
      <xdr:colOff>101600</xdr:colOff>
      <xdr:row>56</xdr:row>
      <xdr:rowOff>24674</xdr:rowOff>
    </xdr:to>
    <xdr:sp macro="" textlink="">
      <xdr:nvSpPr>
        <xdr:cNvPr id="559" name="楕円 558">
          <a:extLst>
            <a:ext uri="{FF2B5EF4-FFF2-40B4-BE49-F238E27FC236}">
              <a16:creationId xmlns:a16="http://schemas.microsoft.com/office/drawing/2014/main" id="{BCE7DCAA-D285-4803-A2CD-7AAC8D02170B}"/>
            </a:ext>
          </a:extLst>
        </xdr:cNvPr>
        <xdr:cNvSpPr/>
      </xdr:nvSpPr>
      <xdr:spPr>
        <a:xfrm>
          <a:off x="11487150" y="900992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145324</xdr:rowOff>
    </xdr:from>
    <xdr:to>
      <xdr:col>71</xdr:col>
      <xdr:colOff>177800</xdr:colOff>
      <xdr:row>56</xdr:row>
      <xdr:rowOff>76744</xdr:rowOff>
    </xdr:to>
    <xdr:cxnSp macro="">
      <xdr:nvCxnSpPr>
        <xdr:cNvPr id="560" name="直線コネクタ 559">
          <a:extLst>
            <a:ext uri="{FF2B5EF4-FFF2-40B4-BE49-F238E27FC236}">
              <a16:creationId xmlns:a16="http://schemas.microsoft.com/office/drawing/2014/main" id="{EE370C39-E1AF-4F68-8AB6-DACC1A9FBF72}"/>
            </a:ext>
          </a:extLst>
        </xdr:cNvPr>
        <xdr:cNvCxnSpPr/>
      </xdr:nvCxnSpPr>
      <xdr:spPr>
        <a:xfrm>
          <a:off x="11534775" y="9057549"/>
          <a:ext cx="809625"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69686</xdr:rowOff>
    </xdr:from>
    <xdr:ext cx="405111" cy="259045"/>
    <xdr:sp macro="" textlink="">
      <xdr:nvSpPr>
        <xdr:cNvPr id="561" name="n_1aveValue【学校施設】&#10;有形固定資産減価償却率">
          <a:extLst>
            <a:ext uri="{FF2B5EF4-FFF2-40B4-BE49-F238E27FC236}">
              <a16:creationId xmlns:a16="http://schemas.microsoft.com/office/drawing/2014/main" id="{15B158C1-077A-4C75-B27C-96DDEC7F92F9}"/>
            </a:ext>
          </a:extLst>
        </xdr:cNvPr>
        <xdr:cNvSpPr txBox="1"/>
      </xdr:nvSpPr>
      <xdr:spPr>
        <a:xfrm>
          <a:off x="13745219" y="9953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53357</xdr:rowOff>
    </xdr:from>
    <xdr:ext cx="405111" cy="259045"/>
    <xdr:sp macro="" textlink="">
      <xdr:nvSpPr>
        <xdr:cNvPr id="562" name="n_2aveValue【学校施設】&#10;有形固定資産減価償却率">
          <a:extLst>
            <a:ext uri="{FF2B5EF4-FFF2-40B4-BE49-F238E27FC236}">
              <a16:creationId xmlns:a16="http://schemas.microsoft.com/office/drawing/2014/main" id="{8DEFF8DB-B56A-4561-9B95-337BACF699FA}"/>
            </a:ext>
          </a:extLst>
        </xdr:cNvPr>
        <xdr:cNvSpPr txBox="1"/>
      </xdr:nvSpPr>
      <xdr:spPr>
        <a:xfrm>
          <a:off x="12964169" y="993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40294</xdr:rowOff>
    </xdr:from>
    <xdr:ext cx="405111" cy="259045"/>
    <xdr:sp macro="" textlink="">
      <xdr:nvSpPr>
        <xdr:cNvPr id="563" name="n_3aveValue【学校施設】&#10;有形固定資産減価償却率">
          <a:extLst>
            <a:ext uri="{FF2B5EF4-FFF2-40B4-BE49-F238E27FC236}">
              <a16:creationId xmlns:a16="http://schemas.microsoft.com/office/drawing/2014/main" id="{9F8132CA-6E59-43CB-88BA-DF097FF03C03}"/>
            </a:ext>
          </a:extLst>
        </xdr:cNvPr>
        <xdr:cNvSpPr txBox="1"/>
      </xdr:nvSpPr>
      <xdr:spPr>
        <a:xfrm>
          <a:off x="12164069" y="9927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20700</xdr:rowOff>
    </xdr:from>
    <xdr:ext cx="405111" cy="259045"/>
    <xdr:sp macro="" textlink="">
      <xdr:nvSpPr>
        <xdr:cNvPr id="564" name="n_4aveValue【学校施設】&#10;有形固定資産減価償却率">
          <a:extLst>
            <a:ext uri="{FF2B5EF4-FFF2-40B4-BE49-F238E27FC236}">
              <a16:creationId xmlns:a16="http://schemas.microsoft.com/office/drawing/2014/main" id="{0E683DC4-6940-447F-A9BC-C5A22A58E89D}"/>
            </a:ext>
          </a:extLst>
        </xdr:cNvPr>
        <xdr:cNvSpPr txBox="1"/>
      </xdr:nvSpPr>
      <xdr:spPr>
        <a:xfrm>
          <a:off x="11354444" y="9907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6911</xdr:rowOff>
    </xdr:from>
    <xdr:ext cx="405111" cy="259045"/>
    <xdr:sp macro="" textlink="">
      <xdr:nvSpPr>
        <xdr:cNvPr id="565" name="n_1mainValue【学校施設】&#10;有形固定資産減価償却率">
          <a:extLst>
            <a:ext uri="{FF2B5EF4-FFF2-40B4-BE49-F238E27FC236}">
              <a16:creationId xmlns:a16="http://schemas.microsoft.com/office/drawing/2014/main" id="{DB7DDD17-A77B-49A5-B1C2-67D586317545}"/>
            </a:ext>
          </a:extLst>
        </xdr:cNvPr>
        <xdr:cNvSpPr txBox="1"/>
      </xdr:nvSpPr>
      <xdr:spPr>
        <a:xfrm>
          <a:off x="13745219" y="9087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75492</xdr:rowOff>
    </xdr:from>
    <xdr:ext cx="405111" cy="259045"/>
    <xdr:sp macro="" textlink="">
      <xdr:nvSpPr>
        <xdr:cNvPr id="566" name="n_2mainValue【学校施設】&#10;有形固定資産減価償却率">
          <a:extLst>
            <a:ext uri="{FF2B5EF4-FFF2-40B4-BE49-F238E27FC236}">
              <a16:creationId xmlns:a16="http://schemas.microsoft.com/office/drawing/2014/main" id="{ACCB4318-7CF7-4A08-9948-C0DA9C8CBE72}"/>
            </a:ext>
          </a:extLst>
        </xdr:cNvPr>
        <xdr:cNvSpPr txBox="1"/>
      </xdr:nvSpPr>
      <xdr:spPr>
        <a:xfrm>
          <a:off x="12964169" y="899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144071</xdr:rowOff>
    </xdr:from>
    <xdr:ext cx="405111" cy="259045"/>
    <xdr:sp macro="" textlink="">
      <xdr:nvSpPr>
        <xdr:cNvPr id="567" name="n_3mainValue【学校施設】&#10;有形固定資産減価償却率">
          <a:extLst>
            <a:ext uri="{FF2B5EF4-FFF2-40B4-BE49-F238E27FC236}">
              <a16:creationId xmlns:a16="http://schemas.microsoft.com/office/drawing/2014/main" id="{0C557A50-6828-4566-BE2F-6699254A2DB9}"/>
            </a:ext>
          </a:extLst>
        </xdr:cNvPr>
        <xdr:cNvSpPr txBox="1"/>
      </xdr:nvSpPr>
      <xdr:spPr>
        <a:xfrm>
          <a:off x="12164069" y="8894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54</xdr:row>
      <xdr:rowOff>41201</xdr:rowOff>
    </xdr:from>
    <xdr:ext cx="340478" cy="259045"/>
    <xdr:sp macro="" textlink="">
      <xdr:nvSpPr>
        <xdr:cNvPr id="568" name="n_4mainValue【学校施設】&#10;有形固定資産減価償却率">
          <a:extLst>
            <a:ext uri="{FF2B5EF4-FFF2-40B4-BE49-F238E27FC236}">
              <a16:creationId xmlns:a16="http://schemas.microsoft.com/office/drawing/2014/main" id="{7F7E5AD8-13F1-4169-9B65-05655AEA9C92}"/>
            </a:ext>
          </a:extLst>
        </xdr:cNvPr>
        <xdr:cNvSpPr txBox="1"/>
      </xdr:nvSpPr>
      <xdr:spPr>
        <a:xfrm>
          <a:off x="11383586" y="87946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E0E39EFF-FD64-4DFE-898B-BAFD916A3FA5}"/>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0D795E08-4A6B-4262-B1DD-BCA585C8196E}"/>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40B7603F-51B4-4240-AC7F-85614C9DE659}"/>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FFA7AD94-69D8-4794-AA2D-5A12291E71CA}"/>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188419A3-EADA-4F63-8448-9408EDBE8EEB}"/>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CB63035F-1876-4042-9003-FC202F9BEEBA}"/>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ACE89FB9-FB05-466F-9D84-7CF2FD6941E5}"/>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657E9E0F-E44C-43BE-963E-72403EAF46CC}"/>
            </a:ext>
          </a:extLst>
        </xdr:cNvPr>
        <xdr:cNvSpPr/>
      </xdr:nvSpPr>
      <xdr:spPr>
        <a:xfrm>
          <a:off x="16459200" y="864870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77" name="正方形/長方形 576">
          <a:extLst>
            <a:ext uri="{FF2B5EF4-FFF2-40B4-BE49-F238E27FC236}">
              <a16:creationId xmlns:a16="http://schemas.microsoft.com/office/drawing/2014/main" id="{8D82C38C-071A-4253-B64D-496321E39719}"/>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8" name="正方形/長方形 577">
          <a:extLst>
            <a:ext uri="{FF2B5EF4-FFF2-40B4-BE49-F238E27FC236}">
              <a16:creationId xmlns:a16="http://schemas.microsoft.com/office/drawing/2014/main" id="{3690A25F-8E60-4FD5-86C6-8A45DC901B98}"/>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9" name="正方形/長方形 578">
          <a:extLst>
            <a:ext uri="{FF2B5EF4-FFF2-40B4-BE49-F238E27FC236}">
              <a16:creationId xmlns:a16="http://schemas.microsoft.com/office/drawing/2014/main" id="{C8414929-10D5-4ACF-AE17-1E305AE0AC12}"/>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80" name="正方形/長方形 579">
          <a:extLst>
            <a:ext uri="{FF2B5EF4-FFF2-40B4-BE49-F238E27FC236}">
              <a16:creationId xmlns:a16="http://schemas.microsoft.com/office/drawing/2014/main" id="{B232EB63-FE5A-4D9A-9430-BC1947D05428}"/>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81" name="正方形/長方形 580">
          <a:extLst>
            <a:ext uri="{FF2B5EF4-FFF2-40B4-BE49-F238E27FC236}">
              <a16:creationId xmlns:a16="http://schemas.microsoft.com/office/drawing/2014/main" id="{8CE767FD-9460-4079-AA19-2119101C6EF4}"/>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82" name="正方形/長方形 581">
          <a:extLst>
            <a:ext uri="{FF2B5EF4-FFF2-40B4-BE49-F238E27FC236}">
              <a16:creationId xmlns:a16="http://schemas.microsoft.com/office/drawing/2014/main" id="{24DE31E3-AB51-4925-8F01-BB1D74A50415}"/>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83" name="正方形/長方形 582">
          <a:extLst>
            <a:ext uri="{FF2B5EF4-FFF2-40B4-BE49-F238E27FC236}">
              <a16:creationId xmlns:a16="http://schemas.microsoft.com/office/drawing/2014/main" id="{D63C57C5-045F-4A7C-9F4E-1A75CC395F38}"/>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4" name="正方形/長方形 583">
          <a:extLst>
            <a:ext uri="{FF2B5EF4-FFF2-40B4-BE49-F238E27FC236}">
              <a16:creationId xmlns:a16="http://schemas.microsoft.com/office/drawing/2014/main" id="{A046981D-4B4D-4233-8E6F-10B8B557FF1D}"/>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85" name="正方形/長方形 584">
          <a:extLst>
            <a:ext uri="{FF2B5EF4-FFF2-40B4-BE49-F238E27FC236}">
              <a16:creationId xmlns:a16="http://schemas.microsoft.com/office/drawing/2014/main" id="{7A753DFF-29BA-4AE8-8167-9058299C3DFE}"/>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6" name="正方形/長方形 585">
          <a:extLst>
            <a:ext uri="{FF2B5EF4-FFF2-40B4-BE49-F238E27FC236}">
              <a16:creationId xmlns:a16="http://schemas.microsoft.com/office/drawing/2014/main" id="{C71CD243-D455-4975-BBEF-B681A12E36D1}"/>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7" name="正方形/長方形 586">
          <a:extLst>
            <a:ext uri="{FF2B5EF4-FFF2-40B4-BE49-F238E27FC236}">
              <a16:creationId xmlns:a16="http://schemas.microsoft.com/office/drawing/2014/main" id="{0994262D-B710-498B-B81D-90CC60C2406C}"/>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8" name="正方形/長方形 587">
          <a:extLst>
            <a:ext uri="{FF2B5EF4-FFF2-40B4-BE49-F238E27FC236}">
              <a16:creationId xmlns:a16="http://schemas.microsoft.com/office/drawing/2014/main" id="{3F0CA2C7-01E4-46E3-BA7F-74B2CA981E3A}"/>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9" name="正方形/長方形 588">
          <a:extLst>
            <a:ext uri="{FF2B5EF4-FFF2-40B4-BE49-F238E27FC236}">
              <a16:creationId xmlns:a16="http://schemas.microsoft.com/office/drawing/2014/main" id="{BD26BE76-A5C9-4EE1-AAFA-293FFD08BEA9}"/>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0" name="正方形/長方形 589">
          <a:extLst>
            <a:ext uri="{FF2B5EF4-FFF2-40B4-BE49-F238E27FC236}">
              <a16:creationId xmlns:a16="http://schemas.microsoft.com/office/drawing/2014/main" id="{70916133-87BE-4810-81B2-07B9D101FDF7}"/>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1" name="正方形/長方形 590">
          <a:extLst>
            <a:ext uri="{FF2B5EF4-FFF2-40B4-BE49-F238E27FC236}">
              <a16:creationId xmlns:a16="http://schemas.microsoft.com/office/drawing/2014/main" id="{5C885C68-920E-4013-8771-A004522D766A}"/>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2" name="正方形/長方形 591">
          <a:extLst>
            <a:ext uri="{FF2B5EF4-FFF2-40B4-BE49-F238E27FC236}">
              <a16:creationId xmlns:a16="http://schemas.microsoft.com/office/drawing/2014/main" id="{C9326318-3CAB-473E-99B4-996E1A501943}"/>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93" name="正方形/長方形 592">
          <a:extLst>
            <a:ext uri="{FF2B5EF4-FFF2-40B4-BE49-F238E27FC236}">
              <a16:creationId xmlns:a16="http://schemas.microsoft.com/office/drawing/2014/main" id="{A697A06C-2856-46D5-A942-ED126D69843F}"/>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94" name="正方形/長方形 593">
          <a:extLst>
            <a:ext uri="{FF2B5EF4-FFF2-40B4-BE49-F238E27FC236}">
              <a16:creationId xmlns:a16="http://schemas.microsoft.com/office/drawing/2014/main" id="{44829CC3-B95E-45D9-AACA-4F95AE4E35D2}"/>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95" name="正方形/長方形 594">
          <a:extLst>
            <a:ext uri="{FF2B5EF4-FFF2-40B4-BE49-F238E27FC236}">
              <a16:creationId xmlns:a16="http://schemas.microsoft.com/office/drawing/2014/main" id="{2AC7E74D-63D7-4189-80D6-54B081A67203}"/>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96" name="正方形/長方形 595">
          <a:extLst>
            <a:ext uri="{FF2B5EF4-FFF2-40B4-BE49-F238E27FC236}">
              <a16:creationId xmlns:a16="http://schemas.microsoft.com/office/drawing/2014/main" id="{F5653250-4AB5-46D0-81DA-0607CFC15D6A}"/>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97" name="正方形/長方形 596">
          <a:extLst>
            <a:ext uri="{FF2B5EF4-FFF2-40B4-BE49-F238E27FC236}">
              <a16:creationId xmlns:a16="http://schemas.microsoft.com/office/drawing/2014/main" id="{EECF84AD-047B-4067-9C8C-FCB56D13E3A7}"/>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98" name="正方形/長方形 597">
          <a:extLst>
            <a:ext uri="{FF2B5EF4-FFF2-40B4-BE49-F238E27FC236}">
              <a16:creationId xmlns:a16="http://schemas.microsoft.com/office/drawing/2014/main" id="{1D1657EB-7FFE-4B4E-A016-9168B64D2604}"/>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99" name="正方形/長方形 598">
          <a:extLst>
            <a:ext uri="{FF2B5EF4-FFF2-40B4-BE49-F238E27FC236}">
              <a16:creationId xmlns:a16="http://schemas.microsoft.com/office/drawing/2014/main" id="{62F5E154-E99E-405F-A99F-1A9F0F51BD92}"/>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00" name="正方形/長方形 599">
          <a:extLst>
            <a:ext uri="{FF2B5EF4-FFF2-40B4-BE49-F238E27FC236}">
              <a16:creationId xmlns:a16="http://schemas.microsoft.com/office/drawing/2014/main" id="{9B56B16F-671A-472D-B7DF-A9F9973B4F16}"/>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01" name="テキスト ボックス 600">
          <a:extLst>
            <a:ext uri="{FF2B5EF4-FFF2-40B4-BE49-F238E27FC236}">
              <a16:creationId xmlns:a16="http://schemas.microsoft.com/office/drawing/2014/main" id="{482FEED1-17B4-4DF3-97B7-64F80AE4EF39}"/>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02" name="直線コネクタ 601">
          <a:extLst>
            <a:ext uri="{FF2B5EF4-FFF2-40B4-BE49-F238E27FC236}">
              <a16:creationId xmlns:a16="http://schemas.microsoft.com/office/drawing/2014/main" id="{5333A7B4-0255-4B08-A8E5-D32D2BD50395}"/>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03" name="テキスト ボックス 602">
          <a:extLst>
            <a:ext uri="{FF2B5EF4-FFF2-40B4-BE49-F238E27FC236}">
              <a16:creationId xmlns:a16="http://schemas.microsoft.com/office/drawing/2014/main" id="{9E87A45A-4935-40C1-A02A-EE1E5CBCE8AD}"/>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04" name="直線コネクタ 603">
          <a:extLst>
            <a:ext uri="{FF2B5EF4-FFF2-40B4-BE49-F238E27FC236}">
              <a16:creationId xmlns:a16="http://schemas.microsoft.com/office/drawing/2014/main" id="{AC22E6BB-538C-4CBA-80D5-DA20EB8F7206}"/>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05" name="テキスト ボックス 604">
          <a:extLst>
            <a:ext uri="{FF2B5EF4-FFF2-40B4-BE49-F238E27FC236}">
              <a16:creationId xmlns:a16="http://schemas.microsoft.com/office/drawing/2014/main" id="{08C14888-D969-4C2E-81E1-B0BD7BB48669}"/>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06" name="直線コネクタ 605">
          <a:extLst>
            <a:ext uri="{FF2B5EF4-FFF2-40B4-BE49-F238E27FC236}">
              <a16:creationId xmlns:a16="http://schemas.microsoft.com/office/drawing/2014/main" id="{BDC017AB-62AD-460A-8BE4-94DAD803E21C}"/>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07" name="テキスト ボックス 606">
          <a:extLst>
            <a:ext uri="{FF2B5EF4-FFF2-40B4-BE49-F238E27FC236}">
              <a16:creationId xmlns:a16="http://schemas.microsoft.com/office/drawing/2014/main" id="{F2637F2A-E75D-4D05-B8FA-D06DCFAB77E4}"/>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08" name="直線コネクタ 607">
          <a:extLst>
            <a:ext uri="{FF2B5EF4-FFF2-40B4-BE49-F238E27FC236}">
              <a16:creationId xmlns:a16="http://schemas.microsoft.com/office/drawing/2014/main" id="{CA136DB6-E8A0-4DE5-B750-DA2CD50EEEA8}"/>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09" name="テキスト ボックス 608">
          <a:extLst>
            <a:ext uri="{FF2B5EF4-FFF2-40B4-BE49-F238E27FC236}">
              <a16:creationId xmlns:a16="http://schemas.microsoft.com/office/drawing/2014/main" id="{A956F674-F40E-4558-A419-7C74EB275876}"/>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10" name="直線コネクタ 609">
          <a:extLst>
            <a:ext uri="{FF2B5EF4-FFF2-40B4-BE49-F238E27FC236}">
              <a16:creationId xmlns:a16="http://schemas.microsoft.com/office/drawing/2014/main" id="{C225C3D6-B920-4EE1-A0B0-B077FCBA9BC5}"/>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11" name="テキスト ボックス 610">
          <a:extLst>
            <a:ext uri="{FF2B5EF4-FFF2-40B4-BE49-F238E27FC236}">
              <a16:creationId xmlns:a16="http://schemas.microsoft.com/office/drawing/2014/main" id="{8F09DAF2-24D3-450B-AD15-A891FC66C00A}"/>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12" name="直線コネクタ 611">
          <a:extLst>
            <a:ext uri="{FF2B5EF4-FFF2-40B4-BE49-F238E27FC236}">
              <a16:creationId xmlns:a16="http://schemas.microsoft.com/office/drawing/2014/main" id="{3B09C99B-C061-480E-B780-A4CDB44E8165}"/>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13" name="テキスト ボックス 612">
          <a:extLst>
            <a:ext uri="{FF2B5EF4-FFF2-40B4-BE49-F238E27FC236}">
              <a16:creationId xmlns:a16="http://schemas.microsoft.com/office/drawing/2014/main" id="{9739F12F-D7DE-4405-8FF5-9F0DC4F0353C}"/>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14" name="直線コネクタ 613">
          <a:extLst>
            <a:ext uri="{FF2B5EF4-FFF2-40B4-BE49-F238E27FC236}">
              <a16:creationId xmlns:a16="http://schemas.microsoft.com/office/drawing/2014/main" id="{42A95D54-863B-4516-B9B8-95AD6A2B10D0}"/>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15" name="テキスト ボックス 614">
          <a:extLst>
            <a:ext uri="{FF2B5EF4-FFF2-40B4-BE49-F238E27FC236}">
              <a16:creationId xmlns:a16="http://schemas.microsoft.com/office/drawing/2014/main" id="{DDE8D9DD-D61E-43F3-9AD8-DD336F55F988}"/>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16" name="【公民館】&#10;有形固定資産減価償却率グラフ枠">
          <a:extLst>
            <a:ext uri="{FF2B5EF4-FFF2-40B4-BE49-F238E27FC236}">
              <a16:creationId xmlns:a16="http://schemas.microsoft.com/office/drawing/2014/main" id="{B68A24E1-3A65-46FE-AB32-245E16104393}"/>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129539</xdr:rowOff>
    </xdr:from>
    <xdr:to>
      <xdr:col>85</xdr:col>
      <xdr:colOff>126364</xdr:colOff>
      <xdr:row>108</xdr:row>
      <xdr:rowOff>5714</xdr:rowOff>
    </xdr:to>
    <xdr:cxnSp macro="">
      <xdr:nvCxnSpPr>
        <xdr:cNvPr id="617" name="直線コネクタ 616">
          <a:extLst>
            <a:ext uri="{FF2B5EF4-FFF2-40B4-BE49-F238E27FC236}">
              <a16:creationId xmlns:a16="http://schemas.microsoft.com/office/drawing/2014/main" id="{F6D56269-00F1-40E4-A80D-20CA9358A3CF}"/>
            </a:ext>
          </a:extLst>
        </xdr:cNvPr>
        <xdr:cNvCxnSpPr/>
      </xdr:nvCxnSpPr>
      <xdr:spPr>
        <a:xfrm flipV="1">
          <a:off x="14696439" y="16242664"/>
          <a:ext cx="0" cy="1425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9541</xdr:rowOff>
    </xdr:from>
    <xdr:ext cx="405111" cy="259045"/>
    <xdr:sp macro="" textlink="">
      <xdr:nvSpPr>
        <xdr:cNvPr id="618" name="【公民館】&#10;有形固定資産減価償却率最小値テキスト">
          <a:extLst>
            <a:ext uri="{FF2B5EF4-FFF2-40B4-BE49-F238E27FC236}">
              <a16:creationId xmlns:a16="http://schemas.microsoft.com/office/drawing/2014/main" id="{1DD5BB67-5F87-42D8-99C2-CA36D8962591}"/>
            </a:ext>
          </a:extLst>
        </xdr:cNvPr>
        <xdr:cNvSpPr txBox="1"/>
      </xdr:nvSpPr>
      <xdr:spPr>
        <a:xfrm>
          <a:off x="14735175"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5714</xdr:rowOff>
    </xdr:from>
    <xdr:to>
      <xdr:col>86</xdr:col>
      <xdr:colOff>25400</xdr:colOff>
      <xdr:row>108</xdr:row>
      <xdr:rowOff>5714</xdr:rowOff>
    </xdr:to>
    <xdr:cxnSp macro="">
      <xdr:nvCxnSpPr>
        <xdr:cNvPr id="619" name="直線コネクタ 618">
          <a:extLst>
            <a:ext uri="{FF2B5EF4-FFF2-40B4-BE49-F238E27FC236}">
              <a16:creationId xmlns:a16="http://schemas.microsoft.com/office/drawing/2014/main" id="{FFB45192-A081-4DA0-86A2-97C340AE480C}"/>
            </a:ext>
          </a:extLst>
        </xdr:cNvPr>
        <xdr:cNvCxnSpPr/>
      </xdr:nvCxnSpPr>
      <xdr:spPr>
        <a:xfrm>
          <a:off x="14611350" y="176682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76216</xdr:rowOff>
    </xdr:from>
    <xdr:ext cx="405111" cy="259045"/>
    <xdr:sp macro="" textlink="">
      <xdr:nvSpPr>
        <xdr:cNvPr id="620" name="【公民館】&#10;有形固定資産減価償却率最大値テキスト">
          <a:extLst>
            <a:ext uri="{FF2B5EF4-FFF2-40B4-BE49-F238E27FC236}">
              <a16:creationId xmlns:a16="http://schemas.microsoft.com/office/drawing/2014/main" id="{EEFE6DFB-F983-4603-A2E0-6154BC144F37}"/>
            </a:ext>
          </a:extLst>
        </xdr:cNvPr>
        <xdr:cNvSpPr txBox="1"/>
      </xdr:nvSpPr>
      <xdr:spPr>
        <a:xfrm>
          <a:off x="14735175" y="16021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129539</xdr:rowOff>
    </xdr:from>
    <xdr:to>
      <xdr:col>86</xdr:col>
      <xdr:colOff>25400</xdr:colOff>
      <xdr:row>99</xdr:row>
      <xdr:rowOff>129539</xdr:rowOff>
    </xdr:to>
    <xdr:cxnSp macro="">
      <xdr:nvCxnSpPr>
        <xdr:cNvPr id="621" name="直線コネクタ 620">
          <a:extLst>
            <a:ext uri="{FF2B5EF4-FFF2-40B4-BE49-F238E27FC236}">
              <a16:creationId xmlns:a16="http://schemas.microsoft.com/office/drawing/2014/main" id="{1F918BA0-5431-4539-ACDC-649565F4CA41}"/>
            </a:ext>
          </a:extLst>
        </xdr:cNvPr>
        <xdr:cNvCxnSpPr/>
      </xdr:nvCxnSpPr>
      <xdr:spPr>
        <a:xfrm>
          <a:off x="14611350" y="162426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109238</xdr:rowOff>
    </xdr:from>
    <xdr:ext cx="405111" cy="259045"/>
    <xdr:sp macro="" textlink="">
      <xdr:nvSpPr>
        <xdr:cNvPr id="622" name="【公民館】&#10;有形固定資産減価償却率平均値テキスト">
          <a:extLst>
            <a:ext uri="{FF2B5EF4-FFF2-40B4-BE49-F238E27FC236}">
              <a16:creationId xmlns:a16="http://schemas.microsoft.com/office/drawing/2014/main" id="{7A72B940-2F81-46C3-B343-F498B1A285ED}"/>
            </a:ext>
          </a:extLst>
        </xdr:cNvPr>
        <xdr:cNvSpPr txBox="1"/>
      </xdr:nvSpPr>
      <xdr:spPr>
        <a:xfrm>
          <a:off x="14735175" y="169081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86361</xdr:rowOff>
    </xdr:from>
    <xdr:to>
      <xdr:col>85</xdr:col>
      <xdr:colOff>177800</xdr:colOff>
      <xdr:row>105</xdr:row>
      <xdr:rowOff>16511</xdr:rowOff>
    </xdr:to>
    <xdr:sp macro="" textlink="">
      <xdr:nvSpPr>
        <xdr:cNvPr id="623" name="フローチャート: 判断 622">
          <a:extLst>
            <a:ext uri="{FF2B5EF4-FFF2-40B4-BE49-F238E27FC236}">
              <a16:creationId xmlns:a16="http://schemas.microsoft.com/office/drawing/2014/main" id="{5D335514-BB9E-4A83-AB9C-921E8FF650F1}"/>
            </a:ext>
          </a:extLst>
        </xdr:cNvPr>
        <xdr:cNvSpPr/>
      </xdr:nvSpPr>
      <xdr:spPr>
        <a:xfrm>
          <a:off x="14649450" y="170567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76836</xdr:rowOff>
    </xdr:from>
    <xdr:to>
      <xdr:col>81</xdr:col>
      <xdr:colOff>101600</xdr:colOff>
      <xdr:row>105</xdr:row>
      <xdr:rowOff>6986</xdr:rowOff>
    </xdr:to>
    <xdr:sp macro="" textlink="">
      <xdr:nvSpPr>
        <xdr:cNvPr id="624" name="フローチャート: 判断 623">
          <a:extLst>
            <a:ext uri="{FF2B5EF4-FFF2-40B4-BE49-F238E27FC236}">
              <a16:creationId xmlns:a16="http://schemas.microsoft.com/office/drawing/2014/main" id="{73565AD6-91D5-4F8A-8D91-1AE0DE875513}"/>
            </a:ext>
          </a:extLst>
        </xdr:cNvPr>
        <xdr:cNvSpPr/>
      </xdr:nvSpPr>
      <xdr:spPr>
        <a:xfrm>
          <a:off x="13887450" y="170503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625" name="フローチャート: 判断 624">
          <a:extLst>
            <a:ext uri="{FF2B5EF4-FFF2-40B4-BE49-F238E27FC236}">
              <a16:creationId xmlns:a16="http://schemas.microsoft.com/office/drawing/2014/main" id="{748F00DB-9C43-4C13-8F84-C5AA33DEE175}"/>
            </a:ext>
          </a:extLst>
        </xdr:cNvPr>
        <xdr:cNvSpPr/>
      </xdr:nvSpPr>
      <xdr:spPr>
        <a:xfrm>
          <a:off x="13096875" y="170294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626" name="フローチャート: 判断 625">
          <a:extLst>
            <a:ext uri="{FF2B5EF4-FFF2-40B4-BE49-F238E27FC236}">
              <a16:creationId xmlns:a16="http://schemas.microsoft.com/office/drawing/2014/main" id="{C22A12E0-7F68-4702-8326-6075513C74E9}"/>
            </a:ext>
          </a:extLst>
        </xdr:cNvPr>
        <xdr:cNvSpPr/>
      </xdr:nvSpPr>
      <xdr:spPr>
        <a:xfrm>
          <a:off x="12296775" y="169811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627" name="フローチャート: 判断 626">
          <a:extLst>
            <a:ext uri="{FF2B5EF4-FFF2-40B4-BE49-F238E27FC236}">
              <a16:creationId xmlns:a16="http://schemas.microsoft.com/office/drawing/2014/main" id="{2C350095-D673-4B65-A1EE-DCCFABEB5A81}"/>
            </a:ext>
          </a:extLst>
        </xdr:cNvPr>
        <xdr:cNvSpPr/>
      </xdr:nvSpPr>
      <xdr:spPr>
        <a:xfrm>
          <a:off x="11487150" y="169722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28" name="テキスト ボックス 627">
          <a:extLst>
            <a:ext uri="{FF2B5EF4-FFF2-40B4-BE49-F238E27FC236}">
              <a16:creationId xmlns:a16="http://schemas.microsoft.com/office/drawing/2014/main" id="{3E72D5C9-CD3D-48F2-9D8E-EC1203E8BB7C}"/>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ACD3B09D-480C-4C99-8D5D-DF542A24E03F}"/>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A1DC5263-4849-4BB2-B6A2-C9565B68825B}"/>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3856F72D-2639-450F-90B3-38C5790AFD1D}"/>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762CF7BB-31BB-4E1C-86E9-FEB3CE9DB9B3}"/>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21589</xdr:rowOff>
    </xdr:from>
    <xdr:to>
      <xdr:col>85</xdr:col>
      <xdr:colOff>177800</xdr:colOff>
      <xdr:row>107</xdr:row>
      <xdr:rowOff>123189</xdr:rowOff>
    </xdr:to>
    <xdr:sp macro="" textlink="">
      <xdr:nvSpPr>
        <xdr:cNvPr id="633" name="楕円 632">
          <a:extLst>
            <a:ext uri="{FF2B5EF4-FFF2-40B4-BE49-F238E27FC236}">
              <a16:creationId xmlns:a16="http://schemas.microsoft.com/office/drawing/2014/main" id="{F8A60BEC-6A24-489C-A817-54DFAEF5E7A1}"/>
            </a:ext>
          </a:extLst>
        </xdr:cNvPr>
        <xdr:cNvSpPr/>
      </xdr:nvSpPr>
      <xdr:spPr>
        <a:xfrm>
          <a:off x="14649450" y="175094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107966</xdr:rowOff>
    </xdr:from>
    <xdr:ext cx="405111" cy="259045"/>
    <xdr:sp macro="" textlink="">
      <xdr:nvSpPr>
        <xdr:cNvPr id="634" name="【公民館】&#10;有形固定資産減価償却率該当値テキスト">
          <a:extLst>
            <a:ext uri="{FF2B5EF4-FFF2-40B4-BE49-F238E27FC236}">
              <a16:creationId xmlns:a16="http://schemas.microsoft.com/office/drawing/2014/main" id="{FCDEB181-40F1-458D-8D7F-C356EE95B5E6}"/>
            </a:ext>
          </a:extLst>
        </xdr:cNvPr>
        <xdr:cNvSpPr txBox="1"/>
      </xdr:nvSpPr>
      <xdr:spPr>
        <a:xfrm>
          <a:off x="14735175" y="17421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84455</xdr:rowOff>
    </xdr:from>
    <xdr:to>
      <xdr:col>81</xdr:col>
      <xdr:colOff>101600</xdr:colOff>
      <xdr:row>108</xdr:row>
      <xdr:rowOff>14605</xdr:rowOff>
    </xdr:to>
    <xdr:sp macro="" textlink="">
      <xdr:nvSpPr>
        <xdr:cNvPr id="635" name="楕円 634">
          <a:extLst>
            <a:ext uri="{FF2B5EF4-FFF2-40B4-BE49-F238E27FC236}">
              <a16:creationId xmlns:a16="http://schemas.microsoft.com/office/drawing/2014/main" id="{999B373E-DCF9-4EA1-AB4C-F69CD4E2111A}"/>
            </a:ext>
          </a:extLst>
        </xdr:cNvPr>
        <xdr:cNvSpPr/>
      </xdr:nvSpPr>
      <xdr:spPr>
        <a:xfrm>
          <a:off x="13887450" y="175755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72389</xdr:rowOff>
    </xdr:from>
    <xdr:to>
      <xdr:col>85</xdr:col>
      <xdr:colOff>127000</xdr:colOff>
      <xdr:row>107</xdr:row>
      <xdr:rowOff>135255</xdr:rowOff>
    </xdr:to>
    <xdr:cxnSp macro="">
      <xdr:nvCxnSpPr>
        <xdr:cNvPr id="636" name="直線コネクタ 635">
          <a:extLst>
            <a:ext uri="{FF2B5EF4-FFF2-40B4-BE49-F238E27FC236}">
              <a16:creationId xmlns:a16="http://schemas.microsoft.com/office/drawing/2014/main" id="{28BCC917-16A0-4802-88ED-D805FAE0DDA9}"/>
            </a:ext>
          </a:extLst>
        </xdr:cNvPr>
        <xdr:cNvCxnSpPr/>
      </xdr:nvCxnSpPr>
      <xdr:spPr>
        <a:xfrm flipV="1">
          <a:off x="13935075" y="17557114"/>
          <a:ext cx="762000" cy="66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65405</xdr:rowOff>
    </xdr:from>
    <xdr:to>
      <xdr:col>76</xdr:col>
      <xdr:colOff>165100</xdr:colOff>
      <xdr:row>107</xdr:row>
      <xdr:rowOff>167005</xdr:rowOff>
    </xdr:to>
    <xdr:sp macro="" textlink="">
      <xdr:nvSpPr>
        <xdr:cNvPr id="637" name="楕円 636">
          <a:extLst>
            <a:ext uri="{FF2B5EF4-FFF2-40B4-BE49-F238E27FC236}">
              <a16:creationId xmlns:a16="http://schemas.microsoft.com/office/drawing/2014/main" id="{4BDE2CED-EB22-428B-A7F8-CF9D680E4713}"/>
            </a:ext>
          </a:extLst>
        </xdr:cNvPr>
        <xdr:cNvSpPr/>
      </xdr:nvSpPr>
      <xdr:spPr>
        <a:xfrm>
          <a:off x="13096875" y="175564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116205</xdr:rowOff>
    </xdr:from>
    <xdr:to>
      <xdr:col>81</xdr:col>
      <xdr:colOff>50800</xdr:colOff>
      <xdr:row>107</xdr:row>
      <xdr:rowOff>135255</xdr:rowOff>
    </xdr:to>
    <xdr:cxnSp macro="">
      <xdr:nvCxnSpPr>
        <xdr:cNvPr id="638" name="直線コネクタ 637">
          <a:extLst>
            <a:ext uri="{FF2B5EF4-FFF2-40B4-BE49-F238E27FC236}">
              <a16:creationId xmlns:a16="http://schemas.microsoft.com/office/drawing/2014/main" id="{3E493A8D-4F9D-489A-8AD1-55FCE99800E0}"/>
            </a:ext>
          </a:extLst>
        </xdr:cNvPr>
        <xdr:cNvCxnSpPr/>
      </xdr:nvCxnSpPr>
      <xdr:spPr>
        <a:xfrm>
          <a:off x="13144500" y="17604105"/>
          <a:ext cx="7905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46355</xdr:rowOff>
    </xdr:from>
    <xdr:to>
      <xdr:col>72</xdr:col>
      <xdr:colOff>38100</xdr:colOff>
      <xdr:row>108</xdr:row>
      <xdr:rowOff>147955</xdr:rowOff>
    </xdr:to>
    <xdr:sp macro="" textlink="">
      <xdr:nvSpPr>
        <xdr:cNvPr id="639" name="楕円 638">
          <a:extLst>
            <a:ext uri="{FF2B5EF4-FFF2-40B4-BE49-F238E27FC236}">
              <a16:creationId xmlns:a16="http://schemas.microsoft.com/office/drawing/2014/main" id="{3A7B9BBD-0C4A-4F5B-A89F-52135F316EBF}"/>
            </a:ext>
          </a:extLst>
        </xdr:cNvPr>
        <xdr:cNvSpPr/>
      </xdr:nvSpPr>
      <xdr:spPr>
        <a:xfrm>
          <a:off x="12296775" y="177088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116205</xdr:rowOff>
    </xdr:from>
    <xdr:to>
      <xdr:col>76</xdr:col>
      <xdr:colOff>114300</xdr:colOff>
      <xdr:row>108</xdr:row>
      <xdr:rowOff>97155</xdr:rowOff>
    </xdr:to>
    <xdr:cxnSp macro="">
      <xdr:nvCxnSpPr>
        <xdr:cNvPr id="640" name="直線コネクタ 639">
          <a:extLst>
            <a:ext uri="{FF2B5EF4-FFF2-40B4-BE49-F238E27FC236}">
              <a16:creationId xmlns:a16="http://schemas.microsoft.com/office/drawing/2014/main" id="{246DC0FE-F5B8-4F92-8C1C-9A16E31301B4}"/>
            </a:ext>
          </a:extLst>
        </xdr:cNvPr>
        <xdr:cNvCxnSpPr/>
      </xdr:nvCxnSpPr>
      <xdr:spPr>
        <a:xfrm flipV="1">
          <a:off x="12344400" y="17604105"/>
          <a:ext cx="8001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27305</xdr:rowOff>
    </xdr:from>
    <xdr:to>
      <xdr:col>67</xdr:col>
      <xdr:colOff>101600</xdr:colOff>
      <xdr:row>107</xdr:row>
      <xdr:rowOff>128905</xdr:rowOff>
    </xdr:to>
    <xdr:sp macro="" textlink="">
      <xdr:nvSpPr>
        <xdr:cNvPr id="641" name="楕円 640">
          <a:extLst>
            <a:ext uri="{FF2B5EF4-FFF2-40B4-BE49-F238E27FC236}">
              <a16:creationId xmlns:a16="http://schemas.microsoft.com/office/drawing/2014/main" id="{EB17C934-8C4C-4F25-81C6-DEA3C317A43C}"/>
            </a:ext>
          </a:extLst>
        </xdr:cNvPr>
        <xdr:cNvSpPr/>
      </xdr:nvSpPr>
      <xdr:spPr>
        <a:xfrm>
          <a:off x="11487150" y="175183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78105</xdr:rowOff>
    </xdr:from>
    <xdr:to>
      <xdr:col>71</xdr:col>
      <xdr:colOff>177800</xdr:colOff>
      <xdr:row>108</xdr:row>
      <xdr:rowOff>97155</xdr:rowOff>
    </xdr:to>
    <xdr:cxnSp macro="">
      <xdr:nvCxnSpPr>
        <xdr:cNvPr id="642" name="直線コネクタ 641">
          <a:extLst>
            <a:ext uri="{FF2B5EF4-FFF2-40B4-BE49-F238E27FC236}">
              <a16:creationId xmlns:a16="http://schemas.microsoft.com/office/drawing/2014/main" id="{4E61AE6B-C675-448D-8580-6EB6C9E165D8}"/>
            </a:ext>
          </a:extLst>
        </xdr:cNvPr>
        <xdr:cNvCxnSpPr/>
      </xdr:nvCxnSpPr>
      <xdr:spPr>
        <a:xfrm>
          <a:off x="11534775" y="17566005"/>
          <a:ext cx="809625"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23513</xdr:rowOff>
    </xdr:from>
    <xdr:ext cx="405111" cy="259045"/>
    <xdr:sp macro="" textlink="">
      <xdr:nvSpPr>
        <xdr:cNvPr id="643" name="n_1aveValue【公民館】&#10;有形固定資産減価償却率">
          <a:extLst>
            <a:ext uri="{FF2B5EF4-FFF2-40B4-BE49-F238E27FC236}">
              <a16:creationId xmlns:a16="http://schemas.microsoft.com/office/drawing/2014/main" id="{BD759FF4-8F62-48A4-9DC5-F72305C7994C}"/>
            </a:ext>
          </a:extLst>
        </xdr:cNvPr>
        <xdr:cNvSpPr txBox="1"/>
      </xdr:nvSpPr>
      <xdr:spPr>
        <a:xfrm>
          <a:off x="13745219" y="1682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644" name="n_2aveValue【公民館】&#10;有形固定資産減価償却率">
          <a:extLst>
            <a:ext uri="{FF2B5EF4-FFF2-40B4-BE49-F238E27FC236}">
              <a16:creationId xmlns:a16="http://schemas.microsoft.com/office/drawing/2014/main" id="{57D8C383-BDA1-4119-8838-F51F5CB982FD}"/>
            </a:ext>
          </a:extLst>
        </xdr:cNvPr>
        <xdr:cNvSpPr txBox="1"/>
      </xdr:nvSpPr>
      <xdr:spPr>
        <a:xfrm>
          <a:off x="12964169" y="1680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122572</xdr:rowOff>
    </xdr:from>
    <xdr:ext cx="405111" cy="259045"/>
    <xdr:sp macro="" textlink="">
      <xdr:nvSpPr>
        <xdr:cNvPr id="645" name="n_3aveValue【公民館】&#10;有形固定資産減価償却率">
          <a:extLst>
            <a:ext uri="{FF2B5EF4-FFF2-40B4-BE49-F238E27FC236}">
              <a16:creationId xmlns:a16="http://schemas.microsoft.com/office/drawing/2014/main" id="{EC384A96-658D-47A6-BABA-DAB04DEBD612}"/>
            </a:ext>
          </a:extLst>
        </xdr:cNvPr>
        <xdr:cNvSpPr txBox="1"/>
      </xdr:nvSpPr>
      <xdr:spPr>
        <a:xfrm>
          <a:off x="12164069" y="1675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116857</xdr:rowOff>
    </xdr:from>
    <xdr:ext cx="405111" cy="259045"/>
    <xdr:sp macro="" textlink="">
      <xdr:nvSpPr>
        <xdr:cNvPr id="646" name="n_4aveValue【公民館】&#10;有形固定資産減価償却率">
          <a:extLst>
            <a:ext uri="{FF2B5EF4-FFF2-40B4-BE49-F238E27FC236}">
              <a16:creationId xmlns:a16="http://schemas.microsoft.com/office/drawing/2014/main" id="{DD31E74E-E43A-4B05-8E3A-BFB6D8F5E6B9}"/>
            </a:ext>
          </a:extLst>
        </xdr:cNvPr>
        <xdr:cNvSpPr txBox="1"/>
      </xdr:nvSpPr>
      <xdr:spPr>
        <a:xfrm>
          <a:off x="11354444" y="1674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5732</xdr:rowOff>
    </xdr:from>
    <xdr:ext cx="405111" cy="259045"/>
    <xdr:sp macro="" textlink="">
      <xdr:nvSpPr>
        <xdr:cNvPr id="647" name="n_1mainValue【公民館】&#10;有形固定資産減価償却率">
          <a:extLst>
            <a:ext uri="{FF2B5EF4-FFF2-40B4-BE49-F238E27FC236}">
              <a16:creationId xmlns:a16="http://schemas.microsoft.com/office/drawing/2014/main" id="{57E8C7E3-C8D8-49B7-87E2-D0CEAE2EC711}"/>
            </a:ext>
          </a:extLst>
        </xdr:cNvPr>
        <xdr:cNvSpPr txBox="1"/>
      </xdr:nvSpPr>
      <xdr:spPr>
        <a:xfrm>
          <a:off x="13745219" y="17668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158132</xdr:rowOff>
    </xdr:from>
    <xdr:ext cx="405111" cy="259045"/>
    <xdr:sp macro="" textlink="">
      <xdr:nvSpPr>
        <xdr:cNvPr id="648" name="n_2mainValue【公民館】&#10;有形固定資産減価償却率">
          <a:extLst>
            <a:ext uri="{FF2B5EF4-FFF2-40B4-BE49-F238E27FC236}">
              <a16:creationId xmlns:a16="http://schemas.microsoft.com/office/drawing/2014/main" id="{7F970D3D-137B-4E5B-AAA5-1A3F0F0E6C42}"/>
            </a:ext>
          </a:extLst>
        </xdr:cNvPr>
        <xdr:cNvSpPr txBox="1"/>
      </xdr:nvSpPr>
      <xdr:spPr>
        <a:xfrm>
          <a:off x="12964169" y="17649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139082</xdr:rowOff>
    </xdr:from>
    <xdr:ext cx="405111" cy="259045"/>
    <xdr:sp macro="" textlink="">
      <xdr:nvSpPr>
        <xdr:cNvPr id="649" name="n_3mainValue【公民館】&#10;有形固定資産減価償却率">
          <a:extLst>
            <a:ext uri="{FF2B5EF4-FFF2-40B4-BE49-F238E27FC236}">
              <a16:creationId xmlns:a16="http://schemas.microsoft.com/office/drawing/2014/main" id="{5C9B7225-24D9-419E-AF3E-B41F04591162}"/>
            </a:ext>
          </a:extLst>
        </xdr:cNvPr>
        <xdr:cNvSpPr txBox="1"/>
      </xdr:nvSpPr>
      <xdr:spPr>
        <a:xfrm>
          <a:off x="12164069" y="17801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120032</xdr:rowOff>
    </xdr:from>
    <xdr:ext cx="405111" cy="259045"/>
    <xdr:sp macro="" textlink="">
      <xdr:nvSpPr>
        <xdr:cNvPr id="650" name="n_4mainValue【公民館】&#10;有形固定資産減価償却率">
          <a:extLst>
            <a:ext uri="{FF2B5EF4-FFF2-40B4-BE49-F238E27FC236}">
              <a16:creationId xmlns:a16="http://schemas.microsoft.com/office/drawing/2014/main" id="{3421C5CB-E2BF-4D1E-BF6F-FDA15AC4AA18}"/>
            </a:ext>
          </a:extLst>
        </xdr:cNvPr>
        <xdr:cNvSpPr txBox="1"/>
      </xdr:nvSpPr>
      <xdr:spPr>
        <a:xfrm>
          <a:off x="11354444" y="17611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51" name="正方形/長方形 650">
          <a:extLst>
            <a:ext uri="{FF2B5EF4-FFF2-40B4-BE49-F238E27FC236}">
              <a16:creationId xmlns:a16="http://schemas.microsoft.com/office/drawing/2014/main" id="{58613474-CC21-400B-AD1C-FD854301F96F}"/>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2" name="正方形/長方形 651">
          <a:extLst>
            <a:ext uri="{FF2B5EF4-FFF2-40B4-BE49-F238E27FC236}">
              <a16:creationId xmlns:a16="http://schemas.microsoft.com/office/drawing/2014/main" id="{9A5D4E6B-C750-4BC3-8F2B-9663DB950E02}"/>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3" name="正方形/長方形 652">
          <a:extLst>
            <a:ext uri="{FF2B5EF4-FFF2-40B4-BE49-F238E27FC236}">
              <a16:creationId xmlns:a16="http://schemas.microsoft.com/office/drawing/2014/main" id="{3004831B-5A25-46B1-87D7-D04D1F12F9F3}"/>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4" name="正方形/長方形 653">
          <a:extLst>
            <a:ext uri="{FF2B5EF4-FFF2-40B4-BE49-F238E27FC236}">
              <a16:creationId xmlns:a16="http://schemas.microsoft.com/office/drawing/2014/main" id="{AC7D236C-B481-480C-8DF6-71AA6A2A5E2B}"/>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5" name="正方形/長方形 654">
          <a:extLst>
            <a:ext uri="{FF2B5EF4-FFF2-40B4-BE49-F238E27FC236}">
              <a16:creationId xmlns:a16="http://schemas.microsoft.com/office/drawing/2014/main" id="{BBB2C298-61BD-4599-8009-A7D423D7A26C}"/>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6" name="正方形/長方形 655">
          <a:extLst>
            <a:ext uri="{FF2B5EF4-FFF2-40B4-BE49-F238E27FC236}">
              <a16:creationId xmlns:a16="http://schemas.microsoft.com/office/drawing/2014/main" id="{9D23B71D-5A61-47F2-809A-57EF20CE1810}"/>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7" name="正方形/長方形 656">
          <a:extLst>
            <a:ext uri="{FF2B5EF4-FFF2-40B4-BE49-F238E27FC236}">
              <a16:creationId xmlns:a16="http://schemas.microsoft.com/office/drawing/2014/main" id="{BA731537-7EEE-446B-BA20-E99BD45E75EB}"/>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8" name="正方形/長方形 657">
          <a:extLst>
            <a:ext uri="{FF2B5EF4-FFF2-40B4-BE49-F238E27FC236}">
              <a16:creationId xmlns:a16="http://schemas.microsoft.com/office/drawing/2014/main" id="{16DFC1FB-A123-4AE6-8342-FBA5457A05A8}"/>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59" name="テキスト ボックス 658">
          <a:extLst>
            <a:ext uri="{FF2B5EF4-FFF2-40B4-BE49-F238E27FC236}">
              <a16:creationId xmlns:a16="http://schemas.microsoft.com/office/drawing/2014/main" id="{4966193E-EAFE-46AA-86D3-D75A5F06365D}"/>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60" name="直線コネクタ 659">
          <a:extLst>
            <a:ext uri="{FF2B5EF4-FFF2-40B4-BE49-F238E27FC236}">
              <a16:creationId xmlns:a16="http://schemas.microsoft.com/office/drawing/2014/main" id="{4CCC7B5F-E8CC-4743-AD3D-8E5DBE07CA97}"/>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61" name="直線コネクタ 660">
          <a:extLst>
            <a:ext uri="{FF2B5EF4-FFF2-40B4-BE49-F238E27FC236}">
              <a16:creationId xmlns:a16="http://schemas.microsoft.com/office/drawing/2014/main" id="{0BE3B18A-3AA3-49E2-A507-795BBE434D23}"/>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62" name="テキスト ボックス 661">
          <a:extLst>
            <a:ext uri="{FF2B5EF4-FFF2-40B4-BE49-F238E27FC236}">
              <a16:creationId xmlns:a16="http://schemas.microsoft.com/office/drawing/2014/main" id="{737076D6-BE24-422C-9172-FC283432AB1E}"/>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63" name="直線コネクタ 662">
          <a:extLst>
            <a:ext uri="{FF2B5EF4-FFF2-40B4-BE49-F238E27FC236}">
              <a16:creationId xmlns:a16="http://schemas.microsoft.com/office/drawing/2014/main" id="{9BE85EC9-BAAF-4E34-B8F1-07078C5CF35D}"/>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64" name="テキスト ボックス 663">
          <a:extLst>
            <a:ext uri="{FF2B5EF4-FFF2-40B4-BE49-F238E27FC236}">
              <a16:creationId xmlns:a16="http://schemas.microsoft.com/office/drawing/2014/main" id="{B90F1F33-1254-470F-A7CB-2915CF205052}"/>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65" name="直線コネクタ 664">
          <a:extLst>
            <a:ext uri="{FF2B5EF4-FFF2-40B4-BE49-F238E27FC236}">
              <a16:creationId xmlns:a16="http://schemas.microsoft.com/office/drawing/2014/main" id="{A5B10C08-FD17-45BE-9442-F13C93A9FFB8}"/>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66" name="テキスト ボックス 665">
          <a:extLst>
            <a:ext uri="{FF2B5EF4-FFF2-40B4-BE49-F238E27FC236}">
              <a16:creationId xmlns:a16="http://schemas.microsoft.com/office/drawing/2014/main" id="{15279F85-1DF7-4E91-BDED-CA745CB9A2A2}"/>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67" name="直線コネクタ 666">
          <a:extLst>
            <a:ext uri="{FF2B5EF4-FFF2-40B4-BE49-F238E27FC236}">
              <a16:creationId xmlns:a16="http://schemas.microsoft.com/office/drawing/2014/main" id="{60F37D54-BCD0-4470-A35A-87CDD6CA6FF6}"/>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68" name="テキスト ボックス 667">
          <a:extLst>
            <a:ext uri="{FF2B5EF4-FFF2-40B4-BE49-F238E27FC236}">
              <a16:creationId xmlns:a16="http://schemas.microsoft.com/office/drawing/2014/main" id="{A7BD125A-EBDF-4C94-966D-3488F04BEDAC}"/>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69" name="直線コネクタ 668">
          <a:extLst>
            <a:ext uri="{FF2B5EF4-FFF2-40B4-BE49-F238E27FC236}">
              <a16:creationId xmlns:a16="http://schemas.microsoft.com/office/drawing/2014/main" id="{DE59A7DB-EA80-4D5E-965E-DDD04F5391C5}"/>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70" name="テキスト ボックス 669">
          <a:extLst>
            <a:ext uri="{FF2B5EF4-FFF2-40B4-BE49-F238E27FC236}">
              <a16:creationId xmlns:a16="http://schemas.microsoft.com/office/drawing/2014/main" id="{98BDA8ED-0BEB-4FFA-902A-9B1B5392C444}"/>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71" name="【公民館】&#10;一人当たり面積グラフ枠">
          <a:extLst>
            <a:ext uri="{FF2B5EF4-FFF2-40B4-BE49-F238E27FC236}">
              <a16:creationId xmlns:a16="http://schemas.microsoft.com/office/drawing/2014/main" id="{FC8F98E2-373F-4140-A568-FD74CB717B34}"/>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7620</xdr:rowOff>
    </xdr:from>
    <xdr:to>
      <xdr:col>116</xdr:col>
      <xdr:colOff>62864</xdr:colOff>
      <xdr:row>108</xdr:row>
      <xdr:rowOff>35052</xdr:rowOff>
    </xdr:to>
    <xdr:cxnSp macro="">
      <xdr:nvCxnSpPr>
        <xdr:cNvPr id="672" name="直線コネクタ 671">
          <a:extLst>
            <a:ext uri="{FF2B5EF4-FFF2-40B4-BE49-F238E27FC236}">
              <a16:creationId xmlns:a16="http://schemas.microsoft.com/office/drawing/2014/main" id="{6604611D-AF39-4F45-9EF7-36A5E23BB842}"/>
            </a:ext>
          </a:extLst>
        </xdr:cNvPr>
        <xdr:cNvCxnSpPr/>
      </xdr:nvCxnSpPr>
      <xdr:spPr>
        <a:xfrm flipV="1">
          <a:off x="19954239" y="16469995"/>
          <a:ext cx="0" cy="1224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673" name="【公民館】&#10;一人当たり面積最小値テキスト">
          <a:extLst>
            <a:ext uri="{FF2B5EF4-FFF2-40B4-BE49-F238E27FC236}">
              <a16:creationId xmlns:a16="http://schemas.microsoft.com/office/drawing/2014/main" id="{43AC743B-3DE6-4445-84A5-EC523BD55812}"/>
            </a:ext>
          </a:extLst>
        </xdr:cNvPr>
        <xdr:cNvSpPr txBox="1"/>
      </xdr:nvSpPr>
      <xdr:spPr>
        <a:xfrm>
          <a:off x="19992975" y="17698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674" name="直線コネクタ 673">
          <a:extLst>
            <a:ext uri="{FF2B5EF4-FFF2-40B4-BE49-F238E27FC236}">
              <a16:creationId xmlns:a16="http://schemas.microsoft.com/office/drawing/2014/main" id="{BDAE54E1-3595-402E-8113-B707A219D89B}"/>
            </a:ext>
          </a:extLst>
        </xdr:cNvPr>
        <xdr:cNvCxnSpPr/>
      </xdr:nvCxnSpPr>
      <xdr:spPr>
        <a:xfrm>
          <a:off x="19878675" y="176944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125747</xdr:rowOff>
    </xdr:from>
    <xdr:ext cx="469744" cy="259045"/>
    <xdr:sp macro="" textlink="">
      <xdr:nvSpPr>
        <xdr:cNvPr id="675" name="【公民館】&#10;一人当たり面積最大値テキスト">
          <a:extLst>
            <a:ext uri="{FF2B5EF4-FFF2-40B4-BE49-F238E27FC236}">
              <a16:creationId xmlns:a16="http://schemas.microsoft.com/office/drawing/2014/main" id="{4752167D-8A5F-4D03-A42D-F975D6A9330C}"/>
            </a:ext>
          </a:extLst>
        </xdr:cNvPr>
        <xdr:cNvSpPr txBox="1"/>
      </xdr:nvSpPr>
      <xdr:spPr>
        <a:xfrm>
          <a:off x="19992975" y="16238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676" name="直線コネクタ 675">
          <a:extLst>
            <a:ext uri="{FF2B5EF4-FFF2-40B4-BE49-F238E27FC236}">
              <a16:creationId xmlns:a16="http://schemas.microsoft.com/office/drawing/2014/main" id="{904DB8F2-0B0A-474A-B2C8-8A7420748F76}"/>
            </a:ext>
          </a:extLst>
        </xdr:cNvPr>
        <xdr:cNvCxnSpPr/>
      </xdr:nvCxnSpPr>
      <xdr:spPr>
        <a:xfrm>
          <a:off x="19878675" y="164699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160290</xdr:rowOff>
    </xdr:from>
    <xdr:ext cx="469744" cy="259045"/>
    <xdr:sp macro="" textlink="">
      <xdr:nvSpPr>
        <xdr:cNvPr id="677" name="【公民館】&#10;一人当たり面積平均値テキスト">
          <a:extLst>
            <a:ext uri="{FF2B5EF4-FFF2-40B4-BE49-F238E27FC236}">
              <a16:creationId xmlns:a16="http://schemas.microsoft.com/office/drawing/2014/main" id="{268405EF-A971-4C7C-A91C-6A2CE9E86D90}"/>
            </a:ext>
          </a:extLst>
        </xdr:cNvPr>
        <xdr:cNvSpPr txBox="1"/>
      </xdr:nvSpPr>
      <xdr:spPr>
        <a:xfrm>
          <a:off x="19992975" y="17137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678" name="フローチャート: 判断 677">
          <a:extLst>
            <a:ext uri="{FF2B5EF4-FFF2-40B4-BE49-F238E27FC236}">
              <a16:creationId xmlns:a16="http://schemas.microsoft.com/office/drawing/2014/main" id="{0D89634F-A278-40F3-9E2D-85F65E709F1E}"/>
            </a:ext>
          </a:extLst>
        </xdr:cNvPr>
        <xdr:cNvSpPr/>
      </xdr:nvSpPr>
      <xdr:spPr>
        <a:xfrm>
          <a:off x="19897725" y="172855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135128</xdr:rowOff>
    </xdr:from>
    <xdr:to>
      <xdr:col>112</xdr:col>
      <xdr:colOff>38100</xdr:colOff>
      <xdr:row>106</xdr:row>
      <xdr:rowOff>65278</xdr:rowOff>
    </xdr:to>
    <xdr:sp macro="" textlink="">
      <xdr:nvSpPr>
        <xdr:cNvPr id="679" name="フローチャート: 判断 678">
          <a:extLst>
            <a:ext uri="{FF2B5EF4-FFF2-40B4-BE49-F238E27FC236}">
              <a16:creationId xmlns:a16="http://schemas.microsoft.com/office/drawing/2014/main" id="{70D4E146-C424-4DC7-93BD-57B4AA0CACBE}"/>
            </a:ext>
          </a:extLst>
        </xdr:cNvPr>
        <xdr:cNvSpPr/>
      </xdr:nvSpPr>
      <xdr:spPr>
        <a:xfrm>
          <a:off x="19154775" y="1728012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148844</xdr:rowOff>
    </xdr:from>
    <xdr:to>
      <xdr:col>107</xdr:col>
      <xdr:colOff>101600</xdr:colOff>
      <xdr:row>106</xdr:row>
      <xdr:rowOff>78994</xdr:rowOff>
    </xdr:to>
    <xdr:sp macro="" textlink="">
      <xdr:nvSpPr>
        <xdr:cNvPr id="680" name="フローチャート: 判断 679">
          <a:extLst>
            <a:ext uri="{FF2B5EF4-FFF2-40B4-BE49-F238E27FC236}">
              <a16:creationId xmlns:a16="http://schemas.microsoft.com/office/drawing/2014/main" id="{AAAD09F0-0A17-47F3-AB76-15E851399A90}"/>
            </a:ext>
          </a:extLst>
        </xdr:cNvPr>
        <xdr:cNvSpPr/>
      </xdr:nvSpPr>
      <xdr:spPr>
        <a:xfrm>
          <a:off x="18345150" y="172906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157987</xdr:rowOff>
    </xdr:from>
    <xdr:to>
      <xdr:col>102</xdr:col>
      <xdr:colOff>165100</xdr:colOff>
      <xdr:row>106</xdr:row>
      <xdr:rowOff>88137</xdr:rowOff>
    </xdr:to>
    <xdr:sp macro="" textlink="">
      <xdr:nvSpPr>
        <xdr:cNvPr id="681" name="フローチャート: 判断 680">
          <a:extLst>
            <a:ext uri="{FF2B5EF4-FFF2-40B4-BE49-F238E27FC236}">
              <a16:creationId xmlns:a16="http://schemas.microsoft.com/office/drawing/2014/main" id="{63B8A415-2C6C-493A-91B3-5737E6993E09}"/>
            </a:ext>
          </a:extLst>
        </xdr:cNvPr>
        <xdr:cNvSpPr/>
      </xdr:nvSpPr>
      <xdr:spPr>
        <a:xfrm>
          <a:off x="17554575" y="173061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682" name="フローチャート: 判断 681">
          <a:extLst>
            <a:ext uri="{FF2B5EF4-FFF2-40B4-BE49-F238E27FC236}">
              <a16:creationId xmlns:a16="http://schemas.microsoft.com/office/drawing/2014/main" id="{D47D2AA7-9846-466E-A2AB-708943FCE12D}"/>
            </a:ext>
          </a:extLst>
        </xdr:cNvPr>
        <xdr:cNvSpPr/>
      </xdr:nvSpPr>
      <xdr:spPr>
        <a:xfrm>
          <a:off x="16754475" y="173327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E156C779-172A-49F1-8B38-575F1572CB0C}"/>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ADC65FCD-2AD2-491F-A8E4-D6A7E6AF0AE2}"/>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47E737F8-493C-4BD6-A09C-01ACE5D98DF6}"/>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F2945FAD-AA99-4DE0-A225-2037EF107E80}"/>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ABFBB14C-2A39-4513-A0A2-6126DA745DF9}"/>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116839</xdr:rowOff>
    </xdr:from>
    <xdr:to>
      <xdr:col>116</xdr:col>
      <xdr:colOff>114300</xdr:colOff>
      <xdr:row>107</xdr:row>
      <xdr:rowOff>46989</xdr:rowOff>
    </xdr:to>
    <xdr:sp macro="" textlink="">
      <xdr:nvSpPr>
        <xdr:cNvPr id="688" name="楕円 687">
          <a:extLst>
            <a:ext uri="{FF2B5EF4-FFF2-40B4-BE49-F238E27FC236}">
              <a16:creationId xmlns:a16="http://schemas.microsoft.com/office/drawing/2014/main" id="{27F4936C-B318-41B5-93E4-64B9024D3534}"/>
            </a:ext>
          </a:extLst>
        </xdr:cNvPr>
        <xdr:cNvSpPr/>
      </xdr:nvSpPr>
      <xdr:spPr>
        <a:xfrm>
          <a:off x="19897725" y="174332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95266</xdr:rowOff>
    </xdr:from>
    <xdr:ext cx="469744" cy="259045"/>
    <xdr:sp macro="" textlink="">
      <xdr:nvSpPr>
        <xdr:cNvPr id="689" name="【公民館】&#10;一人当たり面積該当値テキスト">
          <a:extLst>
            <a:ext uri="{FF2B5EF4-FFF2-40B4-BE49-F238E27FC236}">
              <a16:creationId xmlns:a16="http://schemas.microsoft.com/office/drawing/2014/main" id="{42B7D360-3D03-44BF-A492-E8989D05F94E}"/>
            </a:ext>
          </a:extLst>
        </xdr:cNvPr>
        <xdr:cNvSpPr txBox="1"/>
      </xdr:nvSpPr>
      <xdr:spPr>
        <a:xfrm>
          <a:off x="19992975" y="174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45974</xdr:rowOff>
    </xdr:from>
    <xdr:to>
      <xdr:col>112</xdr:col>
      <xdr:colOff>38100</xdr:colOff>
      <xdr:row>106</xdr:row>
      <xdr:rowOff>147574</xdr:rowOff>
    </xdr:to>
    <xdr:sp macro="" textlink="">
      <xdr:nvSpPr>
        <xdr:cNvPr id="690" name="楕円 689">
          <a:extLst>
            <a:ext uri="{FF2B5EF4-FFF2-40B4-BE49-F238E27FC236}">
              <a16:creationId xmlns:a16="http://schemas.microsoft.com/office/drawing/2014/main" id="{397759EB-98D6-4E19-A3C4-49137BB6691C}"/>
            </a:ext>
          </a:extLst>
        </xdr:cNvPr>
        <xdr:cNvSpPr/>
      </xdr:nvSpPr>
      <xdr:spPr>
        <a:xfrm>
          <a:off x="19154775" y="1736559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96774</xdr:rowOff>
    </xdr:from>
    <xdr:to>
      <xdr:col>116</xdr:col>
      <xdr:colOff>63500</xdr:colOff>
      <xdr:row>106</xdr:row>
      <xdr:rowOff>167639</xdr:rowOff>
    </xdr:to>
    <xdr:cxnSp macro="">
      <xdr:nvCxnSpPr>
        <xdr:cNvPr id="691" name="直線コネクタ 690">
          <a:extLst>
            <a:ext uri="{FF2B5EF4-FFF2-40B4-BE49-F238E27FC236}">
              <a16:creationId xmlns:a16="http://schemas.microsoft.com/office/drawing/2014/main" id="{31A9D9A6-6971-43A1-ABB2-67E0A1588620}"/>
            </a:ext>
          </a:extLst>
        </xdr:cNvPr>
        <xdr:cNvCxnSpPr/>
      </xdr:nvCxnSpPr>
      <xdr:spPr>
        <a:xfrm>
          <a:off x="19202400" y="17413224"/>
          <a:ext cx="752475" cy="67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52832</xdr:rowOff>
    </xdr:from>
    <xdr:to>
      <xdr:col>107</xdr:col>
      <xdr:colOff>101600</xdr:colOff>
      <xdr:row>106</xdr:row>
      <xdr:rowOff>154432</xdr:rowOff>
    </xdr:to>
    <xdr:sp macro="" textlink="">
      <xdr:nvSpPr>
        <xdr:cNvPr id="692" name="楕円 691">
          <a:extLst>
            <a:ext uri="{FF2B5EF4-FFF2-40B4-BE49-F238E27FC236}">
              <a16:creationId xmlns:a16="http://schemas.microsoft.com/office/drawing/2014/main" id="{1F862C1D-62E8-4D91-98EC-D99D318C4748}"/>
            </a:ext>
          </a:extLst>
        </xdr:cNvPr>
        <xdr:cNvSpPr/>
      </xdr:nvSpPr>
      <xdr:spPr>
        <a:xfrm>
          <a:off x="18345150" y="173661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96774</xdr:rowOff>
    </xdr:from>
    <xdr:to>
      <xdr:col>111</xdr:col>
      <xdr:colOff>177800</xdr:colOff>
      <xdr:row>106</xdr:row>
      <xdr:rowOff>103632</xdr:rowOff>
    </xdr:to>
    <xdr:cxnSp macro="">
      <xdr:nvCxnSpPr>
        <xdr:cNvPr id="693" name="直線コネクタ 692">
          <a:extLst>
            <a:ext uri="{FF2B5EF4-FFF2-40B4-BE49-F238E27FC236}">
              <a16:creationId xmlns:a16="http://schemas.microsoft.com/office/drawing/2014/main" id="{76C9BCA9-59B7-4353-BF80-C16BA86890E1}"/>
            </a:ext>
          </a:extLst>
        </xdr:cNvPr>
        <xdr:cNvCxnSpPr/>
      </xdr:nvCxnSpPr>
      <xdr:spPr>
        <a:xfrm flipV="1">
          <a:off x="18392775" y="17413224"/>
          <a:ext cx="809625"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59689</xdr:rowOff>
    </xdr:from>
    <xdr:to>
      <xdr:col>102</xdr:col>
      <xdr:colOff>165100</xdr:colOff>
      <xdr:row>106</xdr:row>
      <xdr:rowOff>161289</xdr:rowOff>
    </xdr:to>
    <xdr:sp macro="" textlink="">
      <xdr:nvSpPr>
        <xdr:cNvPr id="694" name="楕円 693">
          <a:extLst>
            <a:ext uri="{FF2B5EF4-FFF2-40B4-BE49-F238E27FC236}">
              <a16:creationId xmlns:a16="http://schemas.microsoft.com/office/drawing/2014/main" id="{04CDB41A-EEC8-4EE5-92B4-8E832B20147E}"/>
            </a:ext>
          </a:extLst>
        </xdr:cNvPr>
        <xdr:cNvSpPr/>
      </xdr:nvSpPr>
      <xdr:spPr>
        <a:xfrm>
          <a:off x="17554575" y="173761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103632</xdr:rowOff>
    </xdr:from>
    <xdr:to>
      <xdr:col>107</xdr:col>
      <xdr:colOff>50800</xdr:colOff>
      <xdr:row>106</xdr:row>
      <xdr:rowOff>110489</xdr:rowOff>
    </xdr:to>
    <xdr:cxnSp macro="">
      <xdr:nvCxnSpPr>
        <xdr:cNvPr id="695" name="直線コネクタ 694">
          <a:extLst>
            <a:ext uri="{FF2B5EF4-FFF2-40B4-BE49-F238E27FC236}">
              <a16:creationId xmlns:a16="http://schemas.microsoft.com/office/drawing/2014/main" id="{79FCAF6B-EBF9-4FCE-89B4-446D29F049A8}"/>
            </a:ext>
          </a:extLst>
        </xdr:cNvPr>
        <xdr:cNvCxnSpPr/>
      </xdr:nvCxnSpPr>
      <xdr:spPr>
        <a:xfrm flipV="1">
          <a:off x="17602200" y="17423257"/>
          <a:ext cx="790575" cy="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64263</xdr:rowOff>
    </xdr:from>
    <xdr:to>
      <xdr:col>98</xdr:col>
      <xdr:colOff>38100</xdr:colOff>
      <xdr:row>106</xdr:row>
      <xdr:rowOff>165863</xdr:rowOff>
    </xdr:to>
    <xdr:sp macro="" textlink="">
      <xdr:nvSpPr>
        <xdr:cNvPr id="696" name="楕円 695">
          <a:extLst>
            <a:ext uri="{FF2B5EF4-FFF2-40B4-BE49-F238E27FC236}">
              <a16:creationId xmlns:a16="http://schemas.microsoft.com/office/drawing/2014/main" id="{9FFAE1C0-CD0D-4545-B59B-D84235895210}"/>
            </a:ext>
          </a:extLst>
        </xdr:cNvPr>
        <xdr:cNvSpPr/>
      </xdr:nvSpPr>
      <xdr:spPr>
        <a:xfrm>
          <a:off x="16754475" y="1738388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110489</xdr:rowOff>
    </xdr:from>
    <xdr:to>
      <xdr:col>102</xdr:col>
      <xdr:colOff>114300</xdr:colOff>
      <xdr:row>106</xdr:row>
      <xdr:rowOff>115063</xdr:rowOff>
    </xdr:to>
    <xdr:cxnSp macro="">
      <xdr:nvCxnSpPr>
        <xdr:cNvPr id="697" name="直線コネクタ 696">
          <a:extLst>
            <a:ext uri="{FF2B5EF4-FFF2-40B4-BE49-F238E27FC236}">
              <a16:creationId xmlns:a16="http://schemas.microsoft.com/office/drawing/2014/main" id="{CF704EBB-8C2A-4CDB-9556-980F98AD5EFD}"/>
            </a:ext>
          </a:extLst>
        </xdr:cNvPr>
        <xdr:cNvCxnSpPr/>
      </xdr:nvCxnSpPr>
      <xdr:spPr>
        <a:xfrm flipV="1">
          <a:off x="16802100" y="17423764"/>
          <a:ext cx="800100" cy="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81805</xdr:rowOff>
    </xdr:from>
    <xdr:ext cx="469744" cy="259045"/>
    <xdr:sp macro="" textlink="">
      <xdr:nvSpPr>
        <xdr:cNvPr id="698" name="n_1aveValue【公民館】&#10;一人当たり面積">
          <a:extLst>
            <a:ext uri="{FF2B5EF4-FFF2-40B4-BE49-F238E27FC236}">
              <a16:creationId xmlns:a16="http://schemas.microsoft.com/office/drawing/2014/main" id="{3845297E-5886-4F80-89C5-D35F3B26AC52}"/>
            </a:ext>
          </a:extLst>
        </xdr:cNvPr>
        <xdr:cNvSpPr txBox="1"/>
      </xdr:nvSpPr>
      <xdr:spPr>
        <a:xfrm>
          <a:off x="18983402" y="1705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95521</xdr:rowOff>
    </xdr:from>
    <xdr:ext cx="469744" cy="259045"/>
    <xdr:sp macro="" textlink="">
      <xdr:nvSpPr>
        <xdr:cNvPr id="699" name="n_2aveValue【公民館】&#10;一人当たり面積">
          <a:extLst>
            <a:ext uri="{FF2B5EF4-FFF2-40B4-BE49-F238E27FC236}">
              <a16:creationId xmlns:a16="http://schemas.microsoft.com/office/drawing/2014/main" id="{75667FB2-31CA-45D5-850F-ADFECA5D2D38}"/>
            </a:ext>
          </a:extLst>
        </xdr:cNvPr>
        <xdr:cNvSpPr txBox="1"/>
      </xdr:nvSpPr>
      <xdr:spPr>
        <a:xfrm>
          <a:off x="18183302" y="1706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104664</xdr:rowOff>
    </xdr:from>
    <xdr:ext cx="469744" cy="259045"/>
    <xdr:sp macro="" textlink="">
      <xdr:nvSpPr>
        <xdr:cNvPr id="700" name="n_3aveValue【公民館】&#10;一人当たり面積">
          <a:extLst>
            <a:ext uri="{FF2B5EF4-FFF2-40B4-BE49-F238E27FC236}">
              <a16:creationId xmlns:a16="http://schemas.microsoft.com/office/drawing/2014/main" id="{92CAD754-48BC-45DA-A0FE-A0F728D1A896}"/>
            </a:ext>
          </a:extLst>
        </xdr:cNvPr>
        <xdr:cNvSpPr txBox="1"/>
      </xdr:nvSpPr>
      <xdr:spPr>
        <a:xfrm>
          <a:off x="17383202" y="17081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134383</xdr:rowOff>
    </xdr:from>
    <xdr:ext cx="469744" cy="259045"/>
    <xdr:sp macro="" textlink="">
      <xdr:nvSpPr>
        <xdr:cNvPr id="701" name="n_4aveValue【公民館】&#10;一人当たり面積">
          <a:extLst>
            <a:ext uri="{FF2B5EF4-FFF2-40B4-BE49-F238E27FC236}">
              <a16:creationId xmlns:a16="http://schemas.microsoft.com/office/drawing/2014/main" id="{80F6DFD2-6E27-41D8-9956-E2BFA7CCD631}"/>
            </a:ext>
          </a:extLst>
        </xdr:cNvPr>
        <xdr:cNvSpPr txBox="1"/>
      </xdr:nvSpPr>
      <xdr:spPr>
        <a:xfrm>
          <a:off x="16592627" y="17107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138701</xdr:rowOff>
    </xdr:from>
    <xdr:ext cx="469744" cy="259045"/>
    <xdr:sp macro="" textlink="">
      <xdr:nvSpPr>
        <xdr:cNvPr id="702" name="n_1mainValue【公民館】&#10;一人当たり面積">
          <a:extLst>
            <a:ext uri="{FF2B5EF4-FFF2-40B4-BE49-F238E27FC236}">
              <a16:creationId xmlns:a16="http://schemas.microsoft.com/office/drawing/2014/main" id="{0776F68E-D664-4596-85D5-DD3D6CF0AED1}"/>
            </a:ext>
          </a:extLst>
        </xdr:cNvPr>
        <xdr:cNvSpPr txBox="1"/>
      </xdr:nvSpPr>
      <xdr:spPr>
        <a:xfrm>
          <a:off x="18983402" y="17458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145559</xdr:rowOff>
    </xdr:from>
    <xdr:ext cx="469744" cy="259045"/>
    <xdr:sp macro="" textlink="">
      <xdr:nvSpPr>
        <xdr:cNvPr id="703" name="n_2mainValue【公民館】&#10;一人当たり面積">
          <a:extLst>
            <a:ext uri="{FF2B5EF4-FFF2-40B4-BE49-F238E27FC236}">
              <a16:creationId xmlns:a16="http://schemas.microsoft.com/office/drawing/2014/main" id="{336AA856-66C7-4692-ADF4-2EB531F0F334}"/>
            </a:ext>
          </a:extLst>
        </xdr:cNvPr>
        <xdr:cNvSpPr txBox="1"/>
      </xdr:nvSpPr>
      <xdr:spPr>
        <a:xfrm>
          <a:off x="18183302" y="17458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152416</xdr:rowOff>
    </xdr:from>
    <xdr:ext cx="469744" cy="259045"/>
    <xdr:sp macro="" textlink="">
      <xdr:nvSpPr>
        <xdr:cNvPr id="704" name="n_3mainValue【公民館】&#10;一人当たり面積">
          <a:extLst>
            <a:ext uri="{FF2B5EF4-FFF2-40B4-BE49-F238E27FC236}">
              <a16:creationId xmlns:a16="http://schemas.microsoft.com/office/drawing/2014/main" id="{3FBF9A74-AA6B-4563-8FC0-F1EC2ABA82E6}"/>
            </a:ext>
          </a:extLst>
        </xdr:cNvPr>
        <xdr:cNvSpPr txBox="1"/>
      </xdr:nvSpPr>
      <xdr:spPr>
        <a:xfrm>
          <a:off x="17383202" y="17468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156990</xdr:rowOff>
    </xdr:from>
    <xdr:ext cx="469744" cy="259045"/>
    <xdr:sp macro="" textlink="">
      <xdr:nvSpPr>
        <xdr:cNvPr id="705" name="n_4mainValue【公民館】&#10;一人当たり面積">
          <a:extLst>
            <a:ext uri="{FF2B5EF4-FFF2-40B4-BE49-F238E27FC236}">
              <a16:creationId xmlns:a16="http://schemas.microsoft.com/office/drawing/2014/main" id="{30E99994-8283-406E-A288-4A40481A5B1B}"/>
            </a:ext>
          </a:extLst>
        </xdr:cNvPr>
        <xdr:cNvSpPr txBox="1"/>
      </xdr:nvSpPr>
      <xdr:spPr>
        <a:xfrm>
          <a:off x="16592627" y="17476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06" name="正方形/長方形 705">
          <a:extLst>
            <a:ext uri="{FF2B5EF4-FFF2-40B4-BE49-F238E27FC236}">
              <a16:creationId xmlns:a16="http://schemas.microsoft.com/office/drawing/2014/main" id="{DE453D93-C6A9-42E2-8F9F-65AC624DF171}"/>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07" name="正方形/長方形 706">
          <a:extLst>
            <a:ext uri="{FF2B5EF4-FFF2-40B4-BE49-F238E27FC236}">
              <a16:creationId xmlns:a16="http://schemas.microsoft.com/office/drawing/2014/main" id="{00B62F63-2B01-41D2-A54B-445A5C1201FC}"/>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08" name="テキスト ボックス 707">
          <a:extLst>
            <a:ext uri="{FF2B5EF4-FFF2-40B4-BE49-F238E27FC236}">
              <a16:creationId xmlns:a16="http://schemas.microsoft.com/office/drawing/2014/main" id="{46505828-9A72-4BFE-A412-7CC8A8CDAB76}"/>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多くの施設において、有形固定資産減価償却率は横ばい又は増加傾向にあることから、老朽化が進行している状況にある。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また、同様に多くの施設で一人</a:t>
          </a:r>
          <a:r>
            <a:rPr kumimoji="1" lang="ja-JP" altLang="en-US" sz="1100">
              <a:solidFill>
                <a:sysClr val="windowText" lastClr="000000"/>
              </a:solidFill>
              <a:effectLst/>
              <a:latin typeface="+mn-lt"/>
              <a:ea typeface="+mn-ea"/>
              <a:cs typeface="+mn-cs"/>
            </a:rPr>
            <a:t>当たり</a:t>
          </a:r>
          <a:r>
            <a:rPr kumimoji="1" lang="ja-JP" altLang="ja-JP" sz="1100">
              <a:solidFill>
                <a:sysClr val="windowText" lastClr="000000"/>
              </a:solidFill>
              <a:effectLst/>
              <a:latin typeface="+mn-lt"/>
              <a:ea typeface="+mn-ea"/>
              <a:cs typeface="+mn-cs"/>
            </a:rPr>
            <a:t>面積も増加しており、人口減少が要因として挙げられる。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個別に見ていくと、道路の一人当たり延長や橋りょう・トンネルの一人当たり有形固定資産額、認定こども園・幼稚園・保育所の一人当たり面積などが類似団体平均より多いが、当市は</a:t>
          </a:r>
          <a:r>
            <a:rPr kumimoji="1" lang="en-US" altLang="ja-JP" sz="1100">
              <a:solidFill>
                <a:sysClr val="windowText" lastClr="000000"/>
              </a:solidFill>
              <a:effectLst/>
              <a:latin typeface="+mn-lt"/>
              <a:ea typeface="+mn-ea"/>
              <a:cs typeface="+mn-cs"/>
            </a:rPr>
            <a:t>805.00</a:t>
          </a:r>
          <a:r>
            <a:rPr kumimoji="1" lang="ja-JP" altLang="ja-JP" sz="1100">
              <a:solidFill>
                <a:sysClr val="windowText" lastClr="000000"/>
              </a:solidFill>
              <a:effectLst/>
              <a:latin typeface="+mn-lt"/>
              <a:ea typeface="+mn-ea"/>
              <a:cs typeface="+mn-cs"/>
            </a:rPr>
            <a:t>平方キロメートルの広大な面積を有することが要因として挙げられる。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公民館に関しては、減価償却率が類似団体平均より大幅に高く、老朽化の進んだ施設が多くなっている。</a:t>
          </a:r>
          <a:endParaRPr lang="ja-JP" altLang="ja-JP" sz="1400">
            <a:solidFill>
              <a:sysClr val="windowText" lastClr="000000"/>
            </a:solidFill>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2661B3A-14E5-419C-9355-9F78109B7AF4}"/>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0D21AB4-9145-4B5F-B2CA-9D2633334BB0}"/>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B713809-3DE0-49B5-B660-65166223F6AF}"/>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9C0ED9E-177E-41EA-942A-23C61574CA9E}"/>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宮城県栗原市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3FC3EED-09AF-407D-9EFF-E795CA13C13A}"/>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730EA2B-215E-414E-AEE0-272963857595}"/>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C14D7BE-85AE-4AD1-A69F-B0AC0DE958B9}"/>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6599868-B733-4C47-A302-908586EEEBFD}"/>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78AC117-210B-48B9-8E32-E09FD8C9744B}"/>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E91497A-9229-408D-8731-8C24DDCFCC43}"/>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60,518
59,724
805.00
44,795,341
43,259,936
1,050,434
26,984,132
38,461,475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7E5701E-35AF-45A1-ADB6-5FF9B3636A21}"/>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D877A80-3404-4F7A-8A85-F3FB708F0D45}"/>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69D6155-38DD-48DA-A2F7-C0765753799F}"/>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29.8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701DC76-9372-48DB-B71C-AD0A02AE310B}"/>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7A537C7-406C-4C4C-9640-584359CA6AB5}"/>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768D5E2-8158-49B5-AE7B-08C9D8B0C3A9}"/>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21236E6-CE0D-4462-9A83-61624548DE36}"/>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E558203-60F7-487E-B8F9-D0E8EF85046A}"/>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0DB9BE9-B48C-48BC-BFE0-FDD6220BEC12}"/>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913E10D-F7C8-4F32-A14E-74AF7F4D558E}"/>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B3D4272-6B1F-4DBB-82E2-EFAB29E14A37}"/>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3E7382B-9A7A-4D1F-A1B5-D6324F1EF2D3}"/>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8521A27-1623-4AD6-948D-30ECDF8A9C0D}"/>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9E9C049-6687-41C7-882F-651FD0FC18BA}"/>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223CC3E-6D29-43F9-9B79-3C5E8B988ED2}"/>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FC39182-EB13-43A8-BB1F-2C3BCBDC66E8}"/>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BE817A4-86FE-442A-930A-6C0C2EB481D2}"/>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5BCFD22-496F-44B8-9908-2D8845A590BD}"/>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76721BF-2B24-428D-8CCD-A1F122C2B76C}"/>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057E090-0419-4F87-8ED8-86A6A87DF8EE}"/>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477B02A-D4EA-41D8-986B-34CD81DAD7C6}"/>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D0AB411-138C-4247-A63D-CC1C05FDD915}"/>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B8E2C9D-0488-4EFF-8D1B-7511124AB76A}"/>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15FA441-ECF5-40F9-9603-A772A155E53D}"/>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30AA9A0-72C0-472F-9CCE-97F34CC55125}"/>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680F50C-9607-4F0B-B608-79202A070288}"/>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DAEC93D-0387-4E1A-9CB1-553F277638AC}"/>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CD86D49-8477-4028-B8D2-3B0D54E7D2E0}"/>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6E5BF41-6C8B-43EA-AE79-9D1CADEEDCB8}"/>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56F0520-FB24-4A50-BA47-05E5BEAD1E10}"/>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5A21D38-398B-4BAF-A7DF-564A4DE16F29}"/>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EFBBB97-DA2C-46F4-A33B-5411B7FC17F7}"/>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D7CF968-9F41-4CD3-AF8B-8547822767E9}"/>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F27284F-2A05-4FFF-9135-D99C0DD3DBD6}"/>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F3E51FE-1985-47F8-9DAB-13CFE19A2000}"/>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CD1BBD8-0952-45FD-825E-22F5606FEEC5}"/>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E6ED07E-2DD5-4266-A083-2FE3A495C1F4}"/>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2A7149F-5CD4-455E-BF66-55F525CC3E71}"/>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ABA8C01-6244-4046-ADF8-6894500EE8C8}"/>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7E75D01-3F64-4E39-B76B-3451E59D5397}"/>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E50E8E4-8372-4E48-86AA-2F655B8D2739}"/>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22447BD-8814-4B62-8D82-50C956C76311}"/>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FEA0799-6C42-4075-A26A-ED0F7A2C6C6F}"/>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C55392D-4F8C-4DCE-AFF9-2460A4F13733}"/>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9079579-2DB8-4455-B023-CB6E97989774}"/>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8D2849A0-E162-4742-BB14-023F6DAFEC60}"/>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7F95031B-EE69-441E-88AF-9A26C5172212}"/>
            </a:ext>
          </a:extLst>
        </xdr:cNvPr>
        <xdr:cNvCxnSpPr/>
      </xdr:nvCxnSpPr>
      <xdr:spPr>
        <a:xfrm flipV="1">
          <a:off x="4180840" y="5524137"/>
          <a:ext cx="0" cy="1264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D6412FAA-E352-404C-BD49-16F4D74D0AFB}"/>
            </a:ext>
          </a:extLst>
        </xdr:cNvPr>
        <xdr:cNvSpPr txBox="1"/>
      </xdr:nvSpPr>
      <xdr:spPr>
        <a:xfrm>
          <a:off x="4219575" y="679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2DEC90FF-A07A-4A70-B629-93167AA6C3D3}"/>
            </a:ext>
          </a:extLst>
        </xdr:cNvPr>
        <xdr:cNvCxnSpPr/>
      </xdr:nvCxnSpPr>
      <xdr:spPr>
        <a:xfrm>
          <a:off x="4105275" y="67884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F21F82A5-617E-49F7-9E01-A913FA4BD1A0}"/>
            </a:ext>
          </a:extLst>
        </xdr:cNvPr>
        <xdr:cNvSpPr txBox="1"/>
      </xdr:nvSpPr>
      <xdr:spPr>
        <a:xfrm>
          <a:off x="4219575" y="5312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A3391E61-4AD5-4C0F-A565-F32DA7FF7A4D}"/>
            </a:ext>
          </a:extLst>
        </xdr:cNvPr>
        <xdr:cNvCxnSpPr/>
      </xdr:nvCxnSpPr>
      <xdr:spPr>
        <a:xfrm>
          <a:off x="4105275" y="552413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35214</xdr:rowOff>
    </xdr:from>
    <xdr:ext cx="405111" cy="259045"/>
    <xdr:sp macro="" textlink="">
      <xdr:nvSpPr>
        <xdr:cNvPr id="63" name="【図書館】&#10;有形固定資産減価償却率平均値テキスト">
          <a:extLst>
            <a:ext uri="{FF2B5EF4-FFF2-40B4-BE49-F238E27FC236}">
              <a16:creationId xmlns:a16="http://schemas.microsoft.com/office/drawing/2014/main" id="{E2B2D718-5650-43E3-B7B6-7D1CD3D4CE1D}"/>
            </a:ext>
          </a:extLst>
        </xdr:cNvPr>
        <xdr:cNvSpPr txBox="1"/>
      </xdr:nvSpPr>
      <xdr:spPr>
        <a:xfrm>
          <a:off x="4219575" y="58740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1EBCB141-03BA-451A-8878-A1E0BD0F2214}"/>
            </a:ext>
          </a:extLst>
        </xdr:cNvPr>
        <xdr:cNvSpPr/>
      </xdr:nvSpPr>
      <xdr:spPr>
        <a:xfrm>
          <a:off x="4124325" y="60099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2E00E4C7-E003-4220-B87C-F57CBF5EB6EB}"/>
            </a:ext>
          </a:extLst>
        </xdr:cNvPr>
        <xdr:cNvSpPr/>
      </xdr:nvSpPr>
      <xdr:spPr>
        <a:xfrm>
          <a:off x="3381375" y="600329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41076A08-80AD-48E8-818B-EA212713E741}"/>
            </a:ext>
          </a:extLst>
        </xdr:cNvPr>
        <xdr:cNvSpPr/>
      </xdr:nvSpPr>
      <xdr:spPr>
        <a:xfrm>
          <a:off x="2571750" y="598006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a:extLst>
            <a:ext uri="{FF2B5EF4-FFF2-40B4-BE49-F238E27FC236}">
              <a16:creationId xmlns:a16="http://schemas.microsoft.com/office/drawing/2014/main" id="{94D740B2-4212-46D4-A242-1FD81B080EE1}"/>
            </a:ext>
          </a:extLst>
        </xdr:cNvPr>
        <xdr:cNvSpPr/>
      </xdr:nvSpPr>
      <xdr:spPr>
        <a:xfrm>
          <a:off x="1781175" y="596373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0D2A756C-C144-4F27-823A-2DC774AE1649}"/>
            </a:ext>
          </a:extLst>
        </xdr:cNvPr>
        <xdr:cNvSpPr/>
      </xdr:nvSpPr>
      <xdr:spPr>
        <a:xfrm>
          <a:off x="981075" y="59606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01B2240-0FAB-44A7-BBE7-E94686A45E4E}"/>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564210B-80EE-48EB-B13B-D3397D4F7A5B}"/>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0367D71-36D5-4502-8B77-D487529AB67E}"/>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661AEE1-92DE-48D7-ABD7-0E074841FE93}"/>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7A21A3B-B854-416A-BD24-D68EA89D8695}"/>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66222</xdr:rowOff>
    </xdr:from>
    <xdr:to>
      <xdr:col>24</xdr:col>
      <xdr:colOff>114300</xdr:colOff>
      <xdr:row>38</xdr:row>
      <xdr:rowOff>167822</xdr:rowOff>
    </xdr:to>
    <xdr:sp macro="" textlink="">
      <xdr:nvSpPr>
        <xdr:cNvPr id="74" name="楕円 73">
          <a:extLst>
            <a:ext uri="{FF2B5EF4-FFF2-40B4-BE49-F238E27FC236}">
              <a16:creationId xmlns:a16="http://schemas.microsoft.com/office/drawing/2014/main" id="{836D2A2F-A85A-409B-8635-6A6D33405D60}"/>
            </a:ext>
          </a:extLst>
        </xdr:cNvPr>
        <xdr:cNvSpPr/>
      </xdr:nvSpPr>
      <xdr:spPr>
        <a:xfrm>
          <a:off x="4124325" y="623207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44649</xdr:rowOff>
    </xdr:from>
    <xdr:ext cx="405111" cy="259045"/>
    <xdr:sp macro="" textlink="">
      <xdr:nvSpPr>
        <xdr:cNvPr id="75" name="【図書館】&#10;有形固定資産減価償却率該当値テキスト">
          <a:extLst>
            <a:ext uri="{FF2B5EF4-FFF2-40B4-BE49-F238E27FC236}">
              <a16:creationId xmlns:a16="http://schemas.microsoft.com/office/drawing/2014/main" id="{944A8388-17C1-4B33-9DD6-0D98A07EF492}"/>
            </a:ext>
          </a:extLst>
        </xdr:cNvPr>
        <xdr:cNvSpPr txBox="1"/>
      </xdr:nvSpPr>
      <xdr:spPr>
        <a:xfrm>
          <a:off x="4219575" y="6210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30299</xdr:rowOff>
    </xdr:from>
    <xdr:to>
      <xdr:col>20</xdr:col>
      <xdr:colOff>38100</xdr:colOff>
      <xdr:row>38</xdr:row>
      <xdr:rowOff>131899</xdr:rowOff>
    </xdr:to>
    <xdr:sp macro="" textlink="">
      <xdr:nvSpPr>
        <xdr:cNvPr id="76" name="楕円 75">
          <a:extLst>
            <a:ext uri="{FF2B5EF4-FFF2-40B4-BE49-F238E27FC236}">
              <a16:creationId xmlns:a16="http://schemas.microsoft.com/office/drawing/2014/main" id="{FE95B837-6D23-4DF7-A607-CCC42EEC64C4}"/>
            </a:ext>
          </a:extLst>
        </xdr:cNvPr>
        <xdr:cNvSpPr/>
      </xdr:nvSpPr>
      <xdr:spPr>
        <a:xfrm>
          <a:off x="3381375" y="618979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81099</xdr:rowOff>
    </xdr:from>
    <xdr:to>
      <xdr:col>24</xdr:col>
      <xdr:colOff>63500</xdr:colOff>
      <xdr:row>38</xdr:row>
      <xdr:rowOff>117022</xdr:rowOff>
    </xdr:to>
    <xdr:cxnSp macro="">
      <xdr:nvCxnSpPr>
        <xdr:cNvPr id="77" name="直線コネクタ 76">
          <a:extLst>
            <a:ext uri="{FF2B5EF4-FFF2-40B4-BE49-F238E27FC236}">
              <a16:creationId xmlns:a16="http://schemas.microsoft.com/office/drawing/2014/main" id="{9FF757CC-C871-4E11-B336-A5BDFDDC44C0}"/>
            </a:ext>
          </a:extLst>
        </xdr:cNvPr>
        <xdr:cNvCxnSpPr/>
      </xdr:nvCxnSpPr>
      <xdr:spPr>
        <a:xfrm>
          <a:off x="3429000" y="6246949"/>
          <a:ext cx="752475" cy="3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156028</xdr:rowOff>
    </xdr:from>
    <xdr:to>
      <xdr:col>15</xdr:col>
      <xdr:colOff>101600</xdr:colOff>
      <xdr:row>38</xdr:row>
      <xdr:rowOff>86178</xdr:rowOff>
    </xdr:to>
    <xdr:sp macro="" textlink="">
      <xdr:nvSpPr>
        <xdr:cNvPr id="78" name="楕円 77">
          <a:extLst>
            <a:ext uri="{FF2B5EF4-FFF2-40B4-BE49-F238E27FC236}">
              <a16:creationId xmlns:a16="http://schemas.microsoft.com/office/drawing/2014/main" id="{E1A40A31-938F-4E6D-A063-8B52F012A428}"/>
            </a:ext>
          </a:extLst>
        </xdr:cNvPr>
        <xdr:cNvSpPr/>
      </xdr:nvSpPr>
      <xdr:spPr>
        <a:xfrm>
          <a:off x="2571750" y="615995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35378</xdr:rowOff>
    </xdr:from>
    <xdr:to>
      <xdr:col>19</xdr:col>
      <xdr:colOff>177800</xdr:colOff>
      <xdr:row>38</xdr:row>
      <xdr:rowOff>81099</xdr:rowOff>
    </xdr:to>
    <xdr:cxnSp macro="">
      <xdr:nvCxnSpPr>
        <xdr:cNvPr id="79" name="直線コネクタ 78">
          <a:extLst>
            <a:ext uri="{FF2B5EF4-FFF2-40B4-BE49-F238E27FC236}">
              <a16:creationId xmlns:a16="http://schemas.microsoft.com/office/drawing/2014/main" id="{1802E623-AD18-4ACD-BD32-ED94378641DD}"/>
            </a:ext>
          </a:extLst>
        </xdr:cNvPr>
        <xdr:cNvCxnSpPr/>
      </xdr:nvCxnSpPr>
      <xdr:spPr>
        <a:xfrm>
          <a:off x="2619375" y="6198053"/>
          <a:ext cx="809625" cy="48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129903</xdr:rowOff>
    </xdr:from>
    <xdr:to>
      <xdr:col>10</xdr:col>
      <xdr:colOff>165100</xdr:colOff>
      <xdr:row>38</xdr:row>
      <xdr:rowOff>60053</xdr:rowOff>
    </xdr:to>
    <xdr:sp macro="" textlink="">
      <xdr:nvSpPr>
        <xdr:cNvPr id="80" name="楕円 79">
          <a:extLst>
            <a:ext uri="{FF2B5EF4-FFF2-40B4-BE49-F238E27FC236}">
              <a16:creationId xmlns:a16="http://schemas.microsoft.com/office/drawing/2014/main" id="{637F07BE-2DF7-4CE2-9B0B-F77D332CADAC}"/>
            </a:ext>
          </a:extLst>
        </xdr:cNvPr>
        <xdr:cNvSpPr/>
      </xdr:nvSpPr>
      <xdr:spPr>
        <a:xfrm>
          <a:off x="1781175" y="61274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9253</xdr:rowOff>
    </xdr:from>
    <xdr:to>
      <xdr:col>15</xdr:col>
      <xdr:colOff>50800</xdr:colOff>
      <xdr:row>38</xdr:row>
      <xdr:rowOff>35378</xdr:rowOff>
    </xdr:to>
    <xdr:cxnSp macro="">
      <xdr:nvCxnSpPr>
        <xdr:cNvPr id="81" name="直線コネクタ 80">
          <a:extLst>
            <a:ext uri="{FF2B5EF4-FFF2-40B4-BE49-F238E27FC236}">
              <a16:creationId xmlns:a16="http://schemas.microsoft.com/office/drawing/2014/main" id="{6EA295F6-9C49-49FD-9BFF-3E4E4E93E5D0}"/>
            </a:ext>
          </a:extLst>
        </xdr:cNvPr>
        <xdr:cNvCxnSpPr/>
      </xdr:nvCxnSpPr>
      <xdr:spPr>
        <a:xfrm>
          <a:off x="1828800" y="6175103"/>
          <a:ext cx="790575" cy="22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93980</xdr:rowOff>
    </xdr:from>
    <xdr:to>
      <xdr:col>6</xdr:col>
      <xdr:colOff>38100</xdr:colOff>
      <xdr:row>38</xdr:row>
      <xdr:rowOff>24130</xdr:rowOff>
    </xdr:to>
    <xdr:sp macro="" textlink="">
      <xdr:nvSpPr>
        <xdr:cNvPr id="82" name="楕円 81">
          <a:extLst>
            <a:ext uri="{FF2B5EF4-FFF2-40B4-BE49-F238E27FC236}">
              <a16:creationId xmlns:a16="http://schemas.microsoft.com/office/drawing/2014/main" id="{E558803B-8BAC-4BB5-937C-6C4E536626A3}"/>
            </a:ext>
          </a:extLst>
        </xdr:cNvPr>
        <xdr:cNvSpPr/>
      </xdr:nvSpPr>
      <xdr:spPr>
        <a:xfrm>
          <a:off x="981075" y="60947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144780</xdr:rowOff>
    </xdr:from>
    <xdr:to>
      <xdr:col>10</xdr:col>
      <xdr:colOff>114300</xdr:colOff>
      <xdr:row>38</xdr:row>
      <xdr:rowOff>9253</xdr:rowOff>
    </xdr:to>
    <xdr:cxnSp macro="">
      <xdr:nvCxnSpPr>
        <xdr:cNvPr id="83" name="直線コネクタ 82">
          <a:extLst>
            <a:ext uri="{FF2B5EF4-FFF2-40B4-BE49-F238E27FC236}">
              <a16:creationId xmlns:a16="http://schemas.microsoft.com/office/drawing/2014/main" id="{42012F32-4A4D-427C-9D39-7F68FEFD1725}"/>
            </a:ext>
          </a:extLst>
        </xdr:cNvPr>
        <xdr:cNvCxnSpPr/>
      </xdr:nvCxnSpPr>
      <xdr:spPr>
        <a:xfrm>
          <a:off x="1028700" y="6142355"/>
          <a:ext cx="800100" cy="3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120667</xdr:rowOff>
    </xdr:from>
    <xdr:ext cx="405111" cy="259045"/>
    <xdr:sp macro="" textlink="">
      <xdr:nvSpPr>
        <xdr:cNvPr id="84" name="n_1aveValue【図書館】&#10;有形固定資産減価償却率">
          <a:extLst>
            <a:ext uri="{FF2B5EF4-FFF2-40B4-BE49-F238E27FC236}">
              <a16:creationId xmlns:a16="http://schemas.microsoft.com/office/drawing/2014/main" id="{E13DFD62-C365-427D-8EE3-B4982BE3CDB3}"/>
            </a:ext>
          </a:extLst>
        </xdr:cNvPr>
        <xdr:cNvSpPr txBox="1"/>
      </xdr:nvSpPr>
      <xdr:spPr>
        <a:xfrm>
          <a:off x="3239144" y="5800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84744</xdr:rowOff>
    </xdr:from>
    <xdr:ext cx="405111" cy="259045"/>
    <xdr:sp macro="" textlink="">
      <xdr:nvSpPr>
        <xdr:cNvPr id="85" name="n_2aveValue【図書館】&#10;有形固定資産減価償却率">
          <a:extLst>
            <a:ext uri="{FF2B5EF4-FFF2-40B4-BE49-F238E27FC236}">
              <a16:creationId xmlns:a16="http://schemas.microsoft.com/office/drawing/2014/main" id="{0D22FE5F-116F-4E57-873F-E3BA4071AC57}"/>
            </a:ext>
          </a:extLst>
        </xdr:cNvPr>
        <xdr:cNvSpPr txBox="1"/>
      </xdr:nvSpPr>
      <xdr:spPr>
        <a:xfrm>
          <a:off x="2439044" y="5764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68416</xdr:rowOff>
    </xdr:from>
    <xdr:ext cx="405111" cy="259045"/>
    <xdr:sp macro="" textlink="">
      <xdr:nvSpPr>
        <xdr:cNvPr id="86" name="n_3aveValue【図書館】&#10;有形固定資産減価償却率">
          <a:extLst>
            <a:ext uri="{FF2B5EF4-FFF2-40B4-BE49-F238E27FC236}">
              <a16:creationId xmlns:a16="http://schemas.microsoft.com/office/drawing/2014/main" id="{0AB934C7-A3A9-4B7E-9D82-85FE53D2FFB8}"/>
            </a:ext>
          </a:extLst>
        </xdr:cNvPr>
        <xdr:cNvSpPr txBox="1"/>
      </xdr:nvSpPr>
      <xdr:spPr>
        <a:xfrm>
          <a:off x="1648469" y="5742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7A91B871-CBF6-456B-808F-16D0A7AC6ED0}"/>
            </a:ext>
          </a:extLst>
        </xdr:cNvPr>
        <xdr:cNvSpPr txBox="1"/>
      </xdr:nvSpPr>
      <xdr:spPr>
        <a:xfrm>
          <a:off x="848369" y="5745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123026</xdr:rowOff>
    </xdr:from>
    <xdr:ext cx="405111" cy="259045"/>
    <xdr:sp macro="" textlink="">
      <xdr:nvSpPr>
        <xdr:cNvPr id="88" name="n_1mainValue【図書館】&#10;有形固定資産減価償却率">
          <a:extLst>
            <a:ext uri="{FF2B5EF4-FFF2-40B4-BE49-F238E27FC236}">
              <a16:creationId xmlns:a16="http://schemas.microsoft.com/office/drawing/2014/main" id="{652C444C-4800-485D-8565-C13326BE637D}"/>
            </a:ext>
          </a:extLst>
        </xdr:cNvPr>
        <xdr:cNvSpPr txBox="1"/>
      </xdr:nvSpPr>
      <xdr:spPr>
        <a:xfrm>
          <a:off x="3239144" y="6288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77305</xdr:rowOff>
    </xdr:from>
    <xdr:ext cx="405111" cy="259045"/>
    <xdr:sp macro="" textlink="">
      <xdr:nvSpPr>
        <xdr:cNvPr id="89" name="n_2mainValue【図書館】&#10;有形固定資産減価償却率">
          <a:extLst>
            <a:ext uri="{FF2B5EF4-FFF2-40B4-BE49-F238E27FC236}">
              <a16:creationId xmlns:a16="http://schemas.microsoft.com/office/drawing/2014/main" id="{43D46E0F-E111-4984-AE78-126BF369115E}"/>
            </a:ext>
          </a:extLst>
        </xdr:cNvPr>
        <xdr:cNvSpPr txBox="1"/>
      </xdr:nvSpPr>
      <xdr:spPr>
        <a:xfrm>
          <a:off x="2439044" y="6239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51180</xdr:rowOff>
    </xdr:from>
    <xdr:ext cx="405111" cy="259045"/>
    <xdr:sp macro="" textlink="">
      <xdr:nvSpPr>
        <xdr:cNvPr id="90" name="n_3mainValue【図書館】&#10;有形固定資産減価償却率">
          <a:extLst>
            <a:ext uri="{FF2B5EF4-FFF2-40B4-BE49-F238E27FC236}">
              <a16:creationId xmlns:a16="http://schemas.microsoft.com/office/drawing/2014/main" id="{9B414531-ED7E-4516-BD53-0705B3965CAB}"/>
            </a:ext>
          </a:extLst>
        </xdr:cNvPr>
        <xdr:cNvSpPr txBox="1"/>
      </xdr:nvSpPr>
      <xdr:spPr>
        <a:xfrm>
          <a:off x="1648469" y="6210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15257</xdr:rowOff>
    </xdr:from>
    <xdr:ext cx="405111" cy="259045"/>
    <xdr:sp macro="" textlink="">
      <xdr:nvSpPr>
        <xdr:cNvPr id="91" name="n_4mainValue【図書館】&#10;有形固定資産減価償却率">
          <a:extLst>
            <a:ext uri="{FF2B5EF4-FFF2-40B4-BE49-F238E27FC236}">
              <a16:creationId xmlns:a16="http://schemas.microsoft.com/office/drawing/2014/main" id="{12054051-081D-445A-8605-1216EA5A2ACA}"/>
            </a:ext>
          </a:extLst>
        </xdr:cNvPr>
        <xdr:cNvSpPr txBox="1"/>
      </xdr:nvSpPr>
      <xdr:spPr>
        <a:xfrm>
          <a:off x="848369"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91DE823-23AF-4CB7-B35B-490875A01CDE}"/>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CE3D287-CB50-4796-A946-7A41DD51C204}"/>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37AA3E6-4380-4174-9CB6-6A453C233E1F}"/>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7783026-5889-4442-B1CE-A9BFB388328A}"/>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35FEB16-AAE1-4266-B970-2D45FE022D17}"/>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07C32E9-5ACE-4501-AE27-97235827909A}"/>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F0DA45ED-C98F-4140-A680-4425B020AB41}"/>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14D4E77-283E-4351-9D34-726982F5B8B5}"/>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4EB034C-C6CD-4F62-83D2-CF55B3A407AB}"/>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FB59052-CA79-4B46-B3AB-B408E5F6E911}"/>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9A3804EF-D9F2-4F7F-AA6B-404350DEAE09}"/>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70EC1FE2-85B7-479D-B225-5A87A1DEDFD3}"/>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851FB2C0-67F8-44DD-8E8F-20FC32A1DDC4}"/>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40C0F957-2226-438C-876C-18796898714E}"/>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76D41BA1-EF9A-4A17-BFBA-F681D166766B}"/>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548870C5-E31C-4A92-AC6F-43FF1C0C25A2}"/>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4C1A979A-F8D7-4A01-AA3B-B459D0CA78E6}"/>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DD9C3FE8-0EE4-4870-BA31-C7C111AFBAAC}"/>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8D1E00C1-AEAC-4E8D-B12E-CA8F73237550}"/>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412AE2E9-2724-4460-B89E-0D0DD0926EB8}"/>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5F69DBD5-D1D4-4A7B-AAF0-DC9A06DA0CEB}"/>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8188DB18-D3E0-4476-974A-F84427CC11A8}"/>
            </a:ext>
          </a:extLst>
        </xdr:cNvPr>
        <xdr:cNvCxnSpPr/>
      </xdr:nvCxnSpPr>
      <xdr:spPr>
        <a:xfrm flipV="1">
          <a:off x="9429115" y="5755386"/>
          <a:ext cx="0" cy="91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0849DE3F-EDAF-4EC1-9F9A-1FA83A3B3A48}"/>
            </a:ext>
          </a:extLst>
        </xdr:cNvPr>
        <xdr:cNvSpPr txBox="1"/>
      </xdr:nvSpPr>
      <xdr:spPr>
        <a:xfrm>
          <a:off x="9467850" y="6679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043D6950-2174-4580-B9AD-5E7F2C81EA86}"/>
            </a:ext>
          </a:extLst>
        </xdr:cNvPr>
        <xdr:cNvCxnSpPr/>
      </xdr:nvCxnSpPr>
      <xdr:spPr>
        <a:xfrm>
          <a:off x="9363075" y="667524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62A5DF56-E842-4A04-9143-CBAB6CA78184}"/>
            </a:ext>
          </a:extLst>
        </xdr:cNvPr>
        <xdr:cNvSpPr txBox="1"/>
      </xdr:nvSpPr>
      <xdr:spPr>
        <a:xfrm>
          <a:off x="9467850" y="554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8E7E6EE6-2C91-4E8F-877E-EBB29D042CDB}"/>
            </a:ext>
          </a:extLst>
        </xdr:cNvPr>
        <xdr:cNvCxnSpPr/>
      </xdr:nvCxnSpPr>
      <xdr:spPr>
        <a:xfrm>
          <a:off x="9363075" y="57553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D6FD0D53-201D-4CEC-99B2-6835EAE1BD15}"/>
            </a:ext>
          </a:extLst>
        </xdr:cNvPr>
        <xdr:cNvSpPr txBox="1"/>
      </xdr:nvSpPr>
      <xdr:spPr>
        <a:xfrm>
          <a:off x="9467850" y="63331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0F942E72-7F95-4FE5-B159-AC05F88E3AE4}"/>
            </a:ext>
          </a:extLst>
        </xdr:cNvPr>
        <xdr:cNvSpPr/>
      </xdr:nvSpPr>
      <xdr:spPr>
        <a:xfrm>
          <a:off x="9401175" y="6488049"/>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0EF83863-33C6-45BA-8E5D-F29348E53087}"/>
            </a:ext>
          </a:extLst>
        </xdr:cNvPr>
        <xdr:cNvSpPr/>
      </xdr:nvSpPr>
      <xdr:spPr>
        <a:xfrm>
          <a:off x="8639175" y="648449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5ADADEDD-CF6F-4602-A7BD-5D4B8D5922EA}"/>
            </a:ext>
          </a:extLst>
        </xdr:cNvPr>
        <xdr:cNvSpPr/>
      </xdr:nvSpPr>
      <xdr:spPr>
        <a:xfrm>
          <a:off x="7839075" y="64890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a:extLst>
            <a:ext uri="{FF2B5EF4-FFF2-40B4-BE49-F238E27FC236}">
              <a16:creationId xmlns:a16="http://schemas.microsoft.com/office/drawing/2014/main" id="{6274B138-BE2B-4976-8640-9E6F0D9E58DA}"/>
            </a:ext>
          </a:extLst>
        </xdr:cNvPr>
        <xdr:cNvSpPr/>
      </xdr:nvSpPr>
      <xdr:spPr>
        <a:xfrm>
          <a:off x="7029450" y="64950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23" name="フローチャート: 判断 122">
          <a:extLst>
            <a:ext uri="{FF2B5EF4-FFF2-40B4-BE49-F238E27FC236}">
              <a16:creationId xmlns:a16="http://schemas.microsoft.com/office/drawing/2014/main" id="{B9A5F825-AA4D-4DFB-B1FE-3F2FB9F63B17}"/>
            </a:ext>
          </a:extLst>
        </xdr:cNvPr>
        <xdr:cNvSpPr/>
      </xdr:nvSpPr>
      <xdr:spPr>
        <a:xfrm>
          <a:off x="6238875" y="65316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2969468-067F-4637-95B4-EC2C03FD9570}"/>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D187748-AD2B-4318-8E8F-E4C58B0650F3}"/>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67D19B0-310B-4628-8BE8-F6B6F20FF2DF}"/>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626D1A8-0EDA-4256-89AB-C8E3ED0CA846}"/>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64E3466-9641-4B93-81CC-847E6489C798}"/>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112268</xdr:rowOff>
    </xdr:from>
    <xdr:to>
      <xdr:col>55</xdr:col>
      <xdr:colOff>50800</xdr:colOff>
      <xdr:row>41</xdr:row>
      <xdr:rowOff>42418</xdr:rowOff>
    </xdr:to>
    <xdr:sp macro="" textlink="">
      <xdr:nvSpPr>
        <xdr:cNvPr id="129" name="楕円 128">
          <a:extLst>
            <a:ext uri="{FF2B5EF4-FFF2-40B4-BE49-F238E27FC236}">
              <a16:creationId xmlns:a16="http://schemas.microsoft.com/office/drawing/2014/main" id="{36CFE45B-BCBE-4BC6-96BC-EF40E02DBCE6}"/>
            </a:ext>
          </a:extLst>
        </xdr:cNvPr>
        <xdr:cNvSpPr/>
      </xdr:nvSpPr>
      <xdr:spPr>
        <a:xfrm>
          <a:off x="9401175" y="659879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27195</xdr:rowOff>
    </xdr:from>
    <xdr:ext cx="469744" cy="259045"/>
    <xdr:sp macro="" textlink="">
      <xdr:nvSpPr>
        <xdr:cNvPr id="130" name="【図書館】&#10;一人当たり面積該当値テキスト">
          <a:extLst>
            <a:ext uri="{FF2B5EF4-FFF2-40B4-BE49-F238E27FC236}">
              <a16:creationId xmlns:a16="http://schemas.microsoft.com/office/drawing/2014/main" id="{C149B221-5F08-48D1-B1E3-5634B4A19D35}"/>
            </a:ext>
          </a:extLst>
        </xdr:cNvPr>
        <xdr:cNvSpPr txBox="1"/>
      </xdr:nvSpPr>
      <xdr:spPr>
        <a:xfrm>
          <a:off x="9467850" y="651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116840</xdr:rowOff>
    </xdr:from>
    <xdr:to>
      <xdr:col>50</xdr:col>
      <xdr:colOff>165100</xdr:colOff>
      <xdr:row>41</xdr:row>
      <xdr:rowOff>46990</xdr:rowOff>
    </xdr:to>
    <xdr:sp macro="" textlink="">
      <xdr:nvSpPr>
        <xdr:cNvPr id="131" name="楕円 130">
          <a:extLst>
            <a:ext uri="{FF2B5EF4-FFF2-40B4-BE49-F238E27FC236}">
              <a16:creationId xmlns:a16="http://schemas.microsoft.com/office/drawing/2014/main" id="{24DDF677-646E-4382-A838-65461C0317AC}"/>
            </a:ext>
          </a:extLst>
        </xdr:cNvPr>
        <xdr:cNvSpPr/>
      </xdr:nvSpPr>
      <xdr:spPr>
        <a:xfrm>
          <a:off x="8639175" y="66033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163068</xdr:rowOff>
    </xdr:from>
    <xdr:to>
      <xdr:col>55</xdr:col>
      <xdr:colOff>0</xdr:colOff>
      <xdr:row>40</xdr:row>
      <xdr:rowOff>167640</xdr:rowOff>
    </xdr:to>
    <xdr:cxnSp macro="">
      <xdr:nvCxnSpPr>
        <xdr:cNvPr id="132" name="直線コネクタ 131">
          <a:extLst>
            <a:ext uri="{FF2B5EF4-FFF2-40B4-BE49-F238E27FC236}">
              <a16:creationId xmlns:a16="http://schemas.microsoft.com/office/drawing/2014/main" id="{26123387-D4B8-4907-BAE2-6B886D6666A8}"/>
            </a:ext>
          </a:extLst>
        </xdr:cNvPr>
        <xdr:cNvCxnSpPr/>
      </xdr:nvCxnSpPr>
      <xdr:spPr>
        <a:xfrm flipV="1">
          <a:off x="8686800" y="6646418"/>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121412</xdr:rowOff>
    </xdr:from>
    <xdr:to>
      <xdr:col>46</xdr:col>
      <xdr:colOff>38100</xdr:colOff>
      <xdr:row>41</xdr:row>
      <xdr:rowOff>51562</xdr:rowOff>
    </xdr:to>
    <xdr:sp macro="" textlink="">
      <xdr:nvSpPr>
        <xdr:cNvPr id="133" name="楕円 132">
          <a:extLst>
            <a:ext uri="{FF2B5EF4-FFF2-40B4-BE49-F238E27FC236}">
              <a16:creationId xmlns:a16="http://schemas.microsoft.com/office/drawing/2014/main" id="{06469394-BF8F-4281-BC54-1EB665ECA792}"/>
            </a:ext>
          </a:extLst>
        </xdr:cNvPr>
        <xdr:cNvSpPr/>
      </xdr:nvSpPr>
      <xdr:spPr>
        <a:xfrm>
          <a:off x="7839075" y="661111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167640</xdr:rowOff>
    </xdr:from>
    <xdr:to>
      <xdr:col>50</xdr:col>
      <xdr:colOff>114300</xdr:colOff>
      <xdr:row>41</xdr:row>
      <xdr:rowOff>762</xdr:rowOff>
    </xdr:to>
    <xdr:cxnSp macro="">
      <xdr:nvCxnSpPr>
        <xdr:cNvPr id="134" name="直線コネクタ 133">
          <a:extLst>
            <a:ext uri="{FF2B5EF4-FFF2-40B4-BE49-F238E27FC236}">
              <a16:creationId xmlns:a16="http://schemas.microsoft.com/office/drawing/2014/main" id="{A3DB1057-69F6-4C4B-A960-9CBA25DEF2C4}"/>
            </a:ext>
          </a:extLst>
        </xdr:cNvPr>
        <xdr:cNvCxnSpPr/>
      </xdr:nvCxnSpPr>
      <xdr:spPr>
        <a:xfrm flipV="1">
          <a:off x="7886700" y="665099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121412</xdr:rowOff>
    </xdr:from>
    <xdr:to>
      <xdr:col>41</xdr:col>
      <xdr:colOff>101600</xdr:colOff>
      <xdr:row>41</xdr:row>
      <xdr:rowOff>51562</xdr:rowOff>
    </xdr:to>
    <xdr:sp macro="" textlink="">
      <xdr:nvSpPr>
        <xdr:cNvPr id="135" name="楕円 134">
          <a:extLst>
            <a:ext uri="{FF2B5EF4-FFF2-40B4-BE49-F238E27FC236}">
              <a16:creationId xmlns:a16="http://schemas.microsoft.com/office/drawing/2014/main" id="{9F19B3E3-B12C-4085-9297-A4B35F13AB6E}"/>
            </a:ext>
          </a:extLst>
        </xdr:cNvPr>
        <xdr:cNvSpPr/>
      </xdr:nvSpPr>
      <xdr:spPr>
        <a:xfrm>
          <a:off x="7029450" y="661111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762</xdr:rowOff>
    </xdr:from>
    <xdr:to>
      <xdr:col>45</xdr:col>
      <xdr:colOff>177800</xdr:colOff>
      <xdr:row>41</xdr:row>
      <xdr:rowOff>762</xdr:rowOff>
    </xdr:to>
    <xdr:cxnSp macro="">
      <xdr:nvCxnSpPr>
        <xdr:cNvPr id="136" name="直線コネクタ 135">
          <a:extLst>
            <a:ext uri="{FF2B5EF4-FFF2-40B4-BE49-F238E27FC236}">
              <a16:creationId xmlns:a16="http://schemas.microsoft.com/office/drawing/2014/main" id="{B59F487F-3A32-43DD-86DA-F3C55A738FF4}"/>
            </a:ext>
          </a:extLst>
        </xdr:cNvPr>
        <xdr:cNvCxnSpPr/>
      </xdr:nvCxnSpPr>
      <xdr:spPr>
        <a:xfrm>
          <a:off x="7077075" y="6649212"/>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125984</xdr:rowOff>
    </xdr:from>
    <xdr:to>
      <xdr:col>36</xdr:col>
      <xdr:colOff>165100</xdr:colOff>
      <xdr:row>41</xdr:row>
      <xdr:rowOff>56134</xdr:rowOff>
    </xdr:to>
    <xdr:sp macro="" textlink="">
      <xdr:nvSpPr>
        <xdr:cNvPr id="137" name="楕円 136">
          <a:extLst>
            <a:ext uri="{FF2B5EF4-FFF2-40B4-BE49-F238E27FC236}">
              <a16:creationId xmlns:a16="http://schemas.microsoft.com/office/drawing/2014/main" id="{930D3F8B-066A-45E2-AC1D-E994113D8FDD}"/>
            </a:ext>
          </a:extLst>
        </xdr:cNvPr>
        <xdr:cNvSpPr/>
      </xdr:nvSpPr>
      <xdr:spPr>
        <a:xfrm>
          <a:off x="6238875" y="660933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762</xdr:rowOff>
    </xdr:from>
    <xdr:to>
      <xdr:col>41</xdr:col>
      <xdr:colOff>50800</xdr:colOff>
      <xdr:row>41</xdr:row>
      <xdr:rowOff>5334</xdr:rowOff>
    </xdr:to>
    <xdr:cxnSp macro="">
      <xdr:nvCxnSpPr>
        <xdr:cNvPr id="138" name="直線コネクタ 137">
          <a:extLst>
            <a:ext uri="{FF2B5EF4-FFF2-40B4-BE49-F238E27FC236}">
              <a16:creationId xmlns:a16="http://schemas.microsoft.com/office/drawing/2014/main" id="{66AA4A72-09AE-42A7-B0C7-98DCD6B1AE5E}"/>
            </a:ext>
          </a:extLst>
        </xdr:cNvPr>
        <xdr:cNvCxnSpPr/>
      </xdr:nvCxnSpPr>
      <xdr:spPr>
        <a:xfrm flipV="1">
          <a:off x="6286500" y="6649212"/>
          <a:ext cx="7905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116095</xdr:rowOff>
    </xdr:from>
    <xdr:ext cx="469744" cy="259045"/>
    <xdr:sp macro="" textlink="">
      <xdr:nvSpPr>
        <xdr:cNvPr id="139" name="n_1aveValue【図書館】&#10;一人当たり面積">
          <a:extLst>
            <a:ext uri="{FF2B5EF4-FFF2-40B4-BE49-F238E27FC236}">
              <a16:creationId xmlns:a16="http://schemas.microsoft.com/office/drawing/2014/main" id="{20CE4363-C8EB-4B32-B224-74FD25C94BEA}"/>
            </a:ext>
          </a:extLst>
        </xdr:cNvPr>
        <xdr:cNvSpPr txBox="1"/>
      </xdr:nvSpPr>
      <xdr:spPr>
        <a:xfrm>
          <a:off x="8458277" y="627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120667</xdr:rowOff>
    </xdr:from>
    <xdr:ext cx="469744" cy="259045"/>
    <xdr:sp macro="" textlink="">
      <xdr:nvSpPr>
        <xdr:cNvPr id="140" name="n_2aveValue【図書館】&#10;一人当たり面積">
          <a:extLst>
            <a:ext uri="{FF2B5EF4-FFF2-40B4-BE49-F238E27FC236}">
              <a16:creationId xmlns:a16="http://schemas.microsoft.com/office/drawing/2014/main" id="{C0E71124-E01D-4075-90D8-699598D6806E}"/>
            </a:ext>
          </a:extLst>
        </xdr:cNvPr>
        <xdr:cNvSpPr txBox="1"/>
      </xdr:nvSpPr>
      <xdr:spPr>
        <a:xfrm>
          <a:off x="7677227" y="6286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129811</xdr:rowOff>
    </xdr:from>
    <xdr:ext cx="469744" cy="259045"/>
    <xdr:sp macro="" textlink="">
      <xdr:nvSpPr>
        <xdr:cNvPr id="141" name="n_3aveValue【図書館】&#10;一人当たり面積">
          <a:extLst>
            <a:ext uri="{FF2B5EF4-FFF2-40B4-BE49-F238E27FC236}">
              <a16:creationId xmlns:a16="http://schemas.microsoft.com/office/drawing/2014/main" id="{55E0DE65-50E7-440D-A5D7-6787A07E446C}"/>
            </a:ext>
          </a:extLst>
        </xdr:cNvPr>
        <xdr:cNvSpPr txBox="1"/>
      </xdr:nvSpPr>
      <xdr:spPr>
        <a:xfrm>
          <a:off x="6867602" y="62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166387</xdr:rowOff>
    </xdr:from>
    <xdr:ext cx="469744" cy="259045"/>
    <xdr:sp macro="" textlink="">
      <xdr:nvSpPr>
        <xdr:cNvPr id="142" name="n_4aveValue【図書館】&#10;一人当たり面積">
          <a:extLst>
            <a:ext uri="{FF2B5EF4-FFF2-40B4-BE49-F238E27FC236}">
              <a16:creationId xmlns:a16="http://schemas.microsoft.com/office/drawing/2014/main" id="{983DAE17-2FF4-408D-9570-4CC5B99345FD}"/>
            </a:ext>
          </a:extLst>
        </xdr:cNvPr>
        <xdr:cNvSpPr txBox="1"/>
      </xdr:nvSpPr>
      <xdr:spPr>
        <a:xfrm>
          <a:off x="6067502" y="6325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38117</xdr:rowOff>
    </xdr:from>
    <xdr:ext cx="469744" cy="259045"/>
    <xdr:sp macro="" textlink="">
      <xdr:nvSpPr>
        <xdr:cNvPr id="143" name="n_1mainValue【図書館】&#10;一人当たり面積">
          <a:extLst>
            <a:ext uri="{FF2B5EF4-FFF2-40B4-BE49-F238E27FC236}">
              <a16:creationId xmlns:a16="http://schemas.microsoft.com/office/drawing/2014/main" id="{73018171-65BF-4A1A-8F3A-21E3ED7C99BA}"/>
            </a:ext>
          </a:extLst>
        </xdr:cNvPr>
        <xdr:cNvSpPr txBox="1"/>
      </xdr:nvSpPr>
      <xdr:spPr>
        <a:xfrm>
          <a:off x="8458277" y="668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42689</xdr:rowOff>
    </xdr:from>
    <xdr:ext cx="469744" cy="259045"/>
    <xdr:sp macro="" textlink="">
      <xdr:nvSpPr>
        <xdr:cNvPr id="144" name="n_2mainValue【図書館】&#10;一人当たり面積">
          <a:extLst>
            <a:ext uri="{FF2B5EF4-FFF2-40B4-BE49-F238E27FC236}">
              <a16:creationId xmlns:a16="http://schemas.microsoft.com/office/drawing/2014/main" id="{19101E66-B986-4429-B316-CCD9293F7DA0}"/>
            </a:ext>
          </a:extLst>
        </xdr:cNvPr>
        <xdr:cNvSpPr txBox="1"/>
      </xdr:nvSpPr>
      <xdr:spPr>
        <a:xfrm>
          <a:off x="7677227" y="6694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42689</xdr:rowOff>
    </xdr:from>
    <xdr:ext cx="469744" cy="259045"/>
    <xdr:sp macro="" textlink="">
      <xdr:nvSpPr>
        <xdr:cNvPr id="145" name="n_3mainValue【図書館】&#10;一人当たり面積">
          <a:extLst>
            <a:ext uri="{FF2B5EF4-FFF2-40B4-BE49-F238E27FC236}">
              <a16:creationId xmlns:a16="http://schemas.microsoft.com/office/drawing/2014/main" id="{2BF52E10-AF7A-457E-A4E3-8B563A69E01A}"/>
            </a:ext>
          </a:extLst>
        </xdr:cNvPr>
        <xdr:cNvSpPr txBox="1"/>
      </xdr:nvSpPr>
      <xdr:spPr>
        <a:xfrm>
          <a:off x="6867602" y="6694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47261</xdr:rowOff>
    </xdr:from>
    <xdr:ext cx="469744" cy="259045"/>
    <xdr:sp macro="" textlink="">
      <xdr:nvSpPr>
        <xdr:cNvPr id="146" name="n_4mainValue【図書館】&#10;一人当たり面積">
          <a:extLst>
            <a:ext uri="{FF2B5EF4-FFF2-40B4-BE49-F238E27FC236}">
              <a16:creationId xmlns:a16="http://schemas.microsoft.com/office/drawing/2014/main" id="{77D43630-A55E-49B7-B432-989F9980DDC1}"/>
            </a:ext>
          </a:extLst>
        </xdr:cNvPr>
        <xdr:cNvSpPr txBox="1"/>
      </xdr:nvSpPr>
      <xdr:spPr>
        <a:xfrm>
          <a:off x="6067502" y="6698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FBD584E2-28E3-45A4-8634-1E1E3852A72B}"/>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B4B20F2E-9CCD-4E46-8B2C-E44120C36902}"/>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171844C-6E90-4B58-9D28-0335576F9585}"/>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7C7AD5E-6174-4AB5-BCD8-4BBBE81FE26A}"/>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CB4351F6-239D-48CB-8248-62F600467EFF}"/>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642BB1F3-F8C9-4D06-BAF0-8686A9A4A74F}"/>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EE62750C-A5A1-4EEA-A6EF-D1A8699D50BF}"/>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B9DBE9AA-8802-44FD-B8CF-0463E072E5AF}"/>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925E737C-F401-45A8-8083-5E9E0A123144}"/>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87E32432-94BB-4189-8A47-2287D6F31A94}"/>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499B60F1-8FD2-4FFD-9BD2-4A86875F1F1C}"/>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DA637490-EEAD-465D-ACA3-9F469BD6107F}"/>
            </a:ext>
          </a:extLst>
        </xdr:cNvPr>
        <xdr:cNvCxnSpPr/>
      </xdr:nvCxnSpPr>
      <xdr:spPr>
        <a:xfrm>
          <a:off x="6858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499D755B-5FF5-451E-B003-51BDFAA4712A}"/>
            </a:ext>
          </a:extLst>
        </xdr:cNvPr>
        <xdr:cNvSpPr txBox="1"/>
      </xdr:nvSpPr>
      <xdr:spPr>
        <a:xfrm>
          <a:off x="2789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B6F12AF4-EE92-405F-A44D-BCEEE8C5799E}"/>
            </a:ext>
          </a:extLst>
        </xdr:cNvPr>
        <xdr:cNvCxnSpPr/>
      </xdr:nvCxnSpPr>
      <xdr:spPr>
        <a:xfrm>
          <a:off x="6858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0DD9DDB7-B36C-49DC-9C07-B2B2E49B52F9}"/>
            </a:ext>
          </a:extLst>
        </xdr:cNvPr>
        <xdr:cNvSpPr txBox="1"/>
      </xdr:nvSpPr>
      <xdr:spPr>
        <a:xfrm>
          <a:off x="339891"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B43F1048-9F84-47F3-B8A2-21AE97785549}"/>
            </a:ext>
          </a:extLst>
        </xdr:cNvPr>
        <xdr:cNvCxnSpPr/>
      </xdr:nvCxnSpPr>
      <xdr:spPr>
        <a:xfrm>
          <a:off x="6858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18881C77-AF98-485A-8F9D-9527A7CB5C58}"/>
            </a:ext>
          </a:extLst>
        </xdr:cNvPr>
        <xdr:cNvSpPr txBox="1"/>
      </xdr:nvSpPr>
      <xdr:spPr>
        <a:xfrm>
          <a:off x="339891"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65379FAE-A2CB-4828-9855-E8A301D38C0A}"/>
            </a:ext>
          </a:extLst>
        </xdr:cNvPr>
        <xdr:cNvCxnSpPr/>
      </xdr:nvCxnSpPr>
      <xdr:spPr>
        <a:xfrm>
          <a:off x="6858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48BC1443-B04C-4A9E-BB4C-2D4A5EA7E4BE}"/>
            </a:ext>
          </a:extLst>
        </xdr:cNvPr>
        <xdr:cNvSpPr txBox="1"/>
      </xdr:nvSpPr>
      <xdr:spPr>
        <a:xfrm>
          <a:off x="339891"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BE3FE183-97D3-40DC-9C11-78E05FB6FAF5}"/>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56040C8D-985C-4CC0-A260-F2F61EBD0715}"/>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82258309-6B75-4D55-BF99-12191C7E0BF7}"/>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a:extLst>
            <a:ext uri="{FF2B5EF4-FFF2-40B4-BE49-F238E27FC236}">
              <a16:creationId xmlns:a16="http://schemas.microsoft.com/office/drawing/2014/main" id="{538615C3-F0C3-4D62-92D2-B80CB1BAF7C0}"/>
            </a:ext>
          </a:extLst>
        </xdr:cNvPr>
        <xdr:cNvCxnSpPr/>
      </xdr:nvCxnSpPr>
      <xdr:spPr>
        <a:xfrm flipV="1">
          <a:off x="4180840" y="8988552"/>
          <a:ext cx="0"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0158419A-DDD2-4B56-A801-65F8431D02A5}"/>
            </a:ext>
          </a:extLst>
        </xdr:cNvPr>
        <xdr:cNvSpPr txBox="1"/>
      </xdr:nvSpPr>
      <xdr:spPr>
        <a:xfrm>
          <a:off x="4219575" y="1030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a:extLst>
            <a:ext uri="{FF2B5EF4-FFF2-40B4-BE49-F238E27FC236}">
              <a16:creationId xmlns:a16="http://schemas.microsoft.com/office/drawing/2014/main" id="{06BAAE97-FC13-4D0A-B71A-45E7FBEE1CAC}"/>
            </a:ext>
          </a:extLst>
        </xdr:cNvPr>
        <xdr:cNvCxnSpPr/>
      </xdr:nvCxnSpPr>
      <xdr:spPr>
        <a:xfrm>
          <a:off x="4105275" y="1030452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90A54779-AB73-41CA-916A-595BE75F1416}"/>
            </a:ext>
          </a:extLst>
        </xdr:cNvPr>
        <xdr:cNvSpPr txBox="1"/>
      </xdr:nvSpPr>
      <xdr:spPr>
        <a:xfrm>
          <a:off x="4219575" y="8773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a:extLst>
            <a:ext uri="{FF2B5EF4-FFF2-40B4-BE49-F238E27FC236}">
              <a16:creationId xmlns:a16="http://schemas.microsoft.com/office/drawing/2014/main" id="{310E8F8F-9DBF-4898-A79B-5D00C005DBCA}"/>
            </a:ext>
          </a:extLst>
        </xdr:cNvPr>
        <xdr:cNvCxnSpPr/>
      </xdr:nvCxnSpPr>
      <xdr:spPr>
        <a:xfrm>
          <a:off x="4105275" y="89885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38371</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6FA0FBE6-70B2-4B90-9A7E-93AA93B3D27C}"/>
            </a:ext>
          </a:extLst>
        </xdr:cNvPr>
        <xdr:cNvSpPr txBox="1"/>
      </xdr:nvSpPr>
      <xdr:spPr>
        <a:xfrm>
          <a:off x="4219575" y="94395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a:extLst>
            <a:ext uri="{FF2B5EF4-FFF2-40B4-BE49-F238E27FC236}">
              <a16:creationId xmlns:a16="http://schemas.microsoft.com/office/drawing/2014/main" id="{BE125B5A-FC16-4AEA-9B8C-13F0A1FC031C}"/>
            </a:ext>
          </a:extLst>
        </xdr:cNvPr>
        <xdr:cNvSpPr/>
      </xdr:nvSpPr>
      <xdr:spPr>
        <a:xfrm>
          <a:off x="4124325" y="95754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a:extLst>
            <a:ext uri="{FF2B5EF4-FFF2-40B4-BE49-F238E27FC236}">
              <a16:creationId xmlns:a16="http://schemas.microsoft.com/office/drawing/2014/main" id="{D32855F6-DD21-4655-AE44-13B19F6BF652}"/>
            </a:ext>
          </a:extLst>
        </xdr:cNvPr>
        <xdr:cNvSpPr/>
      </xdr:nvSpPr>
      <xdr:spPr>
        <a:xfrm>
          <a:off x="3381375" y="95603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9DAE7D43-D9B1-40E0-9F7C-90B7E36EE90D}"/>
            </a:ext>
          </a:extLst>
        </xdr:cNvPr>
        <xdr:cNvSpPr/>
      </xdr:nvSpPr>
      <xdr:spPr>
        <a:xfrm>
          <a:off x="2571750" y="95415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116078</xdr:rowOff>
    </xdr:from>
    <xdr:to>
      <xdr:col>10</xdr:col>
      <xdr:colOff>165100</xdr:colOff>
      <xdr:row>59</xdr:row>
      <xdr:rowOff>46228</xdr:rowOff>
    </xdr:to>
    <xdr:sp macro="" textlink="">
      <xdr:nvSpPr>
        <xdr:cNvPr id="178" name="フローチャート: 判断 177">
          <a:extLst>
            <a:ext uri="{FF2B5EF4-FFF2-40B4-BE49-F238E27FC236}">
              <a16:creationId xmlns:a16="http://schemas.microsoft.com/office/drawing/2014/main" id="{76A51FD0-268A-4757-B33C-0AF70F8F722F}"/>
            </a:ext>
          </a:extLst>
        </xdr:cNvPr>
        <xdr:cNvSpPr/>
      </xdr:nvSpPr>
      <xdr:spPr>
        <a:xfrm>
          <a:off x="1781175" y="951725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164084</xdr:rowOff>
    </xdr:from>
    <xdr:to>
      <xdr:col>6</xdr:col>
      <xdr:colOff>38100</xdr:colOff>
      <xdr:row>59</xdr:row>
      <xdr:rowOff>94234</xdr:rowOff>
    </xdr:to>
    <xdr:sp macro="" textlink="">
      <xdr:nvSpPr>
        <xdr:cNvPr id="179" name="フローチャート: 判断 178">
          <a:extLst>
            <a:ext uri="{FF2B5EF4-FFF2-40B4-BE49-F238E27FC236}">
              <a16:creationId xmlns:a16="http://schemas.microsoft.com/office/drawing/2014/main" id="{C049B7DA-CAD7-44EE-93D3-54EAA7D29AB9}"/>
            </a:ext>
          </a:extLst>
        </xdr:cNvPr>
        <xdr:cNvSpPr/>
      </xdr:nvSpPr>
      <xdr:spPr>
        <a:xfrm>
          <a:off x="981075" y="956208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F9219E89-667C-4268-8442-EA5838FBE08D}"/>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F345B31F-72EC-45AE-B94C-90B94FD4B64D}"/>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70391E1-1400-46A5-9E75-5B769EF004D0}"/>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2BC59C5-EF33-421D-9A54-46B769A89545}"/>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BB11A96-8C43-4539-BDB9-1DC0C9B37570}"/>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77216</xdr:rowOff>
    </xdr:from>
    <xdr:to>
      <xdr:col>24</xdr:col>
      <xdr:colOff>114300</xdr:colOff>
      <xdr:row>61</xdr:row>
      <xdr:rowOff>7366</xdr:rowOff>
    </xdr:to>
    <xdr:sp macro="" textlink="">
      <xdr:nvSpPr>
        <xdr:cNvPr id="185" name="楕円 184">
          <a:extLst>
            <a:ext uri="{FF2B5EF4-FFF2-40B4-BE49-F238E27FC236}">
              <a16:creationId xmlns:a16="http://schemas.microsoft.com/office/drawing/2014/main" id="{FE24786D-CDE6-4261-9611-5C53A8A48F8E}"/>
            </a:ext>
          </a:extLst>
        </xdr:cNvPr>
        <xdr:cNvSpPr/>
      </xdr:nvSpPr>
      <xdr:spPr>
        <a:xfrm>
          <a:off x="4124325" y="980224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55643</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E06695FC-E50D-42C2-8D72-318A8A91C9BF}"/>
            </a:ext>
          </a:extLst>
        </xdr:cNvPr>
        <xdr:cNvSpPr txBox="1"/>
      </xdr:nvSpPr>
      <xdr:spPr>
        <a:xfrm>
          <a:off x="4219575" y="9780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38354</xdr:rowOff>
    </xdr:from>
    <xdr:to>
      <xdr:col>20</xdr:col>
      <xdr:colOff>38100</xdr:colOff>
      <xdr:row>60</xdr:row>
      <xdr:rowOff>139954</xdr:rowOff>
    </xdr:to>
    <xdr:sp macro="" textlink="">
      <xdr:nvSpPr>
        <xdr:cNvPr id="187" name="楕円 186">
          <a:extLst>
            <a:ext uri="{FF2B5EF4-FFF2-40B4-BE49-F238E27FC236}">
              <a16:creationId xmlns:a16="http://schemas.microsoft.com/office/drawing/2014/main" id="{B8D56CDE-1011-41ED-9883-1C9AE6C6185C}"/>
            </a:ext>
          </a:extLst>
        </xdr:cNvPr>
        <xdr:cNvSpPr/>
      </xdr:nvSpPr>
      <xdr:spPr>
        <a:xfrm>
          <a:off x="3381375" y="976337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89154</xdr:rowOff>
    </xdr:from>
    <xdr:to>
      <xdr:col>24</xdr:col>
      <xdr:colOff>63500</xdr:colOff>
      <xdr:row>60</xdr:row>
      <xdr:rowOff>128016</xdr:rowOff>
    </xdr:to>
    <xdr:cxnSp macro="">
      <xdr:nvCxnSpPr>
        <xdr:cNvPr id="188" name="直線コネクタ 187">
          <a:extLst>
            <a:ext uri="{FF2B5EF4-FFF2-40B4-BE49-F238E27FC236}">
              <a16:creationId xmlns:a16="http://schemas.microsoft.com/office/drawing/2014/main" id="{983F7B38-A698-489D-9822-858E5EFCB8CF}"/>
            </a:ext>
          </a:extLst>
        </xdr:cNvPr>
        <xdr:cNvCxnSpPr/>
      </xdr:nvCxnSpPr>
      <xdr:spPr>
        <a:xfrm>
          <a:off x="3429000" y="9811004"/>
          <a:ext cx="752475"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164084</xdr:rowOff>
    </xdr:from>
    <xdr:to>
      <xdr:col>15</xdr:col>
      <xdr:colOff>101600</xdr:colOff>
      <xdr:row>60</xdr:row>
      <xdr:rowOff>94234</xdr:rowOff>
    </xdr:to>
    <xdr:sp macro="" textlink="">
      <xdr:nvSpPr>
        <xdr:cNvPr id="189" name="楕円 188">
          <a:extLst>
            <a:ext uri="{FF2B5EF4-FFF2-40B4-BE49-F238E27FC236}">
              <a16:creationId xmlns:a16="http://schemas.microsoft.com/office/drawing/2014/main" id="{37D108F2-819A-4D51-8621-57EACF171230}"/>
            </a:ext>
          </a:extLst>
        </xdr:cNvPr>
        <xdr:cNvSpPr/>
      </xdr:nvSpPr>
      <xdr:spPr>
        <a:xfrm>
          <a:off x="2571750" y="972400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43434</xdr:rowOff>
    </xdr:from>
    <xdr:to>
      <xdr:col>19</xdr:col>
      <xdr:colOff>177800</xdr:colOff>
      <xdr:row>60</xdr:row>
      <xdr:rowOff>89154</xdr:rowOff>
    </xdr:to>
    <xdr:cxnSp macro="">
      <xdr:nvCxnSpPr>
        <xdr:cNvPr id="190" name="直線コネクタ 189">
          <a:extLst>
            <a:ext uri="{FF2B5EF4-FFF2-40B4-BE49-F238E27FC236}">
              <a16:creationId xmlns:a16="http://schemas.microsoft.com/office/drawing/2014/main" id="{4E21A9CD-C576-41FF-A3FA-A6F9D93FEC59}"/>
            </a:ext>
          </a:extLst>
        </xdr:cNvPr>
        <xdr:cNvCxnSpPr/>
      </xdr:nvCxnSpPr>
      <xdr:spPr>
        <a:xfrm>
          <a:off x="2619375" y="9771634"/>
          <a:ext cx="80962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118364</xdr:rowOff>
    </xdr:from>
    <xdr:to>
      <xdr:col>10</xdr:col>
      <xdr:colOff>165100</xdr:colOff>
      <xdr:row>60</xdr:row>
      <xdr:rowOff>48514</xdr:rowOff>
    </xdr:to>
    <xdr:sp macro="" textlink="">
      <xdr:nvSpPr>
        <xdr:cNvPr id="191" name="楕円 190">
          <a:extLst>
            <a:ext uri="{FF2B5EF4-FFF2-40B4-BE49-F238E27FC236}">
              <a16:creationId xmlns:a16="http://schemas.microsoft.com/office/drawing/2014/main" id="{2AFE707B-132A-43C6-8907-9F8E36A8681E}"/>
            </a:ext>
          </a:extLst>
        </xdr:cNvPr>
        <xdr:cNvSpPr/>
      </xdr:nvSpPr>
      <xdr:spPr>
        <a:xfrm>
          <a:off x="1781175" y="968463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169164</xdr:rowOff>
    </xdr:from>
    <xdr:to>
      <xdr:col>15</xdr:col>
      <xdr:colOff>50800</xdr:colOff>
      <xdr:row>60</xdr:row>
      <xdr:rowOff>43434</xdr:rowOff>
    </xdr:to>
    <xdr:cxnSp macro="">
      <xdr:nvCxnSpPr>
        <xdr:cNvPr id="192" name="直線コネクタ 191">
          <a:extLst>
            <a:ext uri="{FF2B5EF4-FFF2-40B4-BE49-F238E27FC236}">
              <a16:creationId xmlns:a16="http://schemas.microsoft.com/office/drawing/2014/main" id="{47C932F2-7AA1-4A2A-A14E-415FE272CD54}"/>
            </a:ext>
          </a:extLst>
        </xdr:cNvPr>
        <xdr:cNvCxnSpPr/>
      </xdr:nvCxnSpPr>
      <xdr:spPr>
        <a:xfrm>
          <a:off x="1828800" y="9722739"/>
          <a:ext cx="7905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72644</xdr:rowOff>
    </xdr:from>
    <xdr:to>
      <xdr:col>6</xdr:col>
      <xdr:colOff>38100</xdr:colOff>
      <xdr:row>60</xdr:row>
      <xdr:rowOff>2794</xdr:rowOff>
    </xdr:to>
    <xdr:sp macro="" textlink="">
      <xdr:nvSpPr>
        <xdr:cNvPr id="193" name="楕円 192">
          <a:extLst>
            <a:ext uri="{FF2B5EF4-FFF2-40B4-BE49-F238E27FC236}">
              <a16:creationId xmlns:a16="http://schemas.microsoft.com/office/drawing/2014/main" id="{95EE72AB-76A0-4E5B-92D8-BC621E1D20AB}"/>
            </a:ext>
          </a:extLst>
        </xdr:cNvPr>
        <xdr:cNvSpPr/>
      </xdr:nvSpPr>
      <xdr:spPr>
        <a:xfrm>
          <a:off x="981075" y="96325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123444</xdr:rowOff>
    </xdr:from>
    <xdr:to>
      <xdr:col>10</xdr:col>
      <xdr:colOff>114300</xdr:colOff>
      <xdr:row>59</xdr:row>
      <xdr:rowOff>169164</xdr:rowOff>
    </xdr:to>
    <xdr:cxnSp macro="">
      <xdr:nvCxnSpPr>
        <xdr:cNvPr id="194" name="直線コネクタ 193">
          <a:extLst>
            <a:ext uri="{FF2B5EF4-FFF2-40B4-BE49-F238E27FC236}">
              <a16:creationId xmlns:a16="http://schemas.microsoft.com/office/drawing/2014/main" id="{67110FE6-8208-4618-8108-0763D4FC4967}"/>
            </a:ext>
          </a:extLst>
        </xdr:cNvPr>
        <xdr:cNvCxnSpPr/>
      </xdr:nvCxnSpPr>
      <xdr:spPr>
        <a:xfrm>
          <a:off x="1028700" y="9689719"/>
          <a:ext cx="80010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115333</xdr:rowOff>
    </xdr:from>
    <xdr:ext cx="405111" cy="259045"/>
    <xdr:sp macro="" textlink="">
      <xdr:nvSpPr>
        <xdr:cNvPr id="195" name="n_1aveValue【体育館・プール】&#10;有形固定資産減価償却率">
          <a:extLst>
            <a:ext uri="{FF2B5EF4-FFF2-40B4-BE49-F238E27FC236}">
              <a16:creationId xmlns:a16="http://schemas.microsoft.com/office/drawing/2014/main" id="{8B89384E-138C-4C67-AE25-C83240C1D5A0}"/>
            </a:ext>
          </a:extLst>
        </xdr:cNvPr>
        <xdr:cNvSpPr txBox="1"/>
      </xdr:nvSpPr>
      <xdr:spPr>
        <a:xfrm>
          <a:off x="3239144" y="9354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196" name="n_2aveValue【体育館・プール】&#10;有形固定資産減価償却率">
          <a:extLst>
            <a:ext uri="{FF2B5EF4-FFF2-40B4-BE49-F238E27FC236}">
              <a16:creationId xmlns:a16="http://schemas.microsoft.com/office/drawing/2014/main" id="{C6DDDB88-A1E4-4AD8-B9DF-50AD15585DB3}"/>
            </a:ext>
          </a:extLst>
        </xdr:cNvPr>
        <xdr:cNvSpPr txBox="1"/>
      </xdr:nvSpPr>
      <xdr:spPr>
        <a:xfrm>
          <a:off x="2439044" y="9326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62755</xdr:rowOff>
    </xdr:from>
    <xdr:ext cx="405111" cy="259045"/>
    <xdr:sp macro="" textlink="">
      <xdr:nvSpPr>
        <xdr:cNvPr id="197" name="n_3aveValue【体育館・プール】&#10;有形固定資産減価償却率">
          <a:extLst>
            <a:ext uri="{FF2B5EF4-FFF2-40B4-BE49-F238E27FC236}">
              <a16:creationId xmlns:a16="http://schemas.microsoft.com/office/drawing/2014/main" id="{CB2B08AE-9220-41E5-8ADD-473DB1A0BC51}"/>
            </a:ext>
          </a:extLst>
        </xdr:cNvPr>
        <xdr:cNvSpPr txBox="1"/>
      </xdr:nvSpPr>
      <xdr:spPr>
        <a:xfrm>
          <a:off x="1648469" y="9305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110761</xdr:rowOff>
    </xdr:from>
    <xdr:ext cx="405111" cy="259045"/>
    <xdr:sp macro="" textlink="">
      <xdr:nvSpPr>
        <xdr:cNvPr id="198" name="n_4aveValue【体育館・プール】&#10;有形固定資産減価償却率">
          <a:extLst>
            <a:ext uri="{FF2B5EF4-FFF2-40B4-BE49-F238E27FC236}">
              <a16:creationId xmlns:a16="http://schemas.microsoft.com/office/drawing/2014/main" id="{AB62118E-9663-4237-9510-395932872F6A}"/>
            </a:ext>
          </a:extLst>
        </xdr:cNvPr>
        <xdr:cNvSpPr txBox="1"/>
      </xdr:nvSpPr>
      <xdr:spPr>
        <a:xfrm>
          <a:off x="848369" y="9346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131081</xdr:rowOff>
    </xdr:from>
    <xdr:ext cx="405111" cy="259045"/>
    <xdr:sp macro="" textlink="">
      <xdr:nvSpPr>
        <xdr:cNvPr id="199" name="n_1mainValue【体育館・プール】&#10;有形固定資産減価償却率">
          <a:extLst>
            <a:ext uri="{FF2B5EF4-FFF2-40B4-BE49-F238E27FC236}">
              <a16:creationId xmlns:a16="http://schemas.microsoft.com/office/drawing/2014/main" id="{E7D450D9-F95B-436E-85AD-9B0C68E72BAC}"/>
            </a:ext>
          </a:extLst>
        </xdr:cNvPr>
        <xdr:cNvSpPr txBox="1"/>
      </xdr:nvSpPr>
      <xdr:spPr>
        <a:xfrm>
          <a:off x="3239144" y="9856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85361</xdr:rowOff>
    </xdr:from>
    <xdr:ext cx="405111" cy="259045"/>
    <xdr:sp macro="" textlink="">
      <xdr:nvSpPr>
        <xdr:cNvPr id="200" name="n_2mainValue【体育館・プール】&#10;有形固定資産減価償却率">
          <a:extLst>
            <a:ext uri="{FF2B5EF4-FFF2-40B4-BE49-F238E27FC236}">
              <a16:creationId xmlns:a16="http://schemas.microsoft.com/office/drawing/2014/main" id="{2AEF518B-61BC-4018-8D98-C29C06C7FDEC}"/>
            </a:ext>
          </a:extLst>
        </xdr:cNvPr>
        <xdr:cNvSpPr txBox="1"/>
      </xdr:nvSpPr>
      <xdr:spPr>
        <a:xfrm>
          <a:off x="2439044" y="9813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39641</xdr:rowOff>
    </xdr:from>
    <xdr:ext cx="405111" cy="259045"/>
    <xdr:sp macro="" textlink="">
      <xdr:nvSpPr>
        <xdr:cNvPr id="201" name="n_3mainValue【体育館・プール】&#10;有形固定資産減価償却率">
          <a:extLst>
            <a:ext uri="{FF2B5EF4-FFF2-40B4-BE49-F238E27FC236}">
              <a16:creationId xmlns:a16="http://schemas.microsoft.com/office/drawing/2014/main" id="{32478639-CE27-4DCC-B1C1-82FD779220E1}"/>
            </a:ext>
          </a:extLst>
        </xdr:cNvPr>
        <xdr:cNvSpPr txBox="1"/>
      </xdr:nvSpPr>
      <xdr:spPr>
        <a:xfrm>
          <a:off x="1648469" y="976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165371</xdr:rowOff>
    </xdr:from>
    <xdr:ext cx="405111" cy="259045"/>
    <xdr:sp macro="" textlink="">
      <xdr:nvSpPr>
        <xdr:cNvPr id="202" name="n_4mainValue【体育館・プール】&#10;有形固定資産減価償却率">
          <a:extLst>
            <a:ext uri="{FF2B5EF4-FFF2-40B4-BE49-F238E27FC236}">
              <a16:creationId xmlns:a16="http://schemas.microsoft.com/office/drawing/2014/main" id="{561561CC-9878-4ADD-B5E0-B82613A1CB17}"/>
            </a:ext>
          </a:extLst>
        </xdr:cNvPr>
        <xdr:cNvSpPr txBox="1"/>
      </xdr:nvSpPr>
      <xdr:spPr>
        <a:xfrm>
          <a:off x="848369" y="972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E5B366EA-F037-4C2F-A70D-05EC6AF14549}"/>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7CF6E4CA-5BD1-44F3-BE9D-02FCAB3D27B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FA97D4EE-9A99-48B5-94FA-F45F0B4D03F5}"/>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9FA89773-29C3-409C-A8AF-A52A018AAC2F}"/>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2AE9D46C-E90C-4006-BBED-3A967E9A70D3}"/>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A32F2D1D-F7B2-44FD-BE69-A605177D7A76}"/>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5FF40878-9822-4679-9DAC-3141C74A4187}"/>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816A2820-516C-4AC6-B4EA-C952CCD99C83}"/>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CA8153B6-D6FF-4CB7-BA17-75408DA488E7}"/>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45B70226-1824-428B-9616-36B1F6601E58}"/>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CF6D3720-8E55-4EB4-ACC6-6D88C57DD32C}"/>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1EBAE856-E47C-4F23-A353-F26E99DBE459}"/>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97A1C565-EC1D-484B-A51F-3028D4E24721}"/>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F0753DEF-C870-4D02-B5CE-219165DE743F}"/>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BE87241F-4434-4252-B3B0-4DD5DC5883A1}"/>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6B9F02CB-960C-4A38-BDD7-D18D7FB3008B}"/>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C9F9DFEB-6253-4E9C-8FF5-A76B39A1E7D4}"/>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28B54E0B-7DD6-4E46-A2E2-DABB233DD845}"/>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7A069BA9-A4EC-4B01-BECF-DB88FB3A2CC6}"/>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E48349F3-D655-4547-BEE4-B8B7B45DCB0D}"/>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F6011BF2-6F86-48BA-935C-332D305D72AE}"/>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14012E2D-8207-4341-AC7C-B7B1E5A0A90D}"/>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93AE712A-3187-406F-BAAA-8701C738C190}"/>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2F6AD708-773B-4B28-AD98-55222CE08655}"/>
            </a:ext>
          </a:extLst>
        </xdr:cNvPr>
        <xdr:cNvCxnSpPr/>
      </xdr:nvCxnSpPr>
      <xdr:spPr>
        <a:xfrm flipV="1">
          <a:off x="9429115" y="9077325"/>
          <a:ext cx="0" cy="1359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a:extLst>
            <a:ext uri="{FF2B5EF4-FFF2-40B4-BE49-F238E27FC236}">
              <a16:creationId xmlns:a16="http://schemas.microsoft.com/office/drawing/2014/main" id="{11BD1E88-3D6D-4BE1-A847-5B79862BB7B0}"/>
            </a:ext>
          </a:extLst>
        </xdr:cNvPr>
        <xdr:cNvSpPr txBox="1"/>
      </xdr:nvSpPr>
      <xdr:spPr>
        <a:xfrm>
          <a:off x="9467850" y="1044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F0E20B25-88AD-43EA-BBE3-BD29E8C66D48}"/>
            </a:ext>
          </a:extLst>
        </xdr:cNvPr>
        <xdr:cNvCxnSpPr/>
      </xdr:nvCxnSpPr>
      <xdr:spPr>
        <a:xfrm>
          <a:off x="9363075" y="1043686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a:extLst>
            <a:ext uri="{FF2B5EF4-FFF2-40B4-BE49-F238E27FC236}">
              <a16:creationId xmlns:a16="http://schemas.microsoft.com/office/drawing/2014/main" id="{5D2792AC-0185-4AAC-A697-E425D08DA522}"/>
            </a:ext>
          </a:extLst>
        </xdr:cNvPr>
        <xdr:cNvSpPr txBox="1"/>
      </xdr:nvSpPr>
      <xdr:spPr>
        <a:xfrm>
          <a:off x="9467850" y="885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3F5169AC-7F13-4E05-B35E-9FA0F8F5A1DA}"/>
            </a:ext>
          </a:extLst>
        </xdr:cNvPr>
        <xdr:cNvCxnSpPr/>
      </xdr:nvCxnSpPr>
      <xdr:spPr>
        <a:xfrm>
          <a:off x="9363075" y="90773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140987</xdr:rowOff>
    </xdr:from>
    <xdr:ext cx="469744" cy="259045"/>
    <xdr:sp macro="" textlink="">
      <xdr:nvSpPr>
        <xdr:cNvPr id="231" name="【体育館・プール】&#10;一人当たり面積平均値テキスト">
          <a:extLst>
            <a:ext uri="{FF2B5EF4-FFF2-40B4-BE49-F238E27FC236}">
              <a16:creationId xmlns:a16="http://schemas.microsoft.com/office/drawing/2014/main" id="{63932CA8-C228-4FCD-AE0F-7042389AA958}"/>
            </a:ext>
          </a:extLst>
        </xdr:cNvPr>
        <xdr:cNvSpPr txBox="1"/>
      </xdr:nvSpPr>
      <xdr:spPr>
        <a:xfrm>
          <a:off x="9467850" y="10031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8FDFA9B5-D153-4E60-A175-A80A5B6AA347}"/>
            </a:ext>
          </a:extLst>
        </xdr:cNvPr>
        <xdr:cNvSpPr/>
      </xdr:nvSpPr>
      <xdr:spPr>
        <a:xfrm>
          <a:off x="9401175" y="1004633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AB28997B-9C9D-4926-A451-F4F33B1D1377}"/>
            </a:ext>
          </a:extLst>
        </xdr:cNvPr>
        <xdr:cNvSpPr/>
      </xdr:nvSpPr>
      <xdr:spPr>
        <a:xfrm>
          <a:off x="8639175" y="1005141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107D8F46-AD61-47B6-874A-9E102D515ECF}"/>
            </a:ext>
          </a:extLst>
        </xdr:cNvPr>
        <xdr:cNvSpPr/>
      </xdr:nvSpPr>
      <xdr:spPr>
        <a:xfrm>
          <a:off x="7839075" y="100501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96E128A2-9162-4FFC-A6B7-9DF2415E035E}"/>
            </a:ext>
          </a:extLst>
        </xdr:cNvPr>
        <xdr:cNvSpPr/>
      </xdr:nvSpPr>
      <xdr:spPr>
        <a:xfrm>
          <a:off x="7029450" y="100596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36" name="フローチャート: 判断 235">
          <a:extLst>
            <a:ext uri="{FF2B5EF4-FFF2-40B4-BE49-F238E27FC236}">
              <a16:creationId xmlns:a16="http://schemas.microsoft.com/office/drawing/2014/main" id="{40CE1C37-5A3A-44E2-95ED-DE38810F0A87}"/>
            </a:ext>
          </a:extLst>
        </xdr:cNvPr>
        <xdr:cNvSpPr/>
      </xdr:nvSpPr>
      <xdr:spPr>
        <a:xfrm>
          <a:off x="6238875" y="100965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F7C6C432-E187-4E3E-BF56-83CF39091874}"/>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5B8C75F-A7C6-403D-B400-40AA8C3C40EF}"/>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FD41607-B7E3-484D-8C0A-842B631EEE5B}"/>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D98DD8E-5D0C-44A3-BB00-67FE4302BAAF}"/>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9CB584E-BCF4-4049-AC22-41B971873676}"/>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107950</xdr:rowOff>
    </xdr:from>
    <xdr:to>
      <xdr:col>55</xdr:col>
      <xdr:colOff>50800</xdr:colOff>
      <xdr:row>56</xdr:row>
      <xdr:rowOff>38100</xdr:rowOff>
    </xdr:to>
    <xdr:sp macro="" textlink="">
      <xdr:nvSpPr>
        <xdr:cNvPr id="242" name="楕円 241">
          <a:extLst>
            <a:ext uri="{FF2B5EF4-FFF2-40B4-BE49-F238E27FC236}">
              <a16:creationId xmlns:a16="http://schemas.microsoft.com/office/drawing/2014/main" id="{E2566133-229B-4352-8E7B-EAA877487617}"/>
            </a:ext>
          </a:extLst>
        </xdr:cNvPr>
        <xdr:cNvSpPr/>
      </xdr:nvSpPr>
      <xdr:spPr>
        <a:xfrm>
          <a:off x="9401175" y="902017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60977</xdr:rowOff>
    </xdr:from>
    <xdr:ext cx="469744" cy="259045"/>
    <xdr:sp macro="" textlink="">
      <xdr:nvSpPr>
        <xdr:cNvPr id="243" name="【体育館・プール】&#10;一人当たり面積該当値テキスト">
          <a:extLst>
            <a:ext uri="{FF2B5EF4-FFF2-40B4-BE49-F238E27FC236}">
              <a16:creationId xmlns:a16="http://schemas.microsoft.com/office/drawing/2014/main" id="{35E58D47-1D19-4AFA-B5B1-B527C594AAA3}"/>
            </a:ext>
          </a:extLst>
        </xdr:cNvPr>
        <xdr:cNvSpPr txBox="1"/>
      </xdr:nvSpPr>
      <xdr:spPr>
        <a:xfrm>
          <a:off x="9467850" y="897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66040</xdr:rowOff>
    </xdr:from>
    <xdr:to>
      <xdr:col>50</xdr:col>
      <xdr:colOff>165100</xdr:colOff>
      <xdr:row>55</xdr:row>
      <xdr:rowOff>167640</xdr:rowOff>
    </xdr:to>
    <xdr:sp macro="" textlink="">
      <xdr:nvSpPr>
        <xdr:cNvPr id="244" name="楕円 243">
          <a:extLst>
            <a:ext uri="{FF2B5EF4-FFF2-40B4-BE49-F238E27FC236}">
              <a16:creationId xmlns:a16="http://schemas.microsoft.com/office/drawing/2014/main" id="{F84FF527-71EB-4B49-BD91-1A5403DF1F2F}"/>
            </a:ext>
          </a:extLst>
        </xdr:cNvPr>
        <xdr:cNvSpPr/>
      </xdr:nvSpPr>
      <xdr:spPr>
        <a:xfrm>
          <a:off x="8639175" y="89846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116840</xdr:rowOff>
    </xdr:from>
    <xdr:to>
      <xdr:col>55</xdr:col>
      <xdr:colOff>0</xdr:colOff>
      <xdr:row>55</xdr:row>
      <xdr:rowOff>158750</xdr:rowOff>
    </xdr:to>
    <xdr:cxnSp macro="">
      <xdr:nvCxnSpPr>
        <xdr:cNvPr id="245" name="直線コネクタ 244">
          <a:extLst>
            <a:ext uri="{FF2B5EF4-FFF2-40B4-BE49-F238E27FC236}">
              <a16:creationId xmlns:a16="http://schemas.microsoft.com/office/drawing/2014/main" id="{23889D37-4F72-4CD7-9C6D-1E3CB6BD0079}"/>
            </a:ext>
          </a:extLst>
        </xdr:cNvPr>
        <xdr:cNvCxnSpPr/>
      </xdr:nvCxnSpPr>
      <xdr:spPr>
        <a:xfrm>
          <a:off x="8686800" y="9032240"/>
          <a:ext cx="742950"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99060</xdr:rowOff>
    </xdr:from>
    <xdr:to>
      <xdr:col>46</xdr:col>
      <xdr:colOff>38100</xdr:colOff>
      <xdr:row>56</xdr:row>
      <xdr:rowOff>29210</xdr:rowOff>
    </xdr:to>
    <xdr:sp macro="" textlink="">
      <xdr:nvSpPr>
        <xdr:cNvPr id="246" name="楕円 245">
          <a:extLst>
            <a:ext uri="{FF2B5EF4-FFF2-40B4-BE49-F238E27FC236}">
              <a16:creationId xmlns:a16="http://schemas.microsoft.com/office/drawing/2014/main" id="{553E9587-152A-4677-8470-53B5131E3050}"/>
            </a:ext>
          </a:extLst>
        </xdr:cNvPr>
        <xdr:cNvSpPr/>
      </xdr:nvSpPr>
      <xdr:spPr>
        <a:xfrm>
          <a:off x="7839075" y="901763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116840</xdr:rowOff>
    </xdr:from>
    <xdr:to>
      <xdr:col>50</xdr:col>
      <xdr:colOff>114300</xdr:colOff>
      <xdr:row>55</xdr:row>
      <xdr:rowOff>149860</xdr:rowOff>
    </xdr:to>
    <xdr:cxnSp macro="">
      <xdr:nvCxnSpPr>
        <xdr:cNvPr id="247" name="直線コネクタ 246">
          <a:extLst>
            <a:ext uri="{FF2B5EF4-FFF2-40B4-BE49-F238E27FC236}">
              <a16:creationId xmlns:a16="http://schemas.microsoft.com/office/drawing/2014/main" id="{E62C5548-B77D-41C4-85CA-0BAC3D67A446}"/>
            </a:ext>
          </a:extLst>
        </xdr:cNvPr>
        <xdr:cNvCxnSpPr/>
      </xdr:nvCxnSpPr>
      <xdr:spPr>
        <a:xfrm flipV="1">
          <a:off x="7886700" y="9032240"/>
          <a:ext cx="80010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128270</xdr:rowOff>
    </xdr:from>
    <xdr:to>
      <xdr:col>41</xdr:col>
      <xdr:colOff>101600</xdr:colOff>
      <xdr:row>56</xdr:row>
      <xdr:rowOff>58420</xdr:rowOff>
    </xdr:to>
    <xdr:sp macro="" textlink="">
      <xdr:nvSpPr>
        <xdr:cNvPr id="248" name="楕円 247">
          <a:extLst>
            <a:ext uri="{FF2B5EF4-FFF2-40B4-BE49-F238E27FC236}">
              <a16:creationId xmlns:a16="http://schemas.microsoft.com/office/drawing/2014/main" id="{1B34539A-703A-41BE-B8BE-994E8971AA35}"/>
            </a:ext>
          </a:extLst>
        </xdr:cNvPr>
        <xdr:cNvSpPr/>
      </xdr:nvSpPr>
      <xdr:spPr>
        <a:xfrm>
          <a:off x="7029450" y="90404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55</xdr:row>
      <xdr:rowOff>149860</xdr:rowOff>
    </xdr:from>
    <xdr:to>
      <xdr:col>45</xdr:col>
      <xdr:colOff>177800</xdr:colOff>
      <xdr:row>56</xdr:row>
      <xdr:rowOff>7620</xdr:rowOff>
    </xdr:to>
    <xdr:cxnSp macro="">
      <xdr:nvCxnSpPr>
        <xdr:cNvPr id="249" name="直線コネクタ 248">
          <a:extLst>
            <a:ext uri="{FF2B5EF4-FFF2-40B4-BE49-F238E27FC236}">
              <a16:creationId xmlns:a16="http://schemas.microsoft.com/office/drawing/2014/main" id="{6DA6BF03-221B-474A-AF7C-6B0CEA92512F}"/>
            </a:ext>
          </a:extLst>
        </xdr:cNvPr>
        <xdr:cNvCxnSpPr/>
      </xdr:nvCxnSpPr>
      <xdr:spPr>
        <a:xfrm flipV="1">
          <a:off x="7077075" y="9065260"/>
          <a:ext cx="80962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55</xdr:row>
      <xdr:rowOff>154940</xdr:rowOff>
    </xdr:from>
    <xdr:to>
      <xdr:col>36</xdr:col>
      <xdr:colOff>165100</xdr:colOff>
      <xdr:row>56</xdr:row>
      <xdr:rowOff>85090</xdr:rowOff>
    </xdr:to>
    <xdr:sp macro="" textlink="">
      <xdr:nvSpPr>
        <xdr:cNvPr id="250" name="楕円 249">
          <a:extLst>
            <a:ext uri="{FF2B5EF4-FFF2-40B4-BE49-F238E27FC236}">
              <a16:creationId xmlns:a16="http://schemas.microsoft.com/office/drawing/2014/main" id="{AD5CC8D8-E51B-458E-A69E-FD15688F98F1}"/>
            </a:ext>
          </a:extLst>
        </xdr:cNvPr>
        <xdr:cNvSpPr/>
      </xdr:nvSpPr>
      <xdr:spPr>
        <a:xfrm>
          <a:off x="6238875" y="90703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7620</xdr:rowOff>
    </xdr:from>
    <xdr:to>
      <xdr:col>41</xdr:col>
      <xdr:colOff>50800</xdr:colOff>
      <xdr:row>56</xdr:row>
      <xdr:rowOff>34290</xdr:rowOff>
    </xdr:to>
    <xdr:cxnSp macro="">
      <xdr:nvCxnSpPr>
        <xdr:cNvPr id="251" name="直線コネクタ 250">
          <a:extLst>
            <a:ext uri="{FF2B5EF4-FFF2-40B4-BE49-F238E27FC236}">
              <a16:creationId xmlns:a16="http://schemas.microsoft.com/office/drawing/2014/main" id="{71B57241-0A88-488E-928D-6E61079889A5}"/>
            </a:ext>
          </a:extLst>
        </xdr:cNvPr>
        <xdr:cNvCxnSpPr/>
      </xdr:nvCxnSpPr>
      <xdr:spPr>
        <a:xfrm flipV="1">
          <a:off x="6286500" y="9088120"/>
          <a:ext cx="790575"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82567</xdr:rowOff>
    </xdr:from>
    <xdr:ext cx="469744" cy="259045"/>
    <xdr:sp macro="" textlink="">
      <xdr:nvSpPr>
        <xdr:cNvPr id="252" name="n_1aveValue【体育館・プール】&#10;一人当たり面積">
          <a:extLst>
            <a:ext uri="{FF2B5EF4-FFF2-40B4-BE49-F238E27FC236}">
              <a16:creationId xmlns:a16="http://schemas.microsoft.com/office/drawing/2014/main" id="{9F415DDA-BE70-4964-AC46-EDE7C9A556F6}"/>
            </a:ext>
          </a:extLst>
        </xdr:cNvPr>
        <xdr:cNvSpPr txBox="1"/>
      </xdr:nvSpPr>
      <xdr:spPr>
        <a:xfrm>
          <a:off x="8458277" y="1013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93997</xdr:rowOff>
    </xdr:from>
    <xdr:ext cx="469744" cy="259045"/>
    <xdr:sp macro="" textlink="">
      <xdr:nvSpPr>
        <xdr:cNvPr id="253" name="n_2aveValue【体育館・プール】&#10;一人当たり面積">
          <a:extLst>
            <a:ext uri="{FF2B5EF4-FFF2-40B4-BE49-F238E27FC236}">
              <a16:creationId xmlns:a16="http://schemas.microsoft.com/office/drawing/2014/main" id="{271822CA-F815-40DC-961E-790A3799E9FB}"/>
            </a:ext>
          </a:extLst>
        </xdr:cNvPr>
        <xdr:cNvSpPr txBox="1"/>
      </xdr:nvSpPr>
      <xdr:spPr>
        <a:xfrm>
          <a:off x="7677227" y="1014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100347</xdr:rowOff>
    </xdr:from>
    <xdr:ext cx="469744" cy="259045"/>
    <xdr:sp macro="" textlink="">
      <xdr:nvSpPr>
        <xdr:cNvPr id="254" name="n_3aveValue【体育館・プール】&#10;一人当たり面積">
          <a:extLst>
            <a:ext uri="{FF2B5EF4-FFF2-40B4-BE49-F238E27FC236}">
              <a16:creationId xmlns:a16="http://schemas.microsoft.com/office/drawing/2014/main" id="{B21742F5-5FCC-4D6F-BBF5-54C946BDEBC2}"/>
            </a:ext>
          </a:extLst>
        </xdr:cNvPr>
        <xdr:cNvSpPr txBox="1"/>
      </xdr:nvSpPr>
      <xdr:spPr>
        <a:xfrm>
          <a:off x="6867602" y="1015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137177</xdr:rowOff>
    </xdr:from>
    <xdr:ext cx="469744" cy="259045"/>
    <xdr:sp macro="" textlink="">
      <xdr:nvSpPr>
        <xdr:cNvPr id="255" name="n_4aveValue【体育館・プール】&#10;一人当たり面積">
          <a:extLst>
            <a:ext uri="{FF2B5EF4-FFF2-40B4-BE49-F238E27FC236}">
              <a16:creationId xmlns:a16="http://schemas.microsoft.com/office/drawing/2014/main" id="{77B44FF1-C3FD-4408-8627-28A425A2D47E}"/>
            </a:ext>
          </a:extLst>
        </xdr:cNvPr>
        <xdr:cNvSpPr txBox="1"/>
      </xdr:nvSpPr>
      <xdr:spPr>
        <a:xfrm>
          <a:off x="6067502" y="1018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54</xdr:row>
      <xdr:rowOff>12717</xdr:rowOff>
    </xdr:from>
    <xdr:ext cx="469744" cy="259045"/>
    <xdr:sp macro="" textlink="">
      <xdr:nvSpPr>
        <xdr:cNvPr id="256" name="n_1mainValue【体育館・プール】&#10;一人当たり面積">
          <a:extLst>
            <a:ext uri="{FF2B5EF4-FFF2-40B4-BE49-F238E27FC236}">
              <a16:creationId xmlns:a16="http://schemas.microsoft.com/office/drawing/2014/main" id="{A309EC1A-88D0-4B1A-93A2-AB0424F4AFD3}"/>
            </a:ext>
          </a:extLst>
        </xdr:cNvPr>
        <xdr:cNvSpPr txBox="1"/>
      </xdr:nvSpPr>
      <xdr:spPr>
        <a:xfrm>
          <a:off x="8458277" y="8763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54</xdr:row>
      <xdr:rowOff>45737</xdr:rowOff>
    </xdr:from>
    <xdr:ext cx="469744" cy="259045"/>
    <xdr:sp macro="" textlink="">
      <xdr:nvSpPr>
        <xdr:cNvPr id="257" name="n_2mainValue【体育館・プール】&#10;一人当たり面積">
          <a:extLst>
            <a:ext uri="{FF2B5EF4-FFF2-40B4-BE49-F238E27FC236}">
              <a16:creationId xmlns:a16="http://schemas.microsoft.com/office/drawing/2014/main" id="{5DDF0001-71FA-443F-A594-313E3144F03E}"/>
            </a:ext>
          </a:extLst>
        </xdr:cNvPr>
        <xdr:cNvSpPr txBox="1"/>
      </xdr:nvSpPr>
      <xdr:spPr>
        <a:xfrm>
          <a:off x="7677227" y="880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54</xdr:row>
      <xdr:rowOff>74947</xdr:rowOff>
    </xdr:from>
    <xdr:ext cx="469744" cy="259045"/>
    <xdr:sp macro="" textlink="">
      <xdr:nvSpPr>
        <xdr:cNvPr id="258" name="n_3mainValue【体育館・プール】&#10;一人当たり面積">
          <a:extLst>
            <a:ext uri="{FF2B5EF4-FFF2-40B4-BE49-F238E27FC236}">
              <a16:creationId xmlns:a16="http://schemas.microsoft.com/office/drawing/2014/main" id="{F997B597-CD9D-4B7F-A79A-98FCF1BEEBB1}"/>
            </a:ext>
          </a:extLst>
        </xdr:cNvPr>
        <xdr:cNvSpPr txBox="1"/>
      </xdr:nvSpPr>
      <xdr:spPr>
        <a:xfrm>
          <a:off x="6867602" y="882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54</xdr:row>
      <xdr:rowOff>101617</xdr:rowOff>
    </xdr:from>
    <xdr:ext cx="469744" cy="259045"/>
    <xdr:sp macro="" textlink="">
      <xdr:nvSpPr>
        <xdr:cNvPr id="259" name="n_4mainValue【体育館・プール】&#10;一人当たり面積">
          <a:extLst>
            <a:ext uri="{FF2B5EF4-FFF2-40B4-BE49-F238E27FC236}">
              <a16:creationId xmlns:a16="http://schemas.microsoft.com/office/drawing/2014/main" id="{B71E897F-B770-4FD7-8725-4F0E06FEE626}"/>
            </a:ext>
          </a:extLst>
        </xdr:cNvPr>
        <xdr:cNvSpPr txBox="1"/>
      </xdr:nvSpPr>
      <xdr:spPr>
        <a:xfrm>
          <a:off x="6067502" y="8858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D72D907B-EDE7-437C-A668-9421EEE28892}"/>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53779DD8-ED6B-4757-95FD-8208993415DB}"/>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2461F534-4564-4770-B3F7-828287A298F4}"/>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A640C2DC-71F1-41AB-B891-8D19178F94AF}"/>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DD344125-6D6C-4988-B4AB-F94BD1C60DDC}"/>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C306621F-A067-4858-93A7-636B0D36E948}"/>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8200C7BB-0440-40AA-B707-DA6B8F2D268B}"/>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F5698F58-BB56-4E0E-8924-591C8412070A}"/>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F0E90AC5-5552-4447-BE44-7824E94BE878}"/>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C1DCD65F-CA96-43AC-9527-5BA7DA12A412}"/>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866DAB1E-A04E-40F5-9571-155A52589FA1}"/>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88D18EBC-6FC2-493B-BC6B-7C7986087669}"/>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A11F0690-1C78-488F-89F7-AA2EF821D0CE}"/>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82D60EB0-42D0-468C-8EFB-1F000ABE768B}"/>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E464CF3F-6137-4DBC-9774-EF3C37A208F2}"/>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2C3A74CE-AADE-4418-B7F2-ED96D3CC4360}"/>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35C54DA0-83BB-4F5F-A832-B04BC46B8D45}"/>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70469851-5297-4F8E-A4E4-B048BD33FD70}"/>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1868327C-5C17-40E6-9AF5-09D35E672055}"/>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D499BFE3-EEA8-48F1-A561-EDCCFBD6496F}"/>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C1EC1842-A7EC-41CA-A33B-B2258B736B3A}"/>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9695F20A-5A97-492A-A710-AA1D00CA8277}"/>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968FB64E-DDE6-4D38-A7E0-C42196BFC709}"/>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C6FA5A5C-7429-45EC-A8FB-292B070D6786}"/>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3A1F0FAB-FEC1-404F-A749-740B73E3F699}"/>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80</xdr:row>
      <xdr:rowOff>132806</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7D8218B6-B3E9-4696-9A4E-1352E522492E}"/>
            </a:ext>
          </a:extLst>
        </xdr:cNvPr>
        <xdr:cNvCxnSpPr/>
      </xdr:nvCxnSpPr>
      <xdr:spPr>
        <a:xfrm flipV="1">
          <a:off x="4180840" y="13096331"/>
          <a:ext cx="0" cy="99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9E17E2F5-BF4B-4DBD-91DC-B3AE24A5CB55}"/>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9319555A-8A23-411E-BCD6-02DF0BC35D1E}"/>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79483</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4959E295-FC47-46A3-B231-80AE034163E6}"/>
            </a:ext>
          </a:extLst>
        </xdr:cNvPr>
        <xdr:cNvSpPr txBox="1"/>
      </xdr:nvSpPr>
      <xdr:spPr>
        <a:xfrm>
          <a:off x="4219575" y="12884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80</xdr:row>
      <xdr:rowOff>132806</xdr:rowOff>
    </xdr:from>
    <xdr:to>
      <xdr:col>24</xdr:col>
      <xdr:colOff>152400</xdr:colOff>
      <xdr:row>80</xdr:row>
      <xdr:rowOff>132806</xdr:rowOff>
    </xdr:to>
    <xdr:cxnSp macro="">
      <xdr:nvCxnSpPr>
        <xdr:cNvPr id="289" name="直線コネクタ 288">
          <a:extLst>
            <a:ext uri="{FF2B5EF4-FFF2-40B4-BE49-F238E27FC236}">
              <a16:creationId xmlns:a16="http://schemas.microsoft.com/office/drawing/2014/main" id="{B2D3797F-5660-4679-9C3D-5AE6132BEE79}"/>
            </a:ext>
          </a:extLst>
        </xdr:cNvPr>
        <xdr:cNvCxnSpPr/>
      </xdr:nvCxnSpPr>
      <xdr:spPr>
        <a:xfrm>
          <a:off x="4105275" y="130963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155139</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55C3F39B-514D-4853-A8CD-EDEDB2FBFA78}"/>
            </a:ext>
          </a:extLst>
        </xdr:cNvPr>
        <xdr:cNvSpPr txBox="1"/>
      </xdr:nvSpPr>
      <xdr:spPr>
        <a:xfrm>
          <a:off x="4219575" y="134425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5262</xdr:rowOff>
    </xdr:from>
    <xdr:to>
      <xdr:col>24</xdr:col>
      <xdr:colOff>114300</xdr:colOff>
      <xdr:row>83</xdr:row>
      <xdr:rowOff>106862</xdr:rowOff>
    </xdr:to>
    <xdr:sp macro="" textlink="">
      <xdr:nvSpPr>
        <xdr:cNvPr id="291" name="フローチャート: 判断 290">
          <a:extLst>
            <a:ext uri="{FF2B5EF4-FFF2-40B4-BE49-F238E27FC236}">
              <a16:creationId xmlns:a16="http://schemas.microsoft.com/office/drawing/2014/main" id="{C0C6A357-EF80-482A-A6CD-DA1FE96D283D}"/>
            </a:ext>
          </a:extLst>
        </xdr:cNvPr>
        <xdr:cNvSpPr/>
      </xdr:nvSpPr>
      <xdr:spPr>
        <a:xfrm>
          <a:off x="4124325" y="134577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162016</xdr:rowOff>
    </xdr:from>
    <xdr:to>
      <xdr:col>20</xdr:col>
      <xdr:colOff>38100</xdr:colOff>
      <xdr:row>83</xdr:row>
      <xdr:rowOff>92166</xdr:rowOff>
    </xdr:to>
    <xdr:sp macro="" textlink="">
      <xdr:nvSpPr>
        <xdr:cNvPr id="292" name="フローチャート: 判断 291">
          <a:extLst>
            <a:ext uri="{FF2B5EF4-FFF2-40B4-BE49-F238E27FC236}">
              <a16:creationId xmlns:a16="http://schemas.microsoft.com/office/drawing/2014/main" id="{9ED5A396-EBDF-4773-A2B8-EE7B5F576815}"/>
            </a:ext>
          </a:extLst>
        </xdr:cNvPr>
        <xdr:cNvSpPr/>
      </xdr:nvSpPr>
      <xdr:spPr>
        <a:xfrm>
          <a:off x="3381375" y="1344621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139156</xdr:rowOff>
    </xdr:from>
    <xdr:to>
      <xdr:col>15</xdr:col>
      <xdr:colOff>101600</xdr:colOff>
      <xdr:row>83</xdr:row>
      <xdr:rowOff>69306</xdr:rowOff>
    </xdr:to>
    <xdr:sp macro="" textlink="">
      <xdr:nvSpPr>
        <xdr:cNvPr id="293" name="フローチャート: 判断 292">
          <a:extLst>
            <a:ext uri="{FF2B5EF4-FFF2-40B4-BE49-F238E27FC236}">
              <a16:creationId xmlns:a16="http://schemas.microsoft.com/office/drawing/2014/main" id="{89EF8E60-5195-4AF0-9E9A-795B61835BFF}"/>
            </a:ext>
          </a:extLst>
        </xdr:cNvPr>
        <xdr:cNvSpPr/>
      </xdr:nvSpPr>
      <xdr:spPr>
        <a:xfrm>
          <a:off x="2571750" y="1342970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114663</xdr:rowOff>
    </xdr:from>
    <xdr:to>
      <xdr:col>10</xdr:col>
      <xdr:colOff>165100</xdr:colOff>
      <xdr:row>83</xdr:row>
      <xdr:rowOff>44813</xdr:rowOff>
    </xdr:to>
    <xdr:sp macro="" textlink="">
      <xdr:nvSpPr>
        <xdr:cNvPr id="294" name="フローチャート: 判断 293">
          <a:extLst>
            <a:ext uri="{FF2B5EF4-FFF2-40B4-BE49-F238E27FC236}">
              <a16:creationId xmlns:a16="http://schemas.microsoft.com/office/drawing/2014/main" id="{301EF4FD-D7A6-4450-B3F3-BA1A338DF465}"/>
            </a:ext>
          </a:extLst>
        </xdr:cNvPr>
        <xdr:cNvSpPr/>
      </xdr:nvSpPr>
      <xdr:spPr>
        <a:xfrm>
          <a:off x="1781175" y="134020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5" name="フローチャート: 判断 294">
          <a:extLst>
            <a:ext uri="{FF2B5EF4-FFF2-40B4-BE49-F238E27FC236}">
              <a16:creationId xmlns:a16="http://schemas.microsoft.com/office/drawing/2014/main" id="{57FFDFA0-7314-46C3-9AFA-D43F7F9AB5B4}"/>
            </a:ext>
          </a:extLst>
        </xdr:cNvPr>
        <xdr:cNvSpPr/>
      </xdr:nvSpPr>
      <xdr:spPr>
        <a:xfrm>
          <a:off x="981075" y="133564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6B05F495-4CAF-4FF6-B7F0-0AFE7C8EA08B}"/>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58D6C09-D914-4F78-94EF-388BAA72CDF5}"/>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FB91DA1-7C62-48B3-B997-0F00F5E8D27D}"/>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4D84E6B-0FBA-4889-9934-FE46DC00CFE6}"/>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3B4D31C-7255-4A97-AE54-CB61A3DEB5F5}"/>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82006</xdr:rowOff>
    </xdr:from>
    <xdr:to>
      <xdr:col>24</xdr:col>
      <xdr:colOff>114300</xdr:colOff>
      <xdr:row>81</xdr:row>
      <xdr:rowOff>12156</xdr:rowOff>
    </xdr:to>
    <xdr:sp macro="" textlink="">
      <xdr:nvSpPr>
        <xdr:cNvPr id="301" name="楕円 300">
          <a:extLst>
            <a:ext uri="{FF2B5EF4-FFF2-40B4-BE49-F238E27FC236}">
              <a16:creationId xmlns:a16="http://schemas.microsoft.com/office/drawing/2014/main" id="{CEBCEED0-664B-4747-89EE-F5E3604EFB59}"/>
            </a:ext>
          </a:extLst>
        </xdr:cNvPr>
        <xdr:cNvSpPr/>
      </xdr:nvSpPr>
      <xdr:spPr>
        <a:xfrm>
          <a:off x="4124325" y="1304870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35033</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17954CFA-ED13-4951-93C1-CD34B56B43E7}"/>
            </a:ext>
          </a:extLst>
        </xdr:cNvPr>
        <xdr:cNvSpPr txBox="1"/>
      </xdr:nvSpPr>
      <xdr:spPr>
        <a:xfrm>
          <a:off x="4219575" y="12998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147320</xdr:rowOff>
    </xdr:from>
    <xdr:to>
      <xdr:col>20</xdr:col>
      <xdr:colOff>38100</xdr:colOff>
      <xdr:row>80</xdr:row>
      <xdr:rowOff>77470</xdr:rowOff>
    </xdr:to>
    <xdr:sp macro="" textlink="">
      <xdr:nvSpPr>
        <xdr:cNvPr id="303" name="楕円 302">
          <a:extLst>
            <a:ext uri="{FF2B5EF4-FFF2-40B4-BE49-F238E27FC236}">
              <a16:creationId xmlns:a16="http://schemas.microsoft.com/office/drawing/2014/main" id="{0ADAB0F6-96EF-4638-8864-2AADDEE82448}"/>
            </a:ext>
          </a:extLst>
        </xdr:cNvPr>
        <xdr:cNvSpPr/>
      </xdr:nvSpPr>
      <xdr:spPr>
        <a:xfrm>
          <a:off x="3381375" y="129457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26670</xdr:rowOff>
    </xdr:from>
    <xdr:to>
      <xdr:col>24</xdr:col>
      <xdr:colOff>63500</xdr:colOff>
      <xdr:row>80</xdr:row>
      <xdr:rowOff>132806</xdr:rowOff>
    </xdr:to>
    <xdr:cxnSp macro="">
      <xdr:nvCxnSpPr>
        <xdr:cNvPr id="304" name="直線コネクタ 303">
          <a:extLst>
            <a:ext uri="{FF2B5EF4-FFF2-40B4-BE49-F238E27FC236}">
              <a16:creationId xmlns:a16="http://schemas.microsoft.com/office/drawing/2014/main" id="{C42C54C3-9CFA-4915-B6AD-4408EBF03284}"/>
            </a:ext>
          </a:extLst>
        </xdr:cNvPr>
        <xdr:cNvCxnSpPr/>
      </xdr:nvCxnSpPr>
      <xdr:spPr>
        <a:xfrm>
          <a:off x="3429000" y="12993370"/>
          <a:ext cx="752475" cy="102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41184</xdr:rowOff>
    </xdr:from>
    <xdr:to>
      <xdr:col>15</xdr:col>
      <xdr:colOff>101600</xdr:colOff>
      <xdr:row>79</xdr:row>
      <xdr:rowOff>142784</xdr:rowOff>
    </xdr:to>
    <xdr:sp macro="" textlink="">
      <xdr:nvSpPr>
        <xdr:cNvPr id="305" name="楕円 304">
          <a:extLst>
            <a:ext uri="{FF2B5EF4-FFF2-40B4-BE49-F238E27FC236}">
              <a16:creationId xmlns:a16="http://schemas.microsoft.com/office/drawing/2014/main" id="{4DD01BFD-7D57-4DA2-9B1D-BD22C7DA89D5}"/>
            </a:ext>
          </a:extLst>
        </xdr:cNvPr>
        <xdr:cNvSpPr/>
      </xdr:nvSpPr>
      <xdr:spPr>
        <a:xfrm>
          <a:off x="2571750" y="1284278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91984</xdr:rowOff>
    </xdr:from>
    <xdr:to>
      <xdr:col>19</xdr:col>
      <xdr:colOff>177800</xdr:colOff>
      <xdr:row>80</xdr:row>
      <xdr:rowOff>26670</xdr:rowOff>
    </xdr:to>
    <xdr:cxnSp macro="">
      <xdr:nvCxnSpPr>
        <xdr:cNvPr id="306" name="直線コネクタ 305">
          <a:extLst>
            <a:ext uri="{FF2B5EF4-FFF2-40B4-BE49-F238E27FC236}">
              <a16:creationId xmlns:a16="http://schemas.microsoft.com/office/drawing/2014/main" id="{D63A4F79-8D91-4283-85FC-B8B852B89ADA}"/>
            </a:ext>
          </a:extLst>
        </xdr:cNvPr>
        <xdr:cNvCxnSpPr/>
      </xdr:nvCxnSpPr>
      <xdr:spPr>
        <a:xfrm>
          <a:off x="2619375" y="12890409"/>
          <a:ext cx="809625" cy="102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106499</xdr:rowOff>
    </xdr:from>
    <xdr:to>
      <xdr:col>10</xdr:col>
      <xdr:colOff>165100</xdr:colOff>
      <xdr:row>79</xdr:row>
      <xdr:rowOff>36649</xdr:rowOff>
    </xdr:to>
    <xdr:sp macro="" textlink="">
      <xdr:nvSpPr>
        <xdr:cNvPr id="307" name="楕円 306">
          <a:extLst>
            <a:ext uri="{FF2B5EF4-FFF2-40B4-BE49-F238E27FC236}">
              <a16:creationId xmlns:a16="http://schemas.microsoft.com/office/drawing/2014/main" id="{5D980E69-28D3-42F5-97D7-6C168380726B}"/>
            </a:ext>
          </a:extLst>
        </xdr:cNvPr>
        <xdr:cNvSpPr/>
      </xdr:nvSpPr>
      <xdr:spPr>
        <a:xfrm>
          <a:off x="1781175" y="1274299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157299</xdr:rowOff>
    </xdr:from>
    <xdr:to>
      <xdr:col>15</xdr:col>
      <xdr:colOff>50800</xdr:colOff>
      <xdr:row>79</xdr:row>
      <xdr:rowOff>91984</xdr:rowOff>
    </xdr:to>
    <xdr:cxnSp macro="">
      <xdr:nvCxnSpPr>
        <xdr:cNvPr id="308" name="直線コネクタ 307">
          <a:extLst>
            <a:ext uri="{FF2B5EF4-FFF2-40B4-BE49-F238E27FC236}">
              <a16:creationId xmlns:a16="http://schemas.microsoft.com/office/drawing/2014/main" id="{F660310A-28CC-4528-9854-C0D6999D1C13}"/>
            </a:ext>
          </a:extLst>
        </xdr:cNvPr>
        <xdr:cNvCxnSpPr/>
      </xdr:nvCxnSpPr>
      <xdr:spPr>
        <a:xfrm>
          <a:off x="1828800" y="12800149"/>
          <a:ext cx="790575" cy="90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1995</xdr:rowOff>
    </xdr:from>
    <xdr:to>
      <xdr:col>6</xdr:col>
      <xdr:colOff>38100</xdr:colOff>
      <xdr:row>78</xdr:row>
      <xdr:rowOff>103595</xdr:rowOff>
    </xdr:to>
    <xdr:sp macro="" textlink="">
      <xdr:nvSpPr>
        <xdr:cNvPr id="309" name="楕円 308">
          <a:extLst>
            <a:ext uri="{FF2B5EF4-FFF2-40B4-BE49-F238E27FC236}">
              <a16:creationId xmlns:a16="http://schemas.microsoft.com/office/drawing/2014/main" id="{A5F41D7F-CB04-4EE8-8835-6497A0AB1C2B}"/>
            </a:ext>
          </a:extLst>
        </xdr:cNvPr>
        <xdr:cNvSpPr/>
      </xdr:nvSpPr>
      <xdr:spPr>
        <a:xfrm>
          <a:off x="981075" y="1264167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52795</xdr:rowOff>
    </xdr:from>
    <xdr:to>
      <xdr:col>10</xdr:col>
      <xdr:colOff>114300</xdr:colOff>
      <xdr:row>78</xdr:row>
      <xdr:rowOff>157299</xdr:rowOff>
    </xdr:to>
    <xdr:cxnSp macro="">
      <xdr:nvCxnSpPr>
        <xdr:cNvPr id="310" name="直線コネクタ 309">
          <a:extLst>
            <a:ext uri="{FF2B5EF4-FFF2-40B4-BE49-F238E27FC236}">
              <a16:creationId xmlns:a16="http://schemas.microsoft.com/office/drawing/2014/main" id="{84FEA921-6B85-4C6C-92CB-44DA7476A232}"/>
            </a:ext>
          </a:extLst>
        </xdr:cNvPr>
        <xdr:cNvCxnSpPr/>
      </xdr:nvCxnSpPr>
      <xdr:spPr>
        <a:xfrm>
          <a:off x="1028700" y="12689295"/>
          <a:ext cx="800100" cy="110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83293</xdr:rowOff>
    </xdr:from>
    <xdr:ext cx="405111" cy="259045"/>
    <xdr:sp macro="" textlink="">
      <xdr:nvSpPr>
        <xdr:cNvPr id="311" name="n_1aveValue【福祉施設】&#10;有形固定資産減価償却率">
          <a:extLst>
            <a:ext uri="{FF2B5EF4-FFF2-40B4-BE49-F238E27FC236}">
              <a16:creationId xmlns:a16="http://schemas.microsoft.com/office/drawing/2014/main" id="{755FC959-6E23-4CCD-82BE-560A3DB5C8BD}"/>
            </a:ext>
          </a:extLst>
        </xdr:cNvPr>
        <xdr:cNvSpPr txBox="1"/>
      </xdr:nvSpPr>
      <xdr:spPr>
        <a:xfrm>
          <a:off x="3239144" y="13535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60433</xdr:rowOff>
    </xdr:from>
    <xdr:ext cx="405111" cy="259045"/>
    <xdr:sp macro="" textlink="">
      <xdr:nvSpPr>
        <xdr:cNvPr id="312" name="n_2aveValue【福祉施設】&#10;有形固定資産減価償却率">
          <a:extLst>
            <a:ext uri="{FF2B5EF4-FFF2-40B4-BE49-F238E27FC236}">
              <a16:creationId xmlns:a16="http://schemas.microsoft.com/office/drawing/2014/main" id="{327BE82B-516A-424C-9125-2E4CD0A4FA6B}"/>
            </a:ext>
          </a:extLst>
        </xdr:cNvPr>
        <xdr:cNvSpPr txBox="1"/>
      </xdr:nvSpPr>
      <xdr:spPr>
        <a:xfrm>
          <a:off x="2439044" y="13512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35940</xdr:rowOff>
    </xdr:from>
    <xdr:ext cx="405111" cy="259045"/>
    <xdr:sp macro="" textlink="">
      <xdr:nvSpPr>
        <xdr:cNvPr id="313" name="n_3aveValue【福祉施設】&#10;有形固定資産減価償却率">
          <a:extLst>
            <a:ext uri="{FF2B5EF4-FFF2-40B4-BE49-F238E27FC236}">
              <a16:creationId xmlns:a16="http://schemas.microsoft.com/office/drawing/2014/main" id="{A277098B-3DE9-41B7-87AA-3D84A69E4115}"/>
            </a:ext>
          </a:extLst>
        </xdr:cNvPr>
        <xdr:cNvSpPr txBox="1"/>
      </xdr:nvSpPr>
      <xdr:spPr>
        <a:xfrm>
          <a:off x="1648469" y="13485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164935</xdr:rowOff>
    </xdr:from>
    <xdr:ext cx="405111" cy="259045"/>
    <xdr:sp macro="" textlink="">
      <xdr:nvSpPr>
        <xdr:cNvPr id="314" name="n_4aveValue【福祉施設】&#10;有形固定資産減価償却率">
          <a:extLst>
            <a:ext uri="{FF2B5EF4-FFF2-40B4-BE49-F238E27FC236}">
              <a16:creationId xmlns:a16="http://schemas.microsoft.com/office/drawing/2014/main" id="{7B9EF0FB-23FE-4341-A87F-8F42C7490ECA}"/>
            </a:ext>
          </a:extLst>
        </xdr:cNvPr>
        <xdr:cNvSpPr txBox="1"/>
      </xdr:nvSpPr>
      <xdr:spPr>
        <a:xfrm>
          <a:off x="848369" y="13449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93997</xdr:rowOff>
    </xdr:from>
    <xdr:ext cx="405111" cy="259045"/>
    <xdr:sp macro="" textlink="">
      <xdr:nvSpPr>
        <xdr:cNvPr id="315" name="n_1mainValue【福祉施設】&#10;有形固定資産減価償却率">
          <a:extLst>
            <a:ext uri="{FF2B5EF4-FFF2-40B4-BE49-F238E27FC236}">
              <a16:creationId xmlns:a16="http://schemas.microsoft.com/office/drawing/2014/main" id="{D3492CCA-ABC1-46F6-B1BC-EC7291E8680F}"/>
            </a:ext>
          </a:extLst>
        </xdr:cNvPr>
        <xdr:cNvSpPr txBox="1"/>
      </xdr:nvSpPr>
      <xdr:spPr>
        <a:xfrm>
          <a:off x="3239144" y="1273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159311</xdr:rowOff>
    </xdr:from>
    <xdr:ext cx="405111" cy="259045"/>
    <xdr:sp macro="" textlink="">
      <xdr:nvSpPr>
        <xdr:cNvPr id="316" name="n_2mainValue【福祉施設】&#10;有形固定資産減価償却率">
          <a:extLst>
            <a:ext uri="{FF2B5EF4-FFF2-40B4-BE49-F238E27FC236}">
              <a16:creationId xmlns:a16="http://schemas.microsoft.com/office/drawing/2014/main" id="{63D43482-52A7-44F1-B785-91E972918583}"/>
            </a:ext>
          </a:extLst>
        </xdr:cNvPr>
        <xdr:cNvSpPr txBox="1"/>
      </xdr:nvSpPr>
      <xdr:spPr>
        <a:xfrm>
          <a:off x="2439044" y="12640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53176</xdr:rowOff>
    </xdr:from>
    <xdr:ext cx="405111" cy="259045"/>
    <xdr:sp macro="" textlink="">
      <xdr:nvSpPr>
        <xdr:cNvPr id="317" name="n_3mainValue【福祉施設】&#10;有形固定資産減価償却率">
          <a:extLst>
            <a:ext uri="{FF2B5EF4-FFF2-40B4-BE49-F238E27FC236}">
              <a16:creationId xmlns:a16="http://schemas.microsoft.com/office/drawing/2014/main" id="{1653E745-2424-44E0-8A86-A9105ED0B69E}"/>
            </a:ext>
          </a:extLst>
        </xdr:cNvPr>
        <xdr:cNvSpPr txBox="1"/>
      </xdr:nvSpPr>
      <xdr:spPr>
        <a:xfrm>
          <a:off x="1648469" y="12527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76</xdr:row>
      <xdr:rowOff>120122</xdr:rowOff>
    </xdr:from>
    <xdr:ext cx="340478" cy="259045"/>
    <xdr:sp macro="" textlink="">
      <xdr:nvSpPr>
        <xdr:cNvPr id="318" name="n_4mainValue【福祉施設】&#10;有形固定資産減価償却率">
          <a:extLst>
            <a:ext uri="{FF2B5EF4-FFF2-40B4-BE49-F238E27FC236}">
              <a16:creationId xmlns:a16="http://schemas.microsoft.com/office/drawing/2014/main" id="{FC14B4D3-6947-4BA4-A036-52432EE612BA}"/>
            </a:ext>
          </a:extLst>
        </xdr:cNvPr>
        <xdr:cNvSpPr txBox="1"/>
      </xdr:nvSpPr>
      <xdr:spPr>
        <a:xfrm>
          <a:off x="867986" y="124391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823A2BF5-EB60-4ABC-B160-FF7D3401255D}"/>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802F7D64-E779-4963-A56B-1409A732E082}"/>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2B1E6F3E-6FF6-4390-B296-6472D2A0B589}"/>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299C86C2-5591-4EBA-973E-B2D37A744D75}"/>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1ED7DA27-C1B5-40ED-B66D-E2E95E2B3CDF}"/>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8D991AC8-BF6F-4579-90CE-29C813ABBADF}"/>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E6A5D8FC-C8DF-473B-8C86-2D9188BBA538}"/>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47DBEFA3-64AE-4C05-BE45-5AFA2EDEB089}"/>
            </a:ext>
          </a:extLst>
        </xdr:cNvPr>
        <xdr:cNvSpPr/>
      </xdr:nvSpPr>
      <xdr:spPr>
        <a:xfrm>
          <a:off x="59531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327" name="正方形/長方形 326">
          <a:extLst>
            <a:ext uri="{FF2B5EF4-FFF2-40B4-BE49-F238E27FC236}">
              <a16:creationId xmlns:a16="http://schemas.microsoft.com/office/drawing/2014/main" id="{60773D64-3FC4-4B64-92BE-4B4BC295585D}"/>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28" name="正方形/長方形 327">
          <a:extLst>
            <a:ext uri="{FF2B5EF4-FFF2-40B4-BE49-F238E27FC236}">
              <a16:creationId xmlns:a16="http://schemas.microsoft.com/office/drawing/2014/main" id="{39A95D7B-85FE-4456-845C-5DF28C5EBDFE}"/>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29" name="正方形/長方形 328">
          <a:extLst>
            <a:ext uri="{FF2B5EF4-FFF2-40B4-BE49-F238E27FC236}">
              <a16:creationId xmlns:a16="http://schemas.microsoft.com/office/drawing/2014/main" id="{26615A21-8306-47D6-996B-9849D6943101}"/>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30" name="正方形/長方形 329">
          <a:extLst>
            <a:ext uri="{FF2B5EF4-FFF2-40B4-BE49-F238E27FC236}">
              <a16:creationId xmlns:a16="http://schemas.microsoft.com/office/drawing/2014/main" id="{A58E025C-D096-4B2E-BA43-B8F264B09E18}"/>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31" name="正方形/長方形 330">
          <a:extLst>
            <a:ext uri="{FF2B5EF4-FFF2-40B4-BE49-F238E27FC236}">
              <a16:creationId xmlns:a16="http://schemas.microsoft.com/office/drawing/2014/main" id="{A0683B4A-CF20-427A-A93F-D0F5C0F4CAD9}"/>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32" name="正方形/長方形 331">
          <a:extLst>
            <a:ext uri="{FF2B5EF4-FFF2-40B4-BE49-F238E27FC236}">
              <a16:creationId xmlns:a16="http://schemas.microsoft.com/office/drawing/2014/main" id="{38DEEC79-C380-4E2D-A88A-ED0CC8B83191}"/>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33" name="正方形/長方形 332">
          <a:extLst>
            <a:ext uri="{FF2B5EF4-FFF2-40B4-BE49-F238E27FC236}">
              <a16:creationId xmlns:a16="http://schemas.microsoft.com/office/drawing/2014/main" id="{638204B3-CF76-4E04-A2F1-EC878159895B}"/>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4" name="正方形/長方形 333">
          <a:extLst>
            <a:ext uri="{FF2B5EF4-FFF2-40B4-BE49-F238E27FC236}">
              <a16:creationId xmlns:a16="http://schemas.microsoft.com/office/drawing/2014/main" id="{0C60FD04-8861-42C5-86A6-A07BA1F387AC}"/>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a:extLst>
            <a:ext uri="{FF2B5EF4-FFF2-40B4-BE49-F238E27FC236}">
              <a16:creationId xmlns:a16="http://schemas.microsoft.com/office/drawing/2014/main" id="{7C48CDCE-9116-4097-84EA-D32776C00E2C}"/>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6" name="正方形/長方形 335">
          <a:extLst>
            <a:ext uri="{FF2B5EF4-FFF2-40B4-BE49-F238E27FC236}">
              <a16:creationId xmlns:a16="http://schemas.microsoft.com/office/drawing/2014/main" id="{029CF584-A42F-4E5B-9D19-D5A8D9C98524}"/>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7" name="正方形/長方形 336">
          <a:extLst>
            <a:ext uri="{FF2B5EF4-FFF2-40B4-BE49-F238E27FC236}">
              <a16:creationId xmlns:a16="http://schemas.microsoft.com/office/drawing/2014/main" id="{F79B0FD0-7365-48C5-A802-06F2764AF023}"/>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8" name="正方形/長方形 337">
          <a:extLst>
            <a:ext uri="{FF2B5EF4-FFF2-40B4-BE49-F238E27FC236}">
              <a16:creationId xmlns:a16="http://schemas.microsoft.com/office/drawing/2014/main" id="{2DFF828D-BEF7-4637-88DE-64B3F97AAD76}"/>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9" name="正方形/長方形 338">
          <a:extLst>
            <a:ext uri="{FF2B5EF4-FFF2-40B4-BE49-F238E27FC236}">
              <a16:creationId xmlns:a16="http://schemas.microsoft.com/office/drawing/2014/main" id="{D57967D7-5806-4EB6-A24F-EC1E8C5C8509}"/>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0" name="正方形/長方形 339">
          <a:extLst>
            <a:ext uri="{FF2B5EF4-FFF2-40B4-BE49-F238E27FC236}">
              <a16:creationId xmlns:a16="http://schemas.microsoft.com/office/drawing/2014/main" id="{9AF9ECC9-B42D-4842-A576-1EE5CD3868F4}"/>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1" name="正方形/長方形 340">
          <a:extLst>
            <a:ext uri="{FF2B5EF4-FFF2-40B4-BE49-F238E27FC236}">
              <a16:creationId xmlns:a16="http://schemas.microsoft.com/office/drawing/2014/main" id="{91E7E83B-B162-4082-83A3-6694CB83E9A8}"/>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2" name="正方形/長方形 341">
          <a:extLst>
            <a:ext uri="{FF2B5EF4-FFF2-40B4-BE49-F238E27FC236}">
              <a16:creationId xmlns:a16="http://schemas.microsoft.com/office/drawing/2014/main" id="{8A629068-8049-4B3B-B52E-7E91E275BA4C}"/>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43" name="正方形/長方形 342">
          <a:extLst>
            <a:ext uri="{FF2B5EF4-FFF2-40B4-BE49-F238E27FC236}">
              <a16:creationId xmlns:a16="http://schemas.microsoft.com/office/drawing/2014/main" id="{A8B9A709-4007-4BDD-B20E-9D87D41E6A9C}"/>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44" name="正方形/長方形 343">
          <a:extLst>
            <a:ext uri="{FF2B5EF4-FFF2-40B4-BE49-F238E27FC236}">
              <a16:creationId xmlns:a16="http://schemas.microsoft.com/office/drawing/2014/main" id="{0E185F20-2DED-42A4-B5F8-298F3131A342}"/>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45" name="正方形/長方形 344">
          <a:extLst>
            <a:ext uri="{FF2B5EF4-FFF2-40B4-BE49-F238E27FC236}">
              <a16:creationId xmlns:a16="http://schemas.microsoft.com/office/drawing/2014/main" id="{41495B22-73A6-4515-AF49-273C70DFE6DB}"/>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6" name="正方形/長方形 345">
          <a:extLst>
            <a:ext uri="{FF2B5EF4-FFF2-40B4-BE49-F238E27FC236}">
              <a16:creationId xmlns:a16="http://schemas.microsoft.com/office/drawing/2014/main" id="{D61994A8-A1AF-4703-802B-A428022FF518}"/>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47" name="正方形/長方形 346">
          <a:extLst>
            <a:ext uri="{FF2B5EF4-FFF2-40B4-BE49-F238E27FC236}">
              <a16:creationId xmlns:a16="http://schemas.microsoft.com/office/drawing/2014/main" id="{BA7867AC-B4C0-4B62-9A01-CCA9A7DB1865}"/>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48" name="正方形/長方形 347">
          <a:extLst>
            <a:ext uri="{FF2B5EF4-FFF2-40B4-BE49-F238E27FC236}">
              <a16:creationId xmlns:a16="http://schemas.microsoft.com/office/drawing/2014/main" id="{BB44FA9F-9573-4D14-A7FB-0AF8CD6E4B9C}"/>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9" name="正方形/長方形 348">
          <a:extLst>
            <a:ext uri="{FF2B5EF4-FFF2-40B4-BE49-F238E27FC236}">
              <a16:creationId xmlns:a16="http://schemas.microsoft.com/office/drawing/2014/main" id="{9F59ADE9-C9F6-4429-8C46-3C304AC9F3DA}"/>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50" name="正方形/長方形 349">
          <a:extLst>
            <a:ext uri="{FF2B5EF4-FFF2-40B4-BE49-F238E27FC236}">
              <a16:creationId xmlns:a16="http://schemas.microsoft.com/office/drawing/2014/main" id="{D5CF3C65-F578-41DF-BB18-CA88EC99098A}"/>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51" name="テキスト ボックス 350">
          <a:extLst>
            <a:ext uri="{FF2B5EF4-FFF2-40B4-BE49-F238E27FC236}">
              <a16:creationId xmlns:a16="http://schemas.microsoft.com/office/drawing/2014/main" id="{41D39C1E-DFEB-471C-9F65-7206018D4AF7}"/>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52" name="直線コネクタ 351">
          <a:extLst>
            <a:ext uri="{FF2B5EF4-FFF2-40B4-BE49-F238E27FC236}">
              <a16:creationId xmlns:a16="http://schemas.microsoft.com/office/drawing/2014/main" id="{B73A6D9C-CEA2-4C7E-AF85-41463022A418}"/>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53" name="テキスト ボックス 352">
          <a:extLst>
            <a:ext uri="{FF2B5EF4-FFF2-40B4-BE49-F238E27FC236}">
              <a16:creationId xmlns:a16="http://schemas.microsoft.com/office/drawing/2014/main" id="{4A16B676-9AFB-483A-9E22-EFD03125C4CF}"/>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54" name="直線コネクタ 353">
          <a:extLst>
            <a:ext uri="{FF2B5EF4-FFF2-40B4-BE49-F238E27FC236}">
              <a16:creationId xmlns:a16="http://schemas.microsoft.com/office/drawing/2014/main" id="{558C7868-9C65-4E03-81EF-2F98BD99B4A1}"/>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55" name="テキスト ボックス 354">
          <a:extLst>
            <a:ext uri="{FF2B5EF4-FFF2-40B4-BE49-F238E27FC236}">
              <a16:creationId xmlns:a16="http://schemas.microsoft.com/office/drawing/2014/main" id="{5B330236-CB52-4D36-A29E-936571163759}"/>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56" name="直線コネクタ 355">
          <a:extLst>
            <a:ext uri="{FF2B5EF4-FFF2-40B4-BE49-F238E27FC236}">
              <a16:creationId xmlns:a16="http://schemas.microsoft.com/office/drawing/2014/main" id="{2BC84659-7F19-49FE-9279-D161F51F1CBF}"/>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57" name="テキスト ボックス 356">
          <a:extLst>
            <a:ext uri="{FF2B5EF4-FFF2-40B4-BE49-F238E27FC236}">
              <a16:creationId xmlns:a16="http://schemas.microsoft.com/office/drawing/2014/main" id="{8C3783D6-E2B6-4EE4-956D-773C5AD6D487}"/>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58" name="直線コネクタ 357">
          <a:extLst>
            <a:ext uri="{FF2B5EF4-FFF2-40B4-BE49-F238E27FC236}">
              <a16:creationId xmlns:a16="http://schemas.microsoft.com/office/drawing/2014/main" id="{2AC0B3E0-4FA9-4ACD-9709-AA8AAD225ED1}"/>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59" name="テキスト ボックス 358">
          <a:extLst>
            <a:ext uri="{FF2B5EF4-FFF2-40B4-BE49-F238E27FC236}">
              <a16:creationId xmlns:a16="http://schemas.microsoft.com/office/drawing/2014/main" id="{20E050AA-7F54-47BF-9693-C96432CAE242}"/>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60" name="直線コネクタ 359">
          <a:extLst>
            <a:ext uri="{FF2B5EF4-FFF2-40B4-BE49-F238E27FC236}">
              <a16:creationId xmlns:a16="http://schemas.microsoft.com/office/drawing/2014/main" id="{9B185877-69F5-4044-9B43-97FAC939592D}"/>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61" name="テキスト ボックス 360">
          <a:extLst>
            <a:ext uri="{FF2B5EF4-FFF2-40B4-BE49-F238E27FC236}">
              <a16:creationId xmlns:a16="http://schemas.microsoft.com/office/drawing/2014/main" id="{CCE896D9-5D41-4698-9C63-8027A255C522}"/>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62" name="直線コネクタ 361">
          <a:extLst>
            <a:ext uri="{FF2B5EF4-FFF2-40B4-BE49-F238E27FC236}">
              <a16:creationId xmlns:a16="http://schemas.microsoft.com/office/drawing/2014/main" id="{A0F7FE50-8C3B-4D8C-BE03-3DA23DDBD016}"/>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63" name="テキスト ボックス 362">
          <a:extLst>
            <a:ext uri="{FF2B5EF4-FFF2-40B4-BE49-F238E27FC236}">
              <a16:creationId xmlns:a16="http://schemas.microsoft.com/office/drawing/2014/main" id="{EC39C407-C3FD-4CDF-A7E8-DC9F463C6B86}"/>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64" name="直線コネクタ 363">
          <a:extLst>
            <a:ext uri="{FF2B5EF4-FFF2-40B4-BE49-F238E27FC236}">
              <a16:creationId xmlns:a16="http://schemas.microsoft.com/office/drawing/2014/main" id="{0B583095-58DC-4DFE-9A66-16539E1E2FB9}"/>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65" name="テキスト ボックス 364">
          <a:extLst>
            <a:ext uri="{FF2B5EF4-FFF2-40B4-BE49-F238E27FC236}">
              <a16:creationId xmlns:a16="http://schemas.microsoft.com/office/drawing/2014/main" id="{37DBABDE-A555-4746-8350-0AAF09853851}"/>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66" name="直線コネクタ 365">
          <a:extLst>
            <a:ext uri="{FF2B5EF4-FFF2-40B4-BE49-F238E27FC236}">
              <a16:creationId xmlns:a16="http://schemas.microsoft.com/office/drawing/2014/main" id="{AF292CDE-4D94-428C-9859-6EA322586A27}"/>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67" name="【一般廃棄物処理施設】&#10;有形固定資産減価償却率グラフ枠">
          <a:extLst>
            <a:ext uri="{FF2B5EF4-FFF2-40B4-BE49-F238E27FC236}">
              <a16:creationId xmlns:a16="http://schemas.microsoft.com/office/drawing/2014/main" id="{484F98F7-41CB-4D3F-A7BF-BEFA6F465B3F}"/>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35</xdr:row>
      <xdr:rowOff>76200</xdr:rowOff>
    </xdr:from>
    <xdr:to>
      <xdr:col>85</xdr:col>
      <xdr:colOff>126364</xdr:colOff>
      <xdr:row>42</xdr:row>
      <xdr:rowOff>92528</xdr:rowOff>
    </xdr:to>
    <xdr:cxnSp macro="">
      <xdr:nvCxnSpPr>
        <xdr:cNvPr id="368" name="直線コネクタ 367">
          <a:extLst>
            <a:ext uri="{FF2B5EF4-FFF2-40B4-BE49-F238E27FC236}">
              <a16:creationId xmlns:a16="http://schemas.microsoft.com/office/drawing/2014/main" id="{58526B7D-12FE-4E58-8454-7FB8154B8259}"/>
            </a:ext>
          </a:extLst>
        </xdr:cNvPr>
        <xdr:cNvCxnSpPr/>
      </xdr:nvCxnSpPr>
      <xdr:spPr>
        <a:xfrm flipV="1">
          <a:off x="14696439" y="5753100"/>
          <a:ext cx="0" cy="1149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69" name="【一般廃棄物処理施設】&#10;有形固定資産減価償却率最小値テキスト">
          <a:extLst>
            <a:ext uri="{FF2B5EF4-FFF2-40B4-BE49-F238E27FC236}">
              <a16:creationId xmlns:a16="http://schemas.microsoft.com/office/drawing/2014/main" id="{C70B9505-7A6F-4FAB-9685-8BE9A50AF0CB}"/>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70" name="直線コネクタ 369">
          <a:extLst>
            <a:ext uri="{FF2B5EF4-FFF2-40B4-BE49-F238E27FC236}">
              <a16:creationId xmlns:a16="http://schemas.microsoft.com/office/drawing/2014/main" id="{9AF51857-6248-4D6C-A7F0-E5CB5049C242}"/>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22877</xdr:rowOff>
    </xdr:from>
    <xdr:ext cx="405111" cy="259045"/>
    <xdr:sp macro="" textlink="">
      <xdr:nvSpPr>
        <xdr:cNvPr id="371" name="【一般廃棄物処理施設】&#10;有形固定資産減価償却率最大値テキスト">
          <a:extLst>
            <a:ext uri="{FF2B5EF4-FFF2-40B4-BE49-F238E27FC236}">
              <a16:creationId xmlns:a16="http://schemas.microsoft.com/office/drawing/2014/main" id="{39A01030-773B-436F-B226-D503E59A1DFA}"/>
            </a:ext>
          </a:extLst>
        </xdr:cNvPr>
        <xdr:cNvSpPr txBox="1"/>
      </xdr:nvSpPr>
      <xdr:spPr>
        <a:xfrm>
          <a:off x="14735175"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76200</xdr:rowOff>
    </xdr:from>
    <xdr:to>
      <xdr:col>86</xdr:col>
      <xdr:colOff>25400</xdr:colOff>
      <xdr:row>35</xdr:row>
      <xdr:rowOff>76200</xdr:rowOff>
    </xdr:to>
    <xdr:cxnSp macro="">
      <xdr:nvCxnSpPr>
        <xdr:cNvPr id="372" name="直線コネクタ 371">
          <a:extLst>
            <a:ext uri="{FF2B5EF4-FFF2-40B4-BE49-F238E27FC236}">
              <a16:creationId xmlns:a16="http://schemas.microsoft.com/office/drawing/2014/main" id="{781286A6-BF6E-4609-814E-90D956006FBA}"/>
            </a:ext>
          </a:extLst>
        </xdr:cNvPr>
        <xdr:cNvCxnSpPr/>
      </xdr:nvCxnSpPr>
      <xdr:spPr>
        <a:xfrm>
          <a:off x="14611350" y="5753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70774</xdr:rowOff>
    </xdr:from>
    <xdr:ext cx="405111" cy="259045"/>
    <xdr:sp macro="" textlink="">
      <xdr:nvSpPr>
        <xdr:cNvPr id="373" name="【一般廃棄物処理施設】&#10;有形固定資産減価償却率平均値テキスト">
          <a:extLst>
            <a:ext uri="{FF2B5EF4-FFF2-40B4-BE49-F238E27FC236}">
              <a16:creationId xmlns:a16="http://schemas.microsoft.com/office/drawing/2014/main" id="{D7915D56-3F24-44D2-8683-AD84E67916E3}"/>
            </a:ext>
          </a:extLst>
        </xdr:cNvPr>
        <xdr:cNvSpPr txBox="1"/>
      </xdr:nvSpPr>
      <xdr:spPr>
        <a:xfrm>
          <a:off x="14735175" y="62302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92347</xdr:rowOff>
    </xdr:from>
    <xdr:to>
      <xdr:col>85</xdr:col>
      <xdr:colOff>177800</xdr:colOff>
      <xdr:row>39</xdr:row>
      <xdr:rowOff>22497</xdr:rowOff>
    </xdr:to>
    <xdr:sp macro="" textlink="">
      <xdr:nvSpPr>
        <xdr:cNvPr id="374" name="フローチャート: 判断 373">
          <a:extLst>
            <a:ext uri="{FF2B5EF4-FFF2-40B4-BE49-F238E27FC236}">
              <a16:creationId xmlns:a16="http://schemas.microsoft.com/office/drawing/2014/main" id="{CA12DDE2-C893-43DD-BA87-494A55F10961}"/>
            </a:ext>
          </a:extLst>
        </xdr:cNvPr>
        <xdr:cNvSpPr/>
      </xdr:nvSpPr>
      <xdr:spPr>
        <a:xfrm>
          <a:off x="14649450" y="62550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375" name="フローチャート: 判断 374">
          <a:extLst>
            <a:ext uri="{FF2B5EF4-FFF2-40B4-BE49-F238E27FC236}">
              <a16:creationId xmlns:a16="http://schemas.microsoft.com/office/drawing/2014/main" id="{A9B2FF98-2117-4DDA-A3B4-C85E7E66BD0B}"/>
            </a:ext>
          </a:extLst>
        </xdr:cNvPr>
        <xdr:cNvSpPr/>
      </xdr:nvSpPr>
      <xdr:spPr>
        <a:xfrm>
          <a:off x="13887450" y="626799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103777</xdr:rowOff>
    </xdr:from>
    <xdr:to>
      <xdr:col>76</xdr:col>
      <xdr:colOff>165100</xdr:colOff>
      <xdr:row>39</xdr:row>
      <xdr:rowOff>33927</xdr:rowOff>
    </xdr:to>
    <xdr:sp macro="" textlink="">
      <xdr:nvSpPr>
        <xdr:cNvPr id="376" name="フローチャート: 判断 375">
          <a:extLst>
            <a:ext uri="{FF2B5EF4-FFF2-40B4-BE49-F238E27FC236}">
              <a16:creationId xmlns:a16="http://schemas.microsoft.com/office/drawing/2014/main" id="{A8100E3C-9976-4E7B-A79E-161A7D8E37B0}"/>
            </a:ext>
          </a:extLst>
        </xdr:cNvPr>
        <xdr:cNvSpPr/>
      </xdr:nvSpPr>
      <xdr:spPr>
        <a:xfrm>
          <a:off x="13096875" y="626962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31931</xdr:rowOff>
    </xdr:from>
    <xdr:to>
      <xdr:col>72</xdr:col>
      <xdr:colOff>38100</xdr:colOff>
      <xdr:row>38</xdr:row>
      <xdr:rowOff>133531</xdr:rowOff>
    </xdr:to>
    <xdr:sp macro="" textlink="">
      <xdr:nvSpPr>
        <xdr:cNvPr id="377" name="フローチャート: 判断 376">
          <a:extLst>
            <a:ext uri="{FF2B5EF4-FFF2-40B4-BE49-F238E27FC236}">
              <a16:creationId xmlns:a16="http://schemas.microsoft.com/office/drawing/2014/main" id="{EF09131F-AA7E-4078-8A81-596B5608C4AB}"/>
            </a:ext>
          </a:extLst>
        </xdr:cNvPr>
        <xdr:cNvSpPr/>
      </xdr:nvSpPr>
      <xdr:spPr>
        <a:xfrm>
          <a:off x="12296775" y="619143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23767</xdr:rowOff>
    </xdr:from>
    <xdr:to>
      <xdr:col>67</xdr:col>
      <xdr:colOff>101600</xdr:colOff>
      <xdr:row>38</xdr:row>
      <xdr:rowOff>125367</xdr:rowOff>
    </xdr:to>
    <xdr:sp macro="" textlink="">
      <xdr:nvSpPr>
        <xdr:cNvPr id="378" name="フローチャート: 判断 377">
          <a:extLst>
            <a:ext uri="{FF2B5EF4-FFF2-40B4-BE49-F238E27FC236}">
              <a16:creationId xmlns:a16="http://schemas.microsoft.com/office/drawing/2014/main" id="{9713B1C0-C208-4F9C-BDF8-CBC0F526F9E8}"/>
            </a:ext>
          </a:extLst>
        </xdr:cNvPr>
        <xdr:cNvSpPr/>
      </xdr:nvSpPr>
      <xdr:spPr>
        <a:xfrm>
          <a:off x="11487150" y="618961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79" name="テキスト ボックス 378">
          <a:extLst>
            <a:ext uri="{FF2B5EF4-FFF2-40B4-BE49-F238E27FC236}">
              <a16:creationId xmlns:a16="http://schemas.microsoft.com/office/drawing/2014/main" id="{491E14C3-4601-41D6-A0EB-526B6AFA4287}"/>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80" name="テキスト ボックス 379">
          <a:extLst>
            <a:ext uri="{FF2B5EF4-FFF2-40B4-BE49-F238E27FC236}">
              <a16:creationId xmlns:a16="http://schemas.microsoft.com/office/drawing/2014/main" id="{21079C4E-F3EF-4E7D-8F56-C15D76BF3998}"/>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81" name="テキスト ボックス 380">
          <a:extLst>
            <a:ext uri="{FF2B5EF4-FFF2-40B4-BE49-F238E27FC236}">
              <a16:creationId xmlns:a16="http://schemas.microsoft.com/office/drawing/2014/main" id="{4476E115-9DB6-4933-B6DE-08A845CF0372}"/>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58961295-7422-41A8-9B8F-149D307808C9}"/>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6119B9AE-027E-4096-86B3-D1A5FDB1C146}"/>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93980</xdr:rowOff>
    </xdr:from>
    <xdr:to>
      <xdr:col>85</xdr:col>
      <xdr:colOff>177800</xdr:colOff>
      <xdr:row>37</xdr:row>
      <xdr:rowOff>24130</xdr:rowOff>
    </xdr:to>
    <xdr:sp macro="" textlink="">
      <xdr:nvSpPr>
        <xdr:cNvPr id="384" name="楕円 383">
          <a:extLst>
            <a:ext uri="{FF2B5EF4-FFF2-40B4-BE49-F238E27FC236}">
              <a16:creationId xmlns:a16="http://schemas.microsoft.com/office/drawing/2014/main" id="{F0E1F64A-9AC4-4B45-964E-77D8FB1A3C12}"/>
            </a:ext>
          </a:extLst>
        </xdr:cNvPr>
        <xdr:cNvSpPr/>
      </xdr:nvSpPr>
      <xdr:spPr>
        <a:xfrm>
          <a:off x="14649450" y="59328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116857</xdr:rowOff>
    </xdr:from>
    <xdr:ext cx="405111" cy="259045"/>
    <xdr:sp macro="" textlink="">
      <xdr:nvSpPr>
        <xdr:cNvPr id="385" name="【一般廃棄物処理施設】&#10;有形固定資産減価償却率該当値テキスト">
          <a:extLst>
            <a:ext uri="{FF2B5EF4-FFF2-40B4-BE49-F238E27FC236}">
              <a16:creationId xmlns:a16="http://schemas.microsoft.com/office/drawing/2014/main" id="{2EFAE58F-9698-4740-A2EB-7429E02E42C2}"/>
            </a:ext>
          </a:extLst>
        </xdr:cNvPr>
        <xdr:cNvSpPr txBox="1"/>
      </xdr:nvSpPr>
      <xdr:spPr>
        <a:xfrm>
          <a:off x="14735175" y="579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156028</xdr:rowOff>
    </xdr:from>
    <xdr:to>
      <xdr:col>81</xdr:col>
      <xdr:colOff>101600</xdr:colOff>
      <xdr:row>36</xdr:row>
      <xdr:rowOff>86178</xdr:rowOff>
    </xdr:to>
    <xdr:sp macro="" textlink="">
      <xdr:nvSpPr>
        <xdr:cNvPr id="386" name="楕円 385">
          <a:extLst>
            <a:ext uri="{FF2B5EF4-FFF2-40B4-BE49-F238E27FC236}">
              <a16:creationId xmlns:a16="http://schemas.microsoft.com/office/drawing/2014/main" id="{0D2861BD-147A-4EC7-B9BA-7337C719E53D}"/>
            </a:ext>
          </a:extLst>
        </xdr:cNvPr>
        <xdr:cNvSpPr/>
      </xdr:nvSpPr>
      <xdr:spPr>
        <a:xfrm>
          <a:off x="13887450" y="583610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35378</xdr:rowOff>
    </xdr:from>
    <xdr:to>
      <xdr:col>85</xdr:col>
      <xdr:colOff>127000</xdr:colOff>
      <xdr:row>36</xdr:row>
      <xdr:rowOff>144780</xdr:rowOff>
    </xdr:to>
    <xdr:cxnSp macro="">
      <xdr:nvCxnSpPr>
        <xdr:cNvPr id="387" name="直線コネクタ 386">
          <a:extLst>
            <a:ext uri="{FF2B5EF4-FFF2-40B4-BE49-F238E27FC236}">
              <a16:creationId xmlns:a16="http://schemas.microsoft.com/office/drawing/2014/main" id="{C47AC691-D1BC-4AAA-A4A5-EB9A85039125}"/>
            </a:ext>
          </a:extLst>
        </xdr:cNvPr>
        <xdr:cNvCxnSpPr/>
      </xdr:nvCxnSpPr>
      <xdr:spPr>
        <a:xfrm>
          <a:off x="13935075" y="5874203"/>
          <a:ext cx="762000" cy="106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46627</xdr:rowOff>
    </xdr:from>
    <xdr:to>
      <xdr:col>76</xdr:col>
      <xdr:colOff>165100</xdr:colOff>
      <xdr:row>35</xdr:row>
      <xdr:rowOff>148227</xdr:rowOff>
    </xdr:to>
    <xdr:sp macro="" textlink="">
      <xdr:nvSpPr>
        <xdr:cNvPr id="388" name="楕円 387">
          <a:extLst>
            <a:ext uri="{FF2B5EF4-FFF2-40B4-BE49-F238E27FC236}">
              <a16:creationId xmlns:a16="http://schemas.microsoft.com/office/drawing/2014/main" id="{F07C999E-FDD4-44D8-94D5-B46F96D5A9F9}"/>
            </a:ext>
          </a:extLst>
        </xdr:cNvPr>
        <xdr:cNvSpPr/>
      </xdr:nvSpPr>
      <xdr:spPr>
        <a:xfrm>
          <a:off x="13096875" y="572670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97427</xdr:rowOff>
    </xdr:from>
    <xdr:to>
      <xdr:col>81</xdr:col>
      <xdr:colOff>50800</xdr:colOff>
      <xdr:row>36</xdr:row>
      <xdr:rowOff>35378</xdr:rowOff>
    </xdr:to>
    <xdr:cxnSp macro="">
      <xdr:nvCxnSpPr>
        <xdr:cNvPr id="389" name="直線コネクタ 388">
          <a:extLst>
            <a:ext uri="{FF2B5EF4-FFF2-40B4-BE49-F238E27FC236}">
              <a16:creationId xmlns:a16="http://schemas.microsoft.com/office/drawing/2014/main" id="{FB073BD9-0127-4407-ADE1-21B5CFBF1DE4}"/>
            </a:ext>
          </a:extLst>
        </xdr:cNvPr>
        <xdr:cNvCxnSpPr/>
      </xdr:nvCxnSpPr>
      <xdr:spPr>
        <a:xfrm>
          <a:off x="13144500" y="5774327"/>
          <a:ext cx="790575" cy="9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108676</xdr:rowOff>
    </xdr:from>
    <xdr:to>
      <xdr:col>72</xdr:col>
      <xdr:colOff>38100</xdr:colOff>
      <xdr:row>35</xdr:row>
      <xdr:rowOff>38826</xdr:rowOff>
    </xdr:to>
    <xdr:sp macro="" textlink="">
      <xdr:nvSpPr>
        <xdr:cNvPr id="390" name="楕円 389">
          <a:extLst>
            <a:ext uri="{FF2B5EF4-FFF2-40B4-BE49-F238E27FC236}">
              <a16:creationId xmlns:a16="http://schemas.microsoft.com/office/drawing/2014/main" id="{AFDA63A7-AA25-4199-B938-53608B57B9A1}"/>
            </a:ext>
          </a:extLst>
        </xdr:cNvPr>
        <xdr:cNvSpPr/>
      </xdr:nvSpPr>
      <xdr:spPr>
        <a:xfrm>
          <a:off x="12296775" y="562047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159476</xdr:rowOff>
    </xdr:from>
    <xdr:to>
      <xdr:col>76</xdr:col>
      <xdr:colOff>114300</xdr:colOff>
      <xdr:row>35</xdr:row>
      <xdr:rowOff>97427</xdr:rowOff>
    </xdr:to>
    <xdr:cxnSp macro="">
      <xdr:nvCxnSpPr>
        <xdr:cNvPr id="391" name="直線コネクタ 390">
          <a:extLst>
            <a:ext uri="{FF2B5EF4-FFF2-40B4-BE49-F238E27FC236}">
              <a16:creationId xmlns:a16="http://schemas.microsoft.com/office/drawing/2014/main" id="{03F83A64-E080-40D2-A833-7A893F81071E}"/>
            </a:ext>
          </a:extLst>
        </xdr:cNvPr>
        <xdr:cNvCxnSpPr/>
      </xdr:nvCxnSpPr>
      <xdr:spPr>
        <a:xfrm>
          <a:off x="12344400" y="5677626"/>
          <a:ext cx="800100" cy="96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170724</xdr:rowOff>
    </xdr:from>
    <xdr:to>
      <xdr:col>67</xdr:col>
      <xdr:colOff>101600</xdr:colOff>
      <xdr:row>34</xdr:row>
      <xdr:rowOff>100874</xdr:rowOff>
    </xdr:to>
    <xdr:sp macro="" textlink="">
      <xdr:nvSpPr>
        <xdr:cNvPr id="392" name="楕円 391">
          <a:extLst>
            <a:ext uri="{FF2B5EF4-FFF2-40B4-BE49-F238E27FC236}">
              <a16:creationId xmlns:a16="http://schemas.microsoft.com/office/drawing/2014/main" id="{5217ED9F-6814-4244-9944-5E8D0FB8AEC7}"/>
            </a:ext>
          </a:extLst>
        </xdr:cNvPr>
        <xdr:cNvSpPr/>
      </xdr:nvSpPr>
      <xdr:spPr>
        <a:xfrm>
          <a:off x="11487150" y="551424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50074</xdr:rowOff>
    </xdr:from>
    <xdr:to>
      <xdr:col>71</xdr:col>
      <xdr:colOff>177800</xdr:colOff>
      <xdr:row>34</xdr:row>
      <xdr:rowOff>159476</xdr:rowOff>
    </xdr:to>
    <xdr:cxnSp macro="">
      <xdr:nvCxnSpPr>
        <xdr:cNvPr id="393" name="直線コネクタ 392">
          <a:extLst>
            <a:ext uri="{FF2B5EF4-FFF2-40B4-BE49-F238E27FC236}">
              <a16:creationId xmlns:a16="http://schemas.microsoft.com/office/drawing/2014/main" id="{B8A5D195-45D2-4568-94FF-6E950F884696}"/>
            </a:ext>
          </a:extLst>
        </xdr:cNvPr>
        <xdr:cNvCxnSpPr/>
      </xdr:nvCxnSpPr>
      <xdr:spPr>
        <a:xfrm>
          <a:off x="11534775" y="5561874"/>
          <a:ext cx="809625" cy="115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23421</xdr:rowOff>
    </xdr:from>
    <xdr:ext cx="405111" cy="259045"/>
    <xdr:sp macro="" textlink="">
      <xdr:nvSpPr>
        <xdr:cNvPr id="394" name="n_1aveValue【一般廃棄物処理施設】&#10;有形固定資産減価償却率">
          <a:extLst>
            <a:ext uri="{FF2B5EF4-FFF2-40B4-BE49-F238E27FC236}">
              <a16:creationId xmlns:a16="http://schemas.microsoft.com/office/drawing/2014/main" id="{94757D23-66F0-4E7E-887E-D4C8747EBB22}"/>
            </a:ext>
          </a:extLst>
        </xdr:cNvPr>
        <xdr:cNvSpPr txBox="1"/>
      </xdr:nvSpPr>
      <xdr:spPr>
        <a:xfrm>
          <a:off x="13745219" y="6351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25054</xdr:rowOff>
    </xdr:from>
    <xdr:ext cx="405111" cy="259045"/>
    <xdr:sp macro="" textlink="">
      <xdr:nvSpPr>
        <xdr:cNvPr id="395" name="n_2aveValue【一般廃棄物処理施設】&#10;有形固定資産減価償却率">
          <a:extLst>
            <a:ext uri="{FF2B5EF4-FFF2-40B4-BE49-F238E27FC236}">
              <a16:creationId xmlns:a16="http://schemas.microsoft.com/office/drawing/2014/main" id="{B9880565-A19C-45AF-9AC6-1C04EF5591EE}"/>
            </a:ext>
          </a:extLst>
        </xdr:cNvPr>
        <xdr:cNvSpPr txBox="1"/>
      </xdr:nvSpPr>
      <xdr:spPr>
        <a:xfrm>
          <a:off x="12964169" y="6352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124658</xdr:rowOff>
    </xdr:from>
    <xdr:ext cx="405111" cy="259045"/>
    <xdr:sp macro="" textlink="">
      <xdr:nvSpPr>
        <xdr:cNvPr id="396" name="n_3aveValue【一般廃棄物処理施設】&#10;有形固定資産減価償却率">
          <a:extLst>
            <a:ext uri="{FF2B5EF4-FFF2-40B4-BE49-F238E27FC236}">
              <a16:creationId xmlns:a16="http://schemas.microsoft.com/office/drawing/2014/main" id="{12E9C735-4ED5-459A-9D22-03DA88328942}"/>
            </a:ext>
          </a:extLst>
        </xdr:cNvPr>
        <xdr:cNvSpPr txBox="1"/>
      </xdr:nvSpPr>
      <xdr:spPr>
        <a:xfrm>
          <a:off x="12164069" y="628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116494</xdr:rowOff>
    </xdr:from>
    <xdr:ext cx="405111" cy="259045"/>
    <xdr:sp macro="" textlink="">
      <xdr:nvSpPr>
        <xdr:cNvPr id="397" name="n_4aveValue【一般廃棄物処理施設】&#10;有形固定資産減価償却率">
          <a:extLst>
            <a:ext uri="{FF2B5EF4-FFF2-40B4-BE49-F238E27FC236}">
              <a16:creationId xmlns:a16="http://schemas.microsoft.com/office/drawing/2014/main" id="{E9564C85-257F-4788-A200-C9709593347D}"/>
            </a:ext>
          </a:extLst>
        </xdr:cNvPr>
        <xdr:cNvSpPr txBox="1"/>
      </xdr:nvSpPr>
      <xdr:spPr>
        <a:xfrm>
          <a:off x="11354444" y="6279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102705</xdr:rowOff>
    </xdr:from>
    <xdr:ext cx="405111" cy="259045"/>
    <xdr:sp macro="" textlink="">
      <xdr:nvSpPr>
        <xdr:cNvPr id="398" name="n_1mainValue【一般廃棄物処理施設】&#10;有形固定資産減価償却率">
          <a:extLst>
            <a:ext uri="{FF2B5EF4-FFF2-40B4-BE49-F238E27FC236}">
              <a16:creationId xmlns:a16="http://schemas.microsoft.com/office/drawing/2014/main" id="{400C1A6E-28FA-4416-9789-1B5FE2B89C9B}"/>
            </a:ext>
          </a:extLst>
        </xdr:cNvPr>
        <xdr:cNvSpPr txBox="1"/>
      </xdr:nvSpPr>
      <xdr:spPr>
        <a:xfrm>
          <a:off x="13745219" y="5620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164754</xdr:rowOff>
    </xdr:from>
    <xdr:ext cx="405111" cy="259045"/>
    <xdr:sp macro="" textlink="">
      <xdr:nvSpPr>
        <xdr:cNvPr id="399" name="n_2mainValue【一般廃棄物処理施設】&#10;有形固定資産減価償却率">
          <a:extLst>
            <a:ext uri="{FF2B5EF4-FFF2-40B4-BE49-F238E27FC236}">
              <a16:creationId xmlns:a16="http://schemas.microsoft.com/office/drawing/2014/main" id="{E45B7802-BEA2-405F-BA6F-74B39E31688F}"/>
            </a:ext>
          </a:extLst>
        </xdr:cNvPr>
        <xdr:cNvSpPr txBox="1"/>
      </xdr:nvSpPr>
      <xdr:spPr>
        <a:xfrm>
          <a:off x="12964169" y="5514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55353</xdr:rowOff>
    </xdr:from>
    <xdr:ext cx="405111" cy="259045"/>
    <xdr:sp macro="" textlink="">
      <xdr:nvSpPr>
        <xdr:cNvPr id="400" name="n_3mainValue【一般廃棄物処理施設】&#10;有形固定資産減価償却率">
          <a:extLst>
            <a:ext uri="{FF2B5EF4-FFF2-40B4-BE49-F238E27FC236}">
              <a16:creationId xmlns:a16="http://schemas.microsoft.com/office/drawing/2014/main" id="{1A06183D-8D96-46DB-8594-0BDE95AFC661}"/>
            </a:ext>
          </a:extLst>
        </xdr:cNvPr>
        <xdr:cNvSpPr txBox="1"/>
      </xdr:nvSpPr>
      <xdr:spPr>
        <a:xfrm>
          <a:off x="12164069" y="540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117401</xdr:rowOff>
    </xdr:from>
    <xdr:ext cx="405111" cy="259045"/>
    <xdr:sp macro="" textlink="">
      <xdr:nvSpPr>
        <xdr:cNvPr id="401" name="n_4mainValue【一般廃棄物処理施設】&#10;有形固定資産減価償却率">
          <a:extLst>
            <a:ext uri="{FF2B5EF4-FFF2-40B4-BE49-F238E27FC236}">
              <a16:creationId xmlns:a16="http://schemas.microsoft.com/office/drawing/2014/main" id="{77B36E39-A9AE-4615-A9C0-6783EF94E885}"/>
            </a:ext>
          </a:extLst>
        </xdr:cNvPr>
        <xdr:cNvSpPr txBox="1"/>
      </xdr:nvSpPr>
      <xdr:spPr>
        <a:xfrm>
          <a:off x="11354444" y="5308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02" name="正方形/長方形 401">
          <a:extLst>
            <a:ext uri="{FF2B5EF4-FFF2-40B4-BE49-F238E27FC236}">
              <a16:creationId xmlns:a16="http://schemas.microsoft.com/office/drawing/2014/main" id="{8419E35D-DCF5-4837-B83B-5836207FB618}"/>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3" name="正方形/長方形 402">
          <a:extLst>
            <a:ext uri="{FF2B5EF4-FFF2-40B4-BE49-F238E27FC236}">
              <a16:creationId xmlns:a16="http://schemas.microsoft.com/office/drawing/2014/main" id="{DD376D3A-E55B-4BB1-B764-FFE3A98226C3}"/>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4" name="正方形/長方形 403">
          <a:extLst>
            <a:ext uri="{FF2B5EF4-FFF2-40B4-BE49-F238E27FC236}">
              <a16:creationId xmlns:a16="http://schemas.microsoft.com/office/drawing/2014/main" id="{8033FF54-E280-4406-9305-414E1250BC92}"/>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5" name="正方形/長方形 404">
          <a:extLst>
            <a:ext uri="{FF2B5EF4-FFF2-40B4-BE49-F238E27FC236}">
              <a16:creationId xmlns:a16="http://schemas.microsoft.com/office/drawing/2014/main" id="{0546E830-8D9F-4604-8B7F-4307009C6E71}"/>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6" name="正方形/長方形 405">
          <a:extLst>
            <a:ext uri="{FF2B5EF4-FFF2-40B4-BE49-F238E27FC236}">
              <a16:creationId xmlns:a16="http://schemas.microsoft.com/office/drawing/2014/main" id="{EA598BFC-75A7-44F1-A583-10FAE2038D37}"/>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7" name="正方形/長方形 406">
          <a:extLst>
            <a:ext uri="{FF2B5EF4-FFF2-40B4-BE49-F238E27FC236}">
              <a16:creationId xmlns:a16="http://schemas.microsoft.com/office/drawing/2014/main" id="{438FA4F0-92DE-4900-8759-58AC2348D171}"/>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8" name="正方形/長方形 407">
          <a:extLst>
            <a:ext uri="{FF2B5EF4-FFF2-40B4-BE49-F238E27FC236}">
              <a16:creationId xmlns:a16="http://schemas.microsoft.com/office/drawing/2014/main" id="{7DDD8167-1442-43CC-ABB5-27EF9FBFC55D}"/>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9" name="正方形/長方形 408">
          <a:extLst>
            <a:ext uri="{FF2B5EF4-FFF2-40B4-BE49-F238E27FC236}">
              <a16:creationId xmlns:a16="http://schemas.microsoft.com/office/drawing/2014/main" id="{DDBE81EA-444D-4256-9DE0-3FC774841399}"/>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10" name="テキスト ボックス 409">
          <a:extLst>
            <a:ext uri="{FF2B5EF4-FFF2-40B4-BE49-F238E27FC236}">
              <a16:creationId xmlns:a16="http://schemas.microsoft.com/office/drawing/2014/main" id="{C359FDA2-6222-4FE3-8B48-D0F09EEBC46E}"/>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11" name="直線コネクタ 410">
          <a:extLst>
            <a:ext uri="{FF2B5EF4-FFF2-40B4-BE49-F238E27FC236}">
              <a16:creationId xmlns:a16="http://schemas.microsoft.com/office/drawing/2014/main" id="{78106CBF-E868-4EDC-9890-651C96AA5CA0}"/>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12" name="直線コネクタ 411">
          <a:extLst>
            <a:ext uri="{FF2B5EF4-FFF2-40B4-BE49-F238E27FC236}">
              <a16:creationId xmlns:a16="http://schemas.microsoft.com/office/drawing/2014/main" id="{4EB45CAF-1478-4BCD-A6E8-CB95CAADA555}"/>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13" name="テキスト ボックス 412">
          <a:extLst>
            <a:ext uri="{FF2B5EF4-FFF2-40B4-BE49-F238E27FC236}">
              <a16:creationId xmlns:a16="http://schemas.microsoft.com/office/drawing/2014/main" id="{1DD86FE5-384F-4990-A1B5-5301AB67F8CD}"/>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14" name="直線コネクタ 413">
          <a:extLst>
            <a:ext uri="{FF2B5EF4-FFF2-40B4-BE49-F238E27FC236}">
              <a16:creationId xmlns:a16="http://schemas.microsoft.com/office/drawing/2014/main" id="{36B49B57-B621-42B1-A2EB-B569DB92C0F9}"/>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15" name="テキスト ボックス 414">
          <a:extLst>
            <a:ext uri="{FF2B5EF4-FFF2-40B4-BE49-F238E27FC236}">
              <a16:creationId xmlns:a16="http://schemas.microsoft.com/office/drawing/2014/main" id="{B9953889-7CED-41BE-B9D7-BFAE2F37EA64}"/>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16" name="直線コネクタ 415">
          <a:extLst>
            <a:ext uri="{FF2B5EF4-FFF2-40B4-BE49-F238E27FC236}">
              <a16:creationId xmlns:a16="http://schemas.microsoft.com/office/drawing/2014/main" id="{B71AACC3-E0D0-41B2-9AE5-05CE75386170}"/>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17" name="テキスト ボックス 416">
          <a:extLst>
            <a:ext uri="{FF2B5EF4-FFF2-40B4-BE49-F238E27FC236}">
              <a16:creationId xmlns:a16="http://schemas.microsoft.com/office/drawing/2014/main" id="{6427D16B-6FA7-4DF7-AB69-9956823A441D}"/>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18" name="直線コネクタ 417">
          <a:extLst>
            <a:ext uri="{FF2B5EF4-FFF2-40B4-BE49-F238E27FC236}">
              <a16:creationId xmlns:a16="http://schemas.microsoft.com/office/drawing/2014/main" id="{3D56144D-B98B-42A1-80E8-48C9863692AE}"/>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19" name="テキスト ボックス 418">
          <a:extLst>
            <a:ext uri="{FF2B5EF4-FFF2-40B4-BE49-F238E27FC236}">
              <a16:creationId xmlns:a16="http://schemas.microsoft.com/office/drawing/2014/main" id="{3ED599CC-4C07-439E-8F56-385C4D16DB10}"/>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20" name="直線コネクタ 419">
          <a:extLst>
            <a:ext uri="{FF2B5EF4-FFF2-40B4-BE49-F238E27FC236}">
              <a16:creationId xmlns:a16="http://schemas.microsoft.com/office/drawing/2014/main" id="{8D2BB9CD-59BA-43E4-8C35-7E337900F00F}"/>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21" name="テキスト ボックス 420">
          <a:extLst>
            <a:ext uri="{FF2B5EF4-FFF2-40B4-BE49-F238E27FC236}">
              <a16:creationId xmlns:a16="http://schemas.microsoft.com/office/drawing/2014/main" id="{4659A958-5F74-4B06-949A-F97DBF3E6753}"/>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22" name="【一般廃棄物処理施設】&#10;一人当たり有形固定資産（償却資産）額グラフ枠">
          <a:extLst>
            <a:ext uri="{FF2B5EF4-FFF2-40B4-BE49-F238E27FC236}">
              <a16:creationId xmlns:a16="http://schemas.microsoft.com/office/drawing/2014/main" id="{DEBB7E43-1222-4DAE-A299-2EACA3DC1CD0}"/>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423" name="直線コネクタ 422">
          <a:extLst>
            <a:ext uri="{FF2B5EF4-FFF2-40B4-BE49-F238E27FC236}">
              <a16:creationId xmlns:a16="http://schemas.microsoft.com/office/drawing/2014/main" id="{0563B28F-4ACD-4024-A4CB-FF619BEA0C0D}"/>
            </a:ext>
          </a:extLst>
        </xdr:cNvPr>
        <xdr:cNvCxnSpPr/>
      </xdr:nvCxnSpPr>
      <xdr:spPr>
        <a:xfrm flipV="1">
          <a:off x="19954239" y="5583834"/>
          <a:ext cx="0" cy="1188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424" name="【一般廃棄物処理施設】&#10;一人当たり有形固定資産（償却資産）額最小値テキスト">
          <a:extLst>
            <a:ext uri="{FF2B5EF4-FFF2-40B4-BE49-F238E27FC236}">
              <a16:creationId xmlns:a16="http://schemas.microsoft.com/office/drawing/2014/main" id="{5C81F593-D360-4BD2-9B95-5FF33505B94E}"/>
            </a:ext>
          </a:extLst>
        </xdr:cNvPr>
        <xdr:cNvSpPr txBox="1"/>
      </xdr:nvSpPr>
      <xdr:spPr>
        <a:xfrm>
          <a:off x="19992975" y="6770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425" name="直線コネクタ 424">
          <a:extLst>
            <a:ext uri="{FF2B5EF4-FFF2-40B4-BE49-F238E27FC236}">
              <a16:creationId xmlns:a16="http://schemas.microsoft.com/office/drawing/2014/main" id="{E8C2B788-27BA-45EF-8980-3338456A34E2}"/>
            </a:ext>
          </a:extLst>
        </xdr:cNvPr>
        <xdr:cNvCxnSpPr/>
      </xdr:nvCxnSpPr>
      <xdr:spPr>
        <a:xfrm>
          <a:off x="19878675" y="67725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426" name="【一般廃棄物処理施設】&#10;一人当たり有形固定資産（償却資産）額最大値テキスト">
          <a:extLst>
            <a:ext uri="{FF2B5EF4-FFF2-40B4-BE49-F238E27FC236}">
              <a16:creationId xmlns:a16="http://schemas.microsoft.com/office/drawing/2014/main" id="{0A64DDA4-32A4-48CC-94E0-866658B30AD6}"/>
            </a:ext>
          </a:extLst>
        </xdr:cNvPr>
        <xdr:cNvSpPr txBox="1"/>
      </xdr:nvSpPr>
      <xdr:spPr>
        <a:xfrm>
          <a:off x="19992975" y="5362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427" name="直線コネクタ 426">
          <a:extLst>
            <a:ext uri="{FF2B5EF4-FFF2-40B4-BE49-F238E27FC236}">
              <a16:creationId xmlns:a16="http://schemas.microsoft.com/office/drawing/2014/main" id="{DF4A98AE-2012-423F-A1F3-D64CCFF31414}"/>
            </a:ext>
          </a:extLst>
        </xdr:cNvPr>
        <xdr:cNvCxnSpPr/>
      </xdr:nvCxnSpPr>
      <xdr:spPr>
        <a:xfrm>
          <a:off x="19878675" y="558383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122677</xdr:rowOff>
    </xdr:from>
    <xdr:ext cx="599010" cy="259045"/>
    <xdr:sp macro="" textlink="">
      <xdr:nvSpPr>
        <xdr:cNvPr id="428" name="【一般廃棄物処理施設】&#10;一人当たり有形固定資産（償却資産）額平均値テキスト">
          <a:extLst>
            <a:ext uri="{FF2B5EF4-FFF2-40B4-BE49-F238E27FC236}">
              <a16:creationId xmlns:a16="http://schemas.microsoft.com/office/drawing/2014/main" id="{7219A001-9A31-49C7-AD81-55BA8BF86594}"/>
            </a:ext>
          </a:extLst>
        </xdr:cNvPr>
        <xdr:cNvSpPr txBox="1"/>
      </xdr:nvSpPr>
      <xdr:spPr>
        <a:xfrm>
          <a:off x="19992975" y="61266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429" name="フローチャート: 判断 428">
          <a:extLst>
            <a:ext uri="{FF2B5EF4-FFF2-40B4-BE49-F238E27FC236}">
              <a16:creationId xmlns:a16="http://schemas.microsoft.com/office/drawing/2014/main" id="{165F6CC2-C035-41C0-9E53-FCC55FBAAE45}"/>
            </a:ext>
          </a:extLst>
        </xdr:cNvPr>
        <xdr:cNvSpPr/>
      </xdr:nvSpPr>
      <xdr:spPr>
        <a:xfrm>
          <a:off x="19897725" y="62656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430" name="フローチャート: 判断 429">
          <a:extLst>
            <a:ext uri="{FF2B5EF4-FFF2-40B4-BE49-F238E27FC236}">
              <a16:creationId xmlns:a16="http://schemas.microsoft.com/office/drawing/2014/main" id="{D75C9A11-13A3-4A26-BE0C-41ADEBCEF8E0}"/>
            </a:ext>
          </a:extLst>
        </xdr:cNvPr>
        <xdr:cNvSpPr/>
      </xdr:nvSpPr>
      <xdr:spPr>
        <a:xfrm>
          <a:off x="19154775" y="628901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128517</xdr:rowOff>
    </xdr:from>
    <xdr:to>
      <xdr:col>107</xdr:col>
      <xdr:colOff>101600</xdr:colOff>
      <xdr:row>39</xdr:row>
      <xdr:rowOff>58667</xdr:rowOff>
    </xdr:to>
    <xdr:sp macro="" textlink="">
      <xdr:nvSpPr>
        <xdr:cNvPr id="431" name="フローチャート: 判断 430">
          <a:extLst>
            <a:ext uri="{FF2B5EF4-FFF2-40B4-BE49-F238E27FC236}">
              <a16:creationId xmlns:a16="http://schemas.microsoft.com/office/drawing/2014/main" id="{667271DB-B7A7-47B0-A1B9-B6027CAF0E46}"/>
            </a:ext>
          </a:extLst>
        </xdr:cNvPr>
        <xdr:cNvSpPr/>
      </xdr:nvSpPr>
      <xdr:spPr>
        <a:xfrm>
          <a:off x="18345150" y="628801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109858</xdr:rowOff>
    </xdr:from>
    <xdr:to>
      <xdr:col>102</xdr:col>
      <xdr:colOff>165100</xdr:colOff>
      <xdr:row>39</xdr:row>
      <xdr:rowOff>40008</xdr:rowOff>
    </xdr:to>
    <xdr:sp macro="" textlink="">
      <xdr:nvSpPr>
        <xdr:cNvPr id="432" name="フローチャート: 判断 431">
          <a:extLst>
            <a:ext uri="{FF2B5EF4-FFF2-40B4-BE49-F238E27FC236}">
              <a16:creationId xmlns:a16="http://schemas.microsoft.com/office/drawing/2014/main" id="{85ADB204-9349-4965-B932-689F7B1965D3}"/>
            </a:ext>
          </a:extLst>
        </xdr:cNvPr>
        <xdr:cNvSpPr/>
      </xdr:nvSpPr>
      <xdr:spPr>
        <a:xfrm>
          <a:off x="17554575" y="626935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macro="" textlink="">
      <xdr:nvSpPr>
        <xdr:cNvPr id="433" name="フローチャート: 判断 432">
          <a:extLst>
            <a:ext uri="{FF2B5EF4-FFF2-40B4-BE49-F238E27FC236}">
              <a16:creationId xmlns:a16="http://schemas.microsoft.com/office/drawing/2014/main" id="{CF4F6312-464A-4D23-9C28-A39D23A39455}"/>
            </a:ext>
          </a:extLst>
        </xdr:cNvPr>
        <xdr:cNvSpPr/>
      </xdr:nvSpPr>
      <xdr:spPr>
        <a:xfrm>
          <a:off x="16754475" y="63267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AE06B6A-5499-445C-BB12-1B78EA4FB65E}"/>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19289C77-8925-41FD-A09D-6AD980862B79}"/>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2BAF0D29-F91B-4B32-A07C-BE747AFA3A4E}"/>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FAA2F860-E45C-4E5F-B0F0-682D580A4E56}"/>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F7E2D56F-080A-4DDB-A9B2-38F1582AFFEF}"/>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33141</xdr:rowOff>
    </xdr:from>
    <xdr:to>
      <xdr:col>116</xdr:col>
      <xdr:colOff>114300</xdr:colOff>
      <xdr:row>41</xdr:row>
      <xdr:rowOff>134741</xdr:rowOff>
    </xdr:to>
    <xdr:sp macro="" textlink="">
      <xdr:nvSpPr>
        <xdr:cNvPr id="439" name="楕円 438">
          <a:extLst>
            <a:ext uri="{FF2B5EF4-FFF2-40B4-BE49-F238E27FC236}">
              <a16:creationId xmlns:a16="http://schemas.microsoft.com/office/drawing/2014/main" id="{A5A6A565-17C9-42B7-92B3-78722A7BDA67}"/>
            </a:ext>
          </a:extLst>
        </xdr:cNvPr>
        <xdr:cNvSpPr/>
      </xdr:nvSpPr>
      <xdr:spPr>
        <a:xfrm>
          <a:off x="19897725" y="667841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119518</xdr:rowOff>
    </xdr:from>
    <xdr:ext cx="534377" cy="259045"/>
    <xdr:sp macro="" textlink="">
      <xdr:nvSpPr>
        <xdr:cNvPr id="440" name="【一般廃棄物処理施設】&#10;一人当たり有形固定資産（償却資産）額該当値テキスト">
          <a:extLst>
            <a:ext uri="{FF2B5EF4-FFF2-40B4-BE49-F238E27FC236}">
              <a16:creationId xmlns:a16="http://schemas.microsoft.com/office/drawing/2014/main" id="{81AA0A83-3880-4F86-B424-0D9B1D134CF0}"/>
            </a:ext>
          </a:extLst>
        </xdr:cNvPr>
        <xdr:cNvSpPr txBox="1"/>
      </xdr:nvSpPr>
      <xdr:spPr>
        <a:xfrm>
          <a:off x="19992975" y="6609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34251</xdr:rowOff>
    </xdr:from>
    <xdr:to>
      <xdr:col>112</xdr:col>
      <xdr:colOff>38100</xdr:colOff>
      <xdr:row>41</xdr:row>
      <xdr:rowOff>135851</xdr:rowOff>
    </xdr:to>
    <xdr:sp macro="" textlink="">
      <xdr:nvSpPr>
        <xdr:cNvPr id="441" name="楕円 440">
          <a:extLst>
            <a:ext uri="{FF2B5EF4-FFF2-40B4-BE49-F238E27FC236}">
              <a16:creationId xmlns:a16="http://schemas.microsoft.com/office/drawing/2014/main" id="{52BDBF5A-E95F-4971-B422-78A37305D056}"/>
            </a:ext>
          </a:extLst>
        </xdr:cNvPr>
        <xdr:cNvSpPr/>
      </xdr:nvSpPr>
      <xdr:spPr>
        <a:xfrm>
          <a:off x="19154775" y="667952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83941</xdr:rowOff>
    </xdr:from>
    <xdr:to>
      <xdr:col>116</xdr:col>
      <xdr:colOff>63500</xdr:colOff>
      <xdr:row>41</xdr:row>
      <xdr:rowOff>85051</xdr:rowOff>
    </xdr:to>
    <xdr:cxnSp macro="">
      <xdr:nvCxnSpPr>
        <xdr:cNvPr id="442" name="直線コネクタ 441">
          <a:extLst>
            <a:ext uri="{FF2B5EF4-FFF2-40B4-BE49-F238E27FC236}">
              <a16:creationId xmlns:a16="http://schemas.microsoft.com/office/drawing/2014/main" id="{98FFBC70-3561-4D98-9FEE-77DFAB6EE7B7}"/>
            </a:ext>
          </a:extLst>
        </xdr:cNvPr>
        <xdr:cNvCxnSpPr/>
      </xdr:nvCxnSpPr>
      <xdr:spPr>
        <a:xfrm flipV="1">
          <a:off x="19202400" y="6735566"/>
          <a:ext cx="752475" cy="1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35312</xdr:rowOff>
    </xdr:from>
    <xdr:to>
      <xdr:col>107</xdr:col>
      <xdr:colOff>101600</xdr:colOff>
      <xdr:row>41</xdr:row>
      <xdr:rowOff>136912</xdr:rowOff>
    </xdr:to>
    <xdr:sp macro="" textlink="">
      <xdr:nvSpPr>
        <xdr:cNvPr id="443" name="楕円 442">
          <a:extLst>
            <a:ext uri="{FF2B5EF4-FFF2-40B4-BE49-F238E27FC236}">
              <a16:creationId xmlns:a16="http://schemas.microsoft.com/office/drawing/2014/main" id="{28C8599B-B011-423D-A0E0-ECD1EECEB042}"/>
            </a:ext>
          </a:extLst>
        </xdr:cNvPr>
        <xdr:cNvSpPr/>
      </xdr:nvSpPr>
      <xdr:spPr>
        <a:xfrm>
          <a:off x="18345150" y="668376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85051</xdr:rowOff>
    </xdr:from>
    <xdr:to>
      <xdr:col>111</xdr:col>
      <xdr:colOff>177800</xdr:colOff>
      <xdr:row>41</xdr:row>
      <xdr:rowOff>86112</xdr:rowOff>
    </xdr:to>
    <xdr:cxnSp macro="">
      <xdr:nvCxnSpPr>
        <xdr:cNvPr id="444" name="直線コネクタ 443">
          <a:extLst>
            <a:ext uri="{FF2B5EF4-FFF2-40B4-BE49-F238E27FC236}">
              <a16:creationId xmlns:a16="http://schemas.microsoft.com/office/drawing/2014/main" id="{BAABD1CF-930B-4192-AFA3-A3659923D2A0}"/>
            </a:ext>
          </a:extLst>
        </xdr:cNvPr>
        <xdr:cNvCxnSpPr/>
      </xdr:nvCxnSpPr>
      <xdr:spPr>
        <a:xfrm flipV="1">
          <a:off x="18392775" y="673667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36277</xdr:rowOff>
    </xdr:from>
    <xdr:to>
      <xdr:col>102</xdr:col>
      <xdr:colOff>165100</xdr:colOff>
      <xdr:row>41</xdr:row>
      <xdr:rowOff>137877</xdr:rowOff>
    </xdr:to>
    <xdr:sp macro="" textlink="">
      <xdr:nvSpPr>
        <xdr:cNvPr id="445" name="楕円 444">
          <a:extLst>
            <a:ext uri="{FF2B5EF4-FFF2-40B4-BE49-F238E27FC236}">
              <a16:creationId xmlns:a16="http://schemas.microsoft.com/office/drawing/2014/main" id="{98F402A9-BF61-409C-BEF3-D3FEFEE4BF63}"/>
            </a:ext>
          </a:extLst>
        </xdr:cNvPr>
        <xdr:cNvSpPr/>
      </xdr:nvSpPr>
      <xdr:spPr>
        <a:xfrm>
          <a:off x="17554575" y="668472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86112</xdr:rowOff>
    </xdr:from>
    <xdr:to>
      <xdr:col>107</xdr:col>
      <xdr:colOff>50800</xdr:colOff>
      <xdr:row>41</xdr:row>
      <xdr:rowOff>87077</xdr:rowOff>
    </xdr:to>
    <xdr:cxnSp macro="">
      <xdr:nvCxnSpPr>
        <xdr:cNvPr id="446" name="直線コネクタ 445">
          <a:extLst>
            <a:ext uri="{FF2B5EF4-FFF2-40B4-BE49-F238E27FC236}">
              <a16:creationId xmlns:a16="http://schemas.microsoft.com/office/drawing/2014/main" id="{9A37624B-CDB7-4625-8E63-E9B278E47D1F}"/>
            </a:ext>
          </a:extLst>
        </xdr:cNvPr>
        <xdr:cNvCxnSpPr/>
      </xdr:nvCxnSpPr>
      <xdr:spPr>
        <a:xfrm flipV="1">
          <a:off x="17602200" y="6731387"/>
          <a:ext cx="790575" cy="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37113</xdr:rowOff>
    </xdr:from>
    <xdr:to>
      <xdr:col>98</xdr:col>
      <xdr:colOff>38100</xdr:colOff>
      <xdr:row>41</xdr:row>
      <xdr:rowOff>138713</xdr:rowOff>
    </xdr:to>
    <xdr:sp macro="" textlink="">
      <xdr:nvSpPr>
        <xdr:cNvPr id="447" name="楕円 446">
          <a:extLst>
            <a:ext uri="{FF2B5EF4-FFF2-40B4-BE49-F238E27FC236}">
              <a16:creationId xmlns:a16="http://schemas.microsoft.com/office/drawing/2014/main" id="{DF67A824-CBBF-4EF8-9A47-506F74A106A7}"/>
            </a:ext>
          </a:extLst>
        </xdr:cNvPr>
        <xdr:cNvSpPr/>
      </xdr:nvSpPr>
      <xdr:spPr>
        <a:xfrm>
          <a:off x="16754475" y="668556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87077</xdr:rowOff>
    </xdr:from>
    <xdr:to>
      <xdr:col>102</xdr:col>
      <xdr:colOff>114300</xdr:colOff>
      <xdr:row>41</xdr:row>
      <xdr:rowOff>87913</xdr:rowOff>
    </xdr:to>
    <xdr:cxnSp macro="">
      <xdr:nvCxnSpPr>
        <xdr:cNvPr id="448" name="直線コネクタ 447">
          <a:extLst>
            <a:ext uri="{FF2B5EF4-FFF2-40B4-BE49-F238E27FC236}">
              <a16:creationId xmlns:a16="http://schemas.microsoft.com/office/drawing/2014/main" id="{D5E81473-CDC9-4C1A-BA51-CD29CF6FA673}"/>
            </a:ext>
          </a:extLst>
        </xdr:cNvPr>
        <xdr:cNvCxnSpPr/>
      </xdr:nvCxnSpPr>
      <xdr:spPr>
        <a:xfrm flipV="1">
          <a:off x="16802100" y="6732352"/>
          <a:ext cx="800100" cy="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69845</xdr:rowOff>
    </xdr:from>
    <xdr:ext cx="599010" cy="259045"/>
    <xdr:sp macro="" textlink="">
      <xdr:nvSpPr>
        <xdr:cNvPr id="449" name="n_1aveValue【一般廃棄物処理施設】&#10;一人当たり有形固定資産（償却資産）額">
          <a:extLst>
            <a:ext uri="{FF2B5EF4-FFF2-40B4-BE49-F238E27FC236}">
              <a16:creationId xmlns:a16="http://schemas.microsoft.com/office/drawing/2014/main" id="{858BD8DA-3327-4F94-A6B9-87B57246E318}"/>
            </a:ext>
          </a:extLst>
        </xdr:cNvPr>
        <xdr:cNvSpPr txBox="1"/>
      </xdr:nvSpPr>
      <xdr:spPr>
        <a:xfrm>
          <a:off x="18915595" y="6067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75194</xdr:rowOff>
    </xdr:from>
    <xdr:ext cx="599010" cy="259045"/>
    <xdr:sp macro="" textlink="">
      <xdr:nvSpPr>
        <xdr:cNvPr id="450" name="n_2aveValue【一般廃棄物処理施設】&#10;一人当たり有形固定資産（償却資産）額">
          <a:extLst>
            <a:ext uri="{FF2B5EF4-FFF2-40B4-BE49-F238E27FC236}">
              <a16:creationId xmlns:a16="http://schemas.microsoft.com/office/drawing/2014/main" id="{355239A3-12EF-41A8-BA03-DF76079D9F6A}"/>
            </a:ext>
          </a:extLst>
        </xdr:cNvPr>
        <xdr:cNvSpPr txBox="1"/>
      </xdr:nvSpPr>
      <xdr:spPr>
        <a:xfrm>
          <a:off x="18134545" y="6075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56535</xdr:rowOff>
    </xdr:from>
    <xdr:ext cx="599010" cy="259045"/>
    <xdr:sp macro="" textlink="">
      <xdr:nvSpPr>
        <xdr:cNvPr id="451" name="n_3aveValue【一般廃棄物処理施設】&#10;一人当たり有形固定資産（償却資産）額">
          <a:extLst>
            <a:ext uri="{FF2B5EF4-FFF2-40B4-BE49-F238E27FC236}">
              <a16:creationId xmlns:a16="http://schemas.microsoft.com/office/drawing/2014/main" id="{3DE4264C-0AB7-4AA6-ACB9-7AE06E5C0A20}"/>
            </a:ext>
          </a:extLst>
        </xdr:cNvPr>
        <xdr:cNvSpPr txBox="1"/>
      </xdr:nvSpPr>
      <xdr:spPr>
        <a:xfrm>
          <a:off x="17324920" y="6057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113891</xdr:rowOff>
    </xdr:from>
    <xdr:ext cx="534377" cy="259045"/>
    <xdr:sp macro="" textlink="">
      <xdr:nvSpPr>
        <xdr:cNvPr id="452" name="n_4aveValue【一般廃棄物処理施設】&#10;一人当たり有形固定資産（償却資産）額">
          <a:extLst>
            <a:ext uri="{FF2B5EF4-FFF2-40B4-BE49-F238E27FC236}">
              <a16:creationId xmlns:a16="http://schemas.microsoft.com/office/drawing/2014/main" id="{B7351F81-DDE5-4321-9DC2-5BCAFC035390}"/>
            </a:ext>
          </a:extLst>
        </xdr:cNvPr>
        <xdr:cNvSpPr txBox="1"/>
      </xdr:nvSpPr>
      <xdr:spPr>
        <a:xfrm>
          <a:off x="16563486" y="6114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126978</xdr:rowOff>
    </xdr:from>
    <xdr:ext cx="534377" cy="259045"/>
    <xdr:sp macro="" textlink="">
      <xdr:nvSpPr>
        <xdr:cNvPr id="453" name="n_1mainValue【一般廃棄物処理施設】&#10;一人当たり有形固定資産（償却資産）額">
          <a:extLst>
            <a:ext uri="{FF2B5EF4-FFF2-40B4-BE49-F238E27FC236}">
              <a16:creationId xmlns:a16="http://schemas.microsoft.com/office/drawing/2014/main" id="{2B150FDC-823C-46C5-9CAF-129E2E39511D}"/>
            </a:ext>
          </a:extLst>
        </xdr:cNvPr>
        <xdr:cNvSpPr txBox="1"/>
      </xdr:nvSpPr>
      <xdr:spPr>
        <a:xfrm>
          <a:off x="18944736" y="677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128039</xdr:rowOff>
    </xdr:from>
    <xdr:ext cx="534377" cy="259045"/>
    <xdr:sp macro="" textlink="">
      <xdr:nvSpPr>
        <xdr:cNvPr id="454" name="n_2mainValue【一般廃棄物処理施設】&#10;一人当たり有形固定資産（償却資産）額">
          <a:extLst>
            <a:ext uri="{FF2B5EF4-FFF2-40B4-BE49-F238E27FC236}">
              <a16:creationId xmlns:a16="http://schemas.microsoft.com/office/drawing/2014/main" id="{2D650BE8-D514-4DE9-AA70-55930F97FF39}"/>
            </a:ext>
          </a:extLst>
        </xdr:cNvPr>
        <xdr:cNvSpPr txBox="1"/>
      </xdr:nvSpPr>
      <xdr:spPr>
        <a:xfrm>
          <a:off x="18163686" y="6773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129004</xdr:rowOff>
    </xdr:from>
    <xdr:ext cx="534377" cy="259045"/>
    <xdr:sp macro="" textlink="">
      <xdr:nvSpPr>
        <xdr:cNvPr id="455" name="n_3mainValue【一般廃棄物処理施設】&#10;一人当たり有形固定資産（償却資産）額">
          <a:extLst>
            <a:ext uri="{FF2B5EF4-FFF2-40B4-BE49-F238E27FC236}">
              <a16:creationId xmlns:a16="http://schemas.microsoft.com/office/drawing/2014/main" id="{5FFD4B30-0E58-49BC-9307-29A391B44B7C}"/>
            </a:ext>
          </a:extLst>
        </xdr:cNvPr>
        <xdr:cNvSpPr txBox="1"/>
      </xdr:nvSpPr>
      <xdr:spPr>
        <a:xfrm>
          <a:off x="17354061" y="6774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41</xdr:row>
      <xdr:rowOff>129840</xdr:rowOff>
    </xdr:from>
    <xdr:ext cx="469744" cy="259045"/>
    <xdr:sp macro="" textlink="">
      <xdr:nvSpPr>
        <xdr:cNvPr id="456" name="n_4mainValue【一般廃棄物処理施設】&#10;一人当たり有形固定資産（償却資産）額">
          <a:extLst>
            <a:ext uri="{FF2B5EF4-FFF2-40B4-BE49-F238E27FC236}">
              <a16:creationId xmlns:a16="http://schemas.microsoft.com/office/drawing/2014/main" id="{993189B7-9E67-402B-A749-CBA1E3484466}"/>
            </a:ext>
          </a:extLst>
        </xdr:cNvPr>
        <xdr:cNvSpPr txBox="1"/>
      </xdr:nvSpPr>
      <xdr:spPr>
        <a:xfrm>
          <a:off x="16592628" y="6775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57" name="正方形/長方形 456">
          <a:extLst>
            <a:ext uri="{FF2B5EF4-FFF2-40B4-BE49-F238E27FC236}">
              <a16:creationId xmlns:a16="http://schemas.microsoft.com/office/drawing/2014/main" id="{B3B850D3-CF51-40F0-8358-89A3D938F541}"/>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58" name="正方形/長方形 457">
          <a:extLst>
            <a:ext uri="{FF2B5EF4-FFF2-40B4-BE49-F238E27FC236}">
              <a16:creationId xmlns:a16="http://schemas.microsoft.com/office/drawing/2014/main" id="{80D01338-A09C-482D-BD36-D37AC5070B93}"/>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59" name="正方形/長方形 458">
          <a:extLst>
            <a:ext uri="{FF2B5EF4-FFF2-40B4-BE49-F238E27FC236}">
              <a16:creationId xmlns:a16="http://schemas.microsoft.com/office/drawing/2014/main" id="{DAC903F2-E285-4892-853E-C8EA7EC25D77}"/>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60" name="正方形/長方形 459">
          <a:extLst>
            <a:ext uri="{FF2B5EF4-FFF2-40B4-BE49-F238E27FC236}">
              <a16:creationId xmlns:a16="http://schemas.microsoft.com/office/drawing/2014/main" id="{B9A2F947-04B7-46A0-AE2F-40E3CD031E85}"/>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61" name="正方形/長方形 460">
          <a:extLst>
            <a:ext uri="{FF2B5EF4-FFF2-40B4-BE49-F238E27FC236}">
              <a16:creationId xmlns:a16="http://schemas.microsoft.com/office/drawing/2014/main" id="{32FBB6B7-90DA-4252-BBB2-49EF2421AF14}"/>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62" name="正方形/長方形 461">
          <a:extLst>
            <a:ext uri="{FF2B5EF4-FFF2-40B4-BE49-F238E27FC236}">
              <a16:creationId xmlns:a16="http://schemas.microsoft.com/office/drawing/2014/main" id="{288972D4-7E80-412F-A79F-AEF78064C923}"/>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63" name="正方形/長方形 462">
          <a:extLst>
            <a:ext uri="{FF2B5EF4-FFF2-40B4-BE49-F238E27FC236}">
              <a16:creationId xmlns:a16="http://schemas.microsoft.com/office/drawing/2014/main" id="{8CAC8AD5-9265-40BE-A8FD-E9EB4B91D50E}"/>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64" name="正方形/長方形 463">
          <a:extLst>
            <a:ext uri="{FF2B5EF4-FFF2-40B4-BE49-F238E27FC236}">
              <a16:creationId xmlns:a16="http://schemas.microsoft.com/office/drawing/2014/main" id="{F0D6D96A-A5C3-459F-920F-567F0C8EC944}"/>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65" name="テキスト ボックス 464">
          <a:extLst>
            <a:ext uri="{FF2B5EF4-FFF2-40B4-BE49-F238E27FC236}">
              <a16:creationId xmlns:a16="http://schemas.microsoft.com/office/drawing/2014/main" id="{0496E85F-5965-4F49-8465-0F67A9CD29E1}"/>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66" name="直線コネクタ 465">
          <a:extLst>
            <a:ext uri="{FF2B5EF4-FFF2-40B4-BE49-F238E27FC236}">
              <a16:creationId xmlns:a16="http://schemas.microsoft.com/office/drawing/2014/main" id="{BC53AF1F-E5A1-41C5-82A4-3BA6078FA029}"/>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67" name="テキスト ボックス 466">
          <a:extLst>
            <a:ext uri="{FF2B5EF4-FFF2-40B4-BE49-F238E27FC236}">
              <a16:creationId xmlns:a16="http://schemas.microsoft.com/office/drawing/2014/main" id="{48D9DC9E-7BDE-4685-B114-FAB825FA0A0C}"/>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68" name="直線コネクタ 467">
          <a:extLst>
            <a:ext uri="{FF2B5EF4-FFF2-40B4-BE49-F238E27FC236}">
              <a16:creationId xmlns:a16="http://schemas.microsoft.com/office/drawing/2014/main" id="{90FD76AD-2D79-46DC-B762-389477434BDC}"/>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69" name="テキスト ボックス 468">
          <a:extLst>
            <a:ext uri="{FF2B5EF4-FFF2-40B4-BE49-F238E27FC236}">
              <a16:creationId xmlns:a16="http://schemas.microsoft.com/office/drawing/2014/main" id="{78E8F455-DA41-409F-B4F4-94E0202128C1}"/>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70" name="直線コネクタ 469">
          <a:extLst>
            <a:ext uri="{FF2B5EF4-FFF2-40B4-BE49-F238E27FC236}">
              <a16:creationId xmlns:a16="http://schemas.microsoft.com/office/drawing/2014/main" id="{3EE44C20-3C50-44E1-9A42-027F8E9C56AD}"/>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71" name="テキスト ボックス 470">
          <a:extLst>
            <a:ext uri="{FF2B5EF4-FFF2-40B4-BE49-F238E27FC236}">
              <a16:creationId xmlns:a16="http://schemas.microsoft.com/office/drawing/2014/main" id="{CD3853DB-9B4D-4C5B-8A97-6F96A93E5691}"/>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72" name="直線コネクタ 471">
          <a:extLst>
            <a:ext uri="{FF2B5EF4-FFF2-40B4-BE49-F238E27FC236}">
              <a16:creationId xmlns:a16="http://schemas.microsoft.com/office/drawing/2014/main" id="{9D163BA8-2B09-4BD5-81DD-3D985F5D944D}"/>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73" name="テキスト ボックス 472">
          <a:extLst>
            <a:ext uri="{FF2B5EF4-FFF2-40B4-BE49-F238E27FC236}">
              <a16:creationId xmlns:a16="http://schemas.microsoft.com/office/drawing/2014/main" id="{4BB53BB6-B49E-49E0-8160-792B8EEDDD67}"/>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74" name="直線コネクタ 473">
          <a:extLst>
            <a:ext uri="{FF2B5EF4-FFF2-40B4-BE49-F238E27FC236}">
              <a16:creationId xmlns:a16="http://schemas.microsoft.com/office/drawing/2014/main" id="{E2C85816-3387-47D0-BFAF-D58030EB38BC}"/>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75" name="テキスト ボックス 474">
          <a:extLst>
            <a:ext uri="{FF2B5EF4-FFF2-40B4-BE49-F238E27FC236}">
              <a16:creationId xmlns:a16="http://schemas.microsoft.com/office/drawing/2014/main" id="{06B9FEBF-F633-4EBE-B1C2-AEC52A05FB92}"/>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76" name="直線コネクタ 475">
          <a:extLst>
            <a:ext uri="{FF2B5EF4-FFF2-40B4-BE49-F238E27FC236}">
              <a16:creationId xmlns:a16="http://schemas.microsoft.com/office/drawing/2014/main" id="{3151C2CD-F425-49BE-9553-D1AA6D13E9DB}"/>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77" name="テキスト ボックス 476">
          <a:extLst>
            <a:ext uri="{FF2B5EF4-FFF2-40B4-BE49-F238E27FC236}">
              <a16:creationId xmlns:a16="http://schemas.microsoft.com/office/drawing/2014/main" id="{9E9A53C2-1726-4C87-A14B-CB13C469562D}"/>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78" name="直線コネクタ 477">
          <a:extLst>
            <a:ext uri="{FF2B5EF4-FFF2-40B4-BE49-F238E27FC236}">
              <a16:creationId xmlns:a16="http://schemas.microsoft.com/office/drawing/2014/main" id="{80E0B2D0-9B79-49CA-A4A2-D142964AA958}"/>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79" name="テキスト ボックス 478">
          <a:extLst>
            <a:ext uri="{FF2B5EF4-FFF2-40B4-BE49-F238E27FC236}">
              <a16:creationId xmlns:a16="http://schemas.microsoft.com/office/drawing/2014/main" id="{84EFEC56-0BF2-494E-AA76-D6FBB34376FC}"/>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80" name="【保健センター・保健所】&#10;有形固定資産減価償却率グラフ枠">
          <a:extLst>
            <a:ext uri="{FF2B5EF4-FFF2-40B4-BE49-F238E27FC236}">
              <a16:creationId xmlns:a16="http://schemas.microsoft.com/office/drawing/2014/main" id="{182FF1D4-7B0C-4DC1-9518-9875AC1FDBB6}"/>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55245</xdr:rowOff>
    </xdr:to>
    <xdr:cxnSp macro="">
      <xdr:nvCxnSpPr>
        <xdr:cNvPr id="481" name="直線コネクタ 480">
          <a:extLst>
            <a:ext uri="{FF2B5EF4-FFF2-40B4-BE49-F238E27FC236}">
              <a16:creationId xmlns:a16="http://schemas.microsoft.com/office/drawing/2014/main" id="{659644FC-33C9-45B5-9B92-8A2988BC29BD}"/>
            </a:ext>
          </a:extLst>
        </xdr:cNvPr>
        <xdr:cNvCxnSpPr/>
      </xdr:nvCxnSpPr>
      <xdr:spPr>
        <a:xfrm flipV="1">
          <a:off x="14696439" y="9240520"/>
          <a:ext cx="0" cy="1187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59072</xdr:rowOff>
    </xdr:from>
    <xdr:ext cx="405111" cy="259045"/>
    <xdr:sp macro="" textlink="">
      <xdr:nvSpPr>
        <xdr:cNvPr id="482" name="【保健センター・保健所】&#10;有形固定資産減価償却率最小値テキスト">
          <a:extLst>
            <a:ext uri="{FF2B5EF4-FFF2-40B4-BE49-F238E27FC236}">
              <a16:creationId xmlns:a16="http://schemas.microsoft.com/office/drawing/2014/main" id="{CB7C0E1B-B4F4-49BC-97A1-AE1B5E5556DB}"/>
            </a:ext>
          </a:extLst>
        </xdr:cNvPr>
        <xdr:cNvSpPr txBox="1"/>
      </xdr:nvSpPr>
      <xdr:spPr>
        <a:xfrm>
          <a:off x="14735175"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483" name="直線コネクタ 482">
          <a:extLst>
            <a:ext uri="{FF2B5EF4-FFF2-40B4-BE49-F238E27FC236}">
              <a16:creationId xmlns:a16="http://schemas.microsoft.com/office/drawing/2014/main" id="{5434D77C-2312-480E-80AD-BC929DD2C0E3}"/>
            </a:ext>
          </a:extLst>
        </xdr:cNvPr>
        <xdr:cNvCxnSpPr/>
      </xdr:nvCxnSpPr>
      <xdr:spPr>
        <a:xfrm>
          <a:off x="14611350" y="104279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484" name="【保健センター・保健所】&#10;有形固定資産減価償却率最大値テキスト">
          <a:extLst>
            <a:ext uri="{FF2B5EF4-FFF2-40B4-BE49-F238E27FC236}">
              <a16:creationId xmlns:a16="http://schemas.microsoft.com/office/drawing/2014/main" id="{9FE75FBA-EE14-4AF5-A6F1-F332EC4AEE99}"/>
            </a:ext>
          </a:extLst>
        </xdr:cNvPr>
        <xdr:cNvSpPr txBox="1"/>
      </xdr:nvSpPr>
      <xdr:spPr>
        <a:xfrm>
          <a:off x="14735175" y="901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485" name="直線コネクタ 484">
          <a:extLst>
            <a:ext uri="{FF2B5EF4-FFF2-40B4-BE49-F238E27FC236}">
              <a16:creationId xmlns:a16="http://schemas.microsoft.com/office/drawing/2014/main" id="{0458DF74-11F7-4CB2-BE80-8B20C9F71BFF}"/>
            </a:ext>
          </a:extLst>
        </xdr:cNvPr>
        <xdr:cNvCxnSpPr/>
      </xdr:nvCxnSpPr>
      <xdr:spPr>
        <a:xfrm>
          <a:off x="14611350" y="92405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65422</xdr:rowOff>
    </xdr:from>
    <xdr:ext cx="405111" cy="259045"/>
    <xdr:sp macro="" textlink="">
      <xdr:nvSpPr>
        <xdr:cNvPr id="486" name="【保健センター・保健所】&#10;有形固定資産減価償却率平均値テキスト">
          <a:extLst>
            <a:ext uri="{FF2B5EF4-FFF2-40B4-BE49-F238E27FC236}">
              <a16:creationId xmlns:a16="http://schemas.microsoft.com/office/drawing/2014/main" id="{E4660392-F4B4-44B3-8C57-70581E5DA24B}"/>
            </a:ext>
          </a:extLst>
        </xdr:cNvPr>
        <xdr:cNvSpPr txBox="1"/>
      </xdr:nvSpPr>
      <xdr:spPr>
        <a:xfrm>
          <a:off x="14735175" y="9469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487" name="フローチャート: 判断 486">
          <a:extLst>
            <a:ext uri="{FF2B5EF4-FFF2-40B4-BE49-F238E27FC236}">
              <a16:creationId xmlns:a16="http://schemas.microsoft.com/office/drawing/2014/main" id="{72B5CB9E-538C-450E-BA39-8B0155DBAEFE}"/>
            </a:ext>
          </a:extLst>
        </xdr:cNvPr>
        <xdr:cNvSpPr/>
      </xdr:nvSpPr>
      <xdr:spPr>
        <a:xfrm>
          <a:off x="14649450" y="96088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488" name="フローチャート: 判断 487">
          <a:extLst>
            <a:ext uri="{FF2B5EF4-FFF2-40B4-BE49-F238E27FC236}">
              <a16:creationId xmlns:a16="http://schemas.microsoft.com/office/drawing/2014/main" id="{9EAC9552-0146-486E-BD4C-075220AFEAA1}"/>
            </a:ext>
          </a:extLst>
        </xdr:cNvPr>
        <xdr:cNvSpPr/>
      </xdr:nvSpPr>
      <xdr:spPr>
        <a:xfrm>
          <a:off x="13887450" y="95808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489" name="フローチャート: 判断 488">
          <a:extLst>
            <a:ext uri="{FF2B5EF4-FFF2-40B4-BE49-F238E27FC236}">
              <a16:creationId xmlns:a16="http://schemas.microsoft.com/office/drawing/2014/main" id="{9F651A9B-5567-402C-A173-036924213CAB}"/>
            </a:ext>
          </a:extLst>
        </xdr:cNvPr>
        <xdr:cNvSpPr/>
      </xdr:nvSpPr>
      <xdr:spPr>
        <a:xfrm>
          <a:off x="13096875" y="95643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490" name="フローチャート: 判断 489">
          <a:extLst>
            <a:ext uri="{FF2B5EF4-FFF2-40B4-BE49-F238E27FC236}">
              <a16:creationId xmlns:a16="http://schemas.microsoft.com/office/drawing/2014/main" id="{F721C8DE-5C29-4569-AA73-7B85C6C28C70}"/>
            </a:ext>
          </a:extLst>
        </xdr:cNvPr>
        <xdr:cNvSpPr/>
      </xdr:nvSpPr>
      <xdr:spPr>
        <a:xfrm>
          <a:off x="12296775" y="95262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491" name="フローチャート: 判断 490">
          <a:extLst>
            <a:ext uri="{FF2B5EF4-FFF2-40B4-BE49-F238E27FC236}">
              <a16:creationId xmlns:a16="http://schemas.microsoft.com/office/drawing/2014/main" id="{63A45A83-040A-4870-B681-F8639A226386}"/>
            </a:ext>
          </a:extLst>
        </xdr:cNvPr>
        <xdr:cNvSpPr/>
      </xdr:nvSpPr>
      <xdr:spPr>
        <a:xfrm>
          <a:off x="11487150" y="94399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92" name="テキスト ボックス 491">
          <a:extLst>
            <a:ext uri="{FF2B5EF4-FFF2-40B4-BE49-F238E27FC236}">
              <a16:creationId xmlns:a16="http://schemas.microsoft.com/office/drawing/2014/main" id="{E1EDC14B-7388-43ED-B557-67C6A998C6AD}"/>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917BB574-739B-454A-AB56-00B22ACB59C3}"/>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90121D27-9D5C-40C1-8AA0-9D1AE22E5FB4}"/>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A8E3523D-819E-4FFD-BF8F-A1ABC3C3D7D0}"/>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CF090120-2FA1-480B-BB9D-31040E4C8C79}"/>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126365</xdr:rowOff>
    </xdr:from>
    <xdr:to>
      <xdr:col>85</xdr:col>
      <xdr:colOff>177800</xdr:colOff>
      <xdr:row>60</xdr:row>
      <xdr:rowOff>56515</xdr:rowOff>
    </xdr:to>
    <xdr:sp macro="" textlink="">
      <xdr:nvSpPr>
        <xdr:cNvPr id="497" name="楕円 496">
          <a:extLst>
            <a:ext uri="{FF2B5EF4-FFF2-40B4-BE49-F238E27FC236}">
              <a16:creationId xmlns:a16="http://schemas.microsoft.com/office/drawing/2014/main" id="{B6659D96-E1C4-4FA2-928D-AB01476277F7}"/>
            </a:ext>
          </a:extLst>
        </xdr:cNvPr>
        <xdr:cNvSpPr/>
      </xdr:nvSpPr>
      <xdr:spPr>
        <a:xfrm>
          <a:off x="14649450" y="96862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104792</xdr:rowOff>
    </xdr:from>
    <xdr:ext cx="405111" cy="259045"/>
    <xdr:sp macro="" textlink="">
      <xdr:nvSpPr>
        <xdr:cNvPr id="498" name="【保健センター・保健所】&#10;有形固定資産減価償却率該当値テキスト">
          <a:extLst>
            <a:ext uri="{FF2B5EF4-FFF2-40B4-BE49-F238E27FC236}">
              <a16:creationId xmlns:a16="http://schemas.microsoft.com/office/drawing/2014/main" id="{BF1CF793-E369-46BF-8FFB-998A568F53C2}"/>
            </a:ext>
          </a:extLst>
        </xdr:cNvPr>
        <xdr:cNvSpPr txBox="1"/>
      </xdr:nvSpPr>
      <xdr:spPr>
        <a:xfrm>
          <a:off x="14735175" y="966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92075</xdr:rowOff>
    </xdr:from>
    <xdr:to>
      <xdr:col>81</xdr:col>
      <xdr:colOff>101600</xdr:colOff>
      <xdr:row>60</xdr:row>
      <xdr:rowOff>22225</xdr:rowOff>
    </xdr:to>
    <xdr:sp macro="" textlink="">
      <xdr:nvSpPr>
        <xdr:cNvPr id="499" name="楕円 498">
          <a:extLst>
            <a:ext uri="{FF2B5EF4-FFF2-40B4-BE49-F238E27FC236}">
              <a16:creationId xmlns:a16="http://schemas.microsoft.com/office/drawing/2014/main" id="{817635DC-7C29-43D2-82DD-CB7F87D06913}"/>
            </a:ext>
          </a:extLst>
        </xdr:cNvPr>
        <xdr:cNvSpPr/>
      </xdr:nvSpPr>
      <xdr:spPr>
        <a:xfrm>
          <a:off x="13887450" y="96551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142875</xdr:rowOff>
    </xdr:from>
    <xdr:to>
      <xdr:col>85</xdr:col>
      <xdr:colOff>127000</xdr:colOff>
      <xdr:row>60</xdr:row>
      <xdr:rowOff>5715</xdr:rowOff>
    </xdr:to>
    <xdr:cxnSp macro="">
      <xdr:nvCxnSpPr>
        <xdr:cNvPr id="500" name="直線コネクタ 499">
          <a:extLst>
            <a:ext uri="{FF2B5EF4-FFF2-40B4-BE49-F238E27FC236}">
              <a16:creationId xmlns:a16="http://schemas.microsoft.com/office/drawing/2014/main" id="{7E5988A4-C4EE-46DC-ACB1-B21AE0B34271}"/>
            </a:ext>
          </a:extLst>
        </xdr:cNvPr>
        <xdr:cNvCxnSpPr/>
      </xdr:nvCxnSpPr>
      <xdr:spPr>
        <a:xfrm>
          <a:off x="13935075" y="9702800"/>
          <a:ext cx="76200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59690</xdr:rowOff>
    </xdr:from>
    <xdr:to>
      <xdr:col>76</xdr:col>
      <xdr:colOff>165100</xdr:colOff>
      <xdr:row>59</xdr:row>
      <xdr:rowOff>161290</xdr:rowOff>
    </xdr:to>
    <xdr:sp macro="" textlink="">
      <xdr:nvSpPr>
        <xdr:cNvPr id="501" name="楕円 500">
          <a:extLst>
            <a:ext uri="{FF2B5EF4-FFF2-40B4-BE49-F238E27FC236}">
              <a16:creationId xmlns:a16="http://schemas.microsoft.com/office/drawing/2014/main" id="{603EA392-981A-42B7-8192-D27C6930776C}"/>
            </a:ext>
          </a:extLst>
        </xdr:cNvPr>
        <xdr:cNvSpPr/>
      </xdr:nvSpPr>
      <xdr:spPr>
        <a:xfrm>
          <a:off x="13096875" y="96227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110490</xdr:rowOff>
    </xdr:from>
    <xdr:to>
      <xdr:col>81</xdr:col>
      <xdr:colOff>50800</xdr:colOff>
      <xdr:row>59</xdr:row>
      <xdr:rowOff>142875</xdr:rowOff>
    </xdr:to>
    <xdr:cxnSp macro="">
      <xdr:nvCxnSpPr>
        <xdr:cNvPr id="502" name="直線コネクタ 501">
          <a:extLst>
            <a:ext uri="{FF2B5EF4-FFF2-40B4-BE49-F238E27FC236}">
              <a16:creationId xmlns:a16="http://schemas.microsoft.com/office/drawing/2014/main" id="{4E813901-E234-4908-A1F9-B795031D5231}"/>
            </a:ext>
          </a:extLst>
        </xdr:cNvPr>
        <xdr:cNvCxnSpPr/>
      </xdr:nvCxnSpPr>
      <xdr:spPr>
        <a:xfrm>
          <a:off x="13144500" y="9670415"/>
          <a:ext cx="790575"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19685</xdr:rowOff>
    </xdr:from>
    <xdr:to>
      <xdr:col>72</xdr:col>
      <xdr:colOff>38100</xdr:colOff>
      <xdr:row>59</xdr:row>
      <xdr:rowOff>121285</xdr:rowOff>
    </xdr:to>
    <xdr:sp macro="" textlink="">
      <xdr:nvSpPr>
        <xdr:cNvPr id="503" name="楕円 502">
          <a:extLst>
            <a:ext uri="{FF2B5EF4-FFF2-40B4-BE49-F238E27FC236}">
              <a16:creationId xmlns:a16="http://schemas.microsoft.com/office/drawing/2014/main" id="{6B4F330F-FC87-4178-B27F-7D8145880C55}"/>
            </a:ext>
          </a:extLst>
        </xdr:cNvPr>
        <xdr:cNvSpPr/>
      </xdr:nvSpPr>
      <xdr:spPr>
        <a:xfrm>
          <a:off x="12296775" y="95827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70485</xdr:rowOff>
    </xdr:from>
    <xdr:to>
      <xdr:col>76</xdr:col>
      <xdr:colOff>114300</xdr:colOff>
      <xdr:row>59</xdr:row>
      <xdr:rowOff>110490</xdr:rowOff>
    </xdr:to>
    <xdr:cxnSp macro="">
      <xdr:nvCxnSpPr>
        <xdr:cNvPr id="504" name="直線コネクタ 503">
          <a:extLst>
            <a:ext uri="{FF2B5EF4-FFF2-40B4-BE49-F238E27FC236}">
              <a16:creationId xmlns:a16="http://schemas.microsoft.com/office/drawing/2014/main" id="{B291CB7F-E846-4062-A68C-383985FF4DF2}"/>
            </a:ext>
          </a:extLst>
        </xdr:cNvPr>
        <xdr:cNvCxnSpPr/>
      </xdr:nvCxnSpPr>
      <xdr:spPr>
        <a:xfrm>
          <a:off x="12344400" y="9630410"/>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151130</xdr:rowOff>
    </xdr:from>
    <xdr:to>
      <xdr:col>67</xdr:col>
      <xdr:colOff>101600</xdr:colOff>
      <xdr:row>59</xdr:row>
      <xdr:rowOff>81280</xdr:rowOff>
    </xdr:to>
    <xdr:sp macro="" textlink="">
      <xdr:nvSpPr>
        <xdr:cNvPr id="505" name="楕円 504">
          <a:extLst>
            <a:ext uri="{FF2B5EF4-FFF2-40B4-BE49-F238E27FC236}">
              <a16:creationId xmlns:a16="http://schemas.microsoft.com/office/drawing/2014/main" id="{856E2139-C7CE-4EE4-A7C3-CD68A17B284A}"/>
            </a:ext>
          </a:extLst>
        </xdr:cNvPr>
        <xdr:cNvSpPr/>
      </xdr:nvSpPr>
      <xdr:spPr>
        <a:xfrm>
          <a:off x="11487150" y="95523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30480</xdr:rowOff>
    </xdr:from>
    <xdr:to>
      <xdr:col>71</xdr:col>
      <xdr:colOff>177800</xdr:colOff>
      <xdr:row>59</xdr:row>
      <xdr:rowOff>70485</xdr:rowOff>
    </xdr:to>
    <xdr:cxnSp macro="">
      <xdr:nvCxnSpPr>
        <xdr:cNvPr id="506" name="直線コネクタ 505">
          <a:extLst>
            <a:ext uri="{FF2B5EF4-FFF2-40B4-BE49-F238E27FC236}">
              <a16:creationId xmlns:a16="http://schemas.microsoft.com/office/drawing/2014/main" id="{941C126C-32C8-4488-AEC6-B08F191B94C1}"/>
            </a:ext>
          </a:extLst>
        </xdr:cNvPr>
        <xdr:cNvCxnSpPr/>
      </xdr:nvCxnSpPr>
      <xdr:spPr>
        <a:xfrm>
          <a:off x="11534775" y="9590405"/>
          <a:ext cx="80962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135907</xdr:rowOff>
    </xdr:from>
    <xdr:ext cx="405111" cy="259045"/>
    <xdr:sp macro="" textlink="">
      <xdr:nvSpPr>
        <xdr:cNvPr id="507" name="n_1aveValue【保健センター・保健所】&#10;有形固定資産減価償却率">
          <a:extLst>
            <a:ext uri="{FF2B5EF4-FFF2-40B4-BE49-F238E27FC236}">
              <a16:creationId xmlns:a16="http://schemas.microsoft.com/office/drawing/2014/main" id="{EF081A9D-9103-465B-BAE8-11E69F57640F}"/>
            </a:ext>
          </a:extLst>
        </xdr:cNvPr>
        <xdr:cNvSpPr txBox="1"/>
      </xdr:nvSpPr>
      <xdr:spPr>
        <a:xfrm>
          <a:off x="13745219" y="937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113047</xdr:rowOff>
    </xdr:from>
    <xdr:ext cx="405111" cy="259045"/>
    <xdr:sp macro="" textlink="">
      <xdr:nvSpPr>
        <xdr:cNvPr id="508" name="n_2aveValue【保健センター・保健所】&#10;有形固定資産減価償却率">
          <a:extLst>
            <a:ext uri="{FF2B5EF4-FFF2-40B4-BE49-F238E27FC236}">
              <a16:creationId xmlns:a16="http://schemas.microsoft.com/office/drawing/2014/main" id="{355C4506-B2C7-4BF4-9CA6-0F82116513C1}"/>
            </a:ext>
          </a:extLst>
        </xdr:cNvPr>
        <xdr:cNvSpPr txBox="1"/>
      </xdr:nvSpPr>
      <xdr:spPr>
        <a:xfrm>
          <a:off x="12964169" y="935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74947</xdr:rowOff>
    </xdr:from>
    <xdr:ext cx="405111" cy="259045"/>
    <xdr:sp macro="" textlink="">
      <xdr:nvSpPr>
        <xdr:cNvPr id="509" name="n_3aveValue【保健センター・保健所】&#10;有形固定資産減価償却率">
          <a:extLst>
            <a:ext uri="{FF2B5EF4-FFF2-40B4-BE49-F238E27FC236}">
              <a16:creationId xmlns:a16="http://schemas.microsoft.com/office/drawing/2014/main" id="{DD529B6A-A54D-4836-BD1C-91DBEB989825}"/>
            </a:ext>
          </a:extLst>
        </xdr:cNvPr>
        <xdr:cNvSpPr txBox="1"/>
      </xdr:nvSpPr>
      <xdr:spPr>
        <a:xfrm>
          <a:off x="12164069" y="931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156862</xdr:rowOff>
    </xdr:from>
    <xdr:ext cx="405111" cy="259045"/>
    <xdr:sp macro="" textlink="">
      <xdr:nvSpPr>
        <xdr:cNvPr id="510" name="n_4aveValue【保健センター・保健所】&#10;有形固定資産減価償却率">
          <a:extLst>
            <a:ext uri="{FF2B5EF4-FFF2-40B4-BE49-F238E27FC236}">
              <a16:creationId xmlns:a16="http://schemas.microsoft.com/office/drawing/2014/main" id="{A6BA7869-BFB5-43AD-A2BD-8631451681B4}"/>
            </a:ext>
          </a:extLst>
        </xdr:cNvPr>
        <xdr:cNvSpPr txBox="1"/>
      </xdr:nvSpPr>
      <xdr:spPr>
        <a:xfrm>
          <a:off x="11354444" y="923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13352</xdr:rowOff>
    </xdr:from>
    <xdr:ext cx="405111" cy="259045"/>
    <xdr:sp macro="" textlink="">
      <xdr:nvSpPr>
        <xdr:cNvPr id="511" name="n_1mainValue【保健センター・保健所】&#10;有形固定資産減価償却率">
          <a:extLst>
            <a:ext uri="{FF2B5EF4-FFF2-40B4-BE49-F238E27FC236}">
              <a16:creationId xmlns:a16="http://schemas.microsoft.com/office/drawing/2014/main" id="{FDA3934B-8358-442C-964B-A3F51BAF8A9A}"/>
            </a:ext>
          </a:extLst>
        </xdr:cNvPr>
        <xdr:cNvSpPr txBox="1"/>
      </xdr:nvSpPr>
      <xdr:spPr>
        <a:xfrm>
          <a:off x="13745219" y="973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152417</xdr:rowOff>
    </xdr:from>
    <xdr:ext cx="405111" cy="259045"/>
    <xdr:sp macro="" textlink="">
      <xdr:nvSpPr>
        <xdr:cNvPr id="512" name="n_2mainValue【保健センター・保健所】&#10;有形固定資産減価償却率">
          <a:extLst>
            <a:ext uri="{FF2B5EF4-FFF2-40B4-BE49-F238E27FC236}">
              <a16:creationId xmlns:a16="http://schemas.microsoft.com/office/drawing/2014/main" id="{8F5469D6-AACF-4F70-924F-B913E919141A}"/>
            </a:ext>
          </a:extLst>
        </xdr:cNvPr>
        <xdr:cNvSpPr txBox="1"/>
      </xdr:nvSpPr>
      <xdr:spPr>
        <a:xfrm>
          <a:off x="12964169" y="9715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112412</xdr:rowOff>
    </xdr:from>
    <xdr:ext cx="405111" cy="259045"/>
    <xdr:sp macro="" textlink="">
      <xdr:nvSpPr>
        <xdr:cNvPr id="513" name="n_3mainValue【保健センター・保健所】&#10;有形固定資産減価償却率">
          <a:extLst>
            <a:ext uri="{FF2B5EF4-FFF2-40B4-BE49-F238E27FC236}">
              <a16:creationId xmlns:a16="http://schemas.microsoft.com/office/drawing/2014/main" id="{50A94BA9-A2B5-43D4-A5C9-EFB9CE354625}"/>
            </a:ext>
          </a:extLst>
        </xdr:cNvPr>
        <xdr:cNvSpPr txBox="1"/>
      </xdr:nvSpPr>
      <xdr:spPr>
        <a:xfrm>
          <a:off x="12164069" y="9675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72407</xdr:rowOff>
    </xdr:from>
    <xdr:ext cx="405111" cy="259045"/>
    <xdr:sp macro="" textlink="">
      <xdr:nvSpPr>
        <xdr:cNvPr id="514" name="n_4mainValue【保健センター・保健所】&#10;有形固定資産減価償却率">
          <a:extLst>
            <a:ext uri="{FF2B5EF4-FFF2-40B4-BE49-F238E27FC236}">
              <a16:creationId xmlns:a16="http://schemas.microsoft.com/office/drawing/2014/main" id="{5FC38746-D4C9-44A6-A76E-CD4B36C19E28}"/>
            </a:ext>
          </a:extLst>
        </xdr:cNvPr>
        <xdr:cNvSpPr txBox="1"/>
      </xdr:nvSpPr>
      <xdr:spPr>
        <a:xfrm>
          <a:off x="11354444" y="963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15" name="正方形/長方形 514">
          <a:extLst>
            <a:ext uri="{FF2B5EF4-FFF2-40B4-BE49-F238E27FC236}">
              <a16:creationId xmlns:a16="http://schemas.microsoft.com/office/drawing/2014/main" id="{9F05B56D-E3A0-4D6B-863A-ECC16E9E0205}"/>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6" name="正方形/長方形 515">
          <a:extLst>
            <a:ext uri="{FF2B5EF4-FFF2-40B4-BE49-F238E27FC236}">
              <a16:creationId xmlns:a16="http://schemas.microsoft.com/office/drawing/2014/main" id="{86D8BDCE-756A-459F-89A2-33322209F06F}"/>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7" name="正方形/長方形 516">
          <a:extLst>
            <a:ext uri="{FF2B5EF4-FFF2-40B4-BE49-F238E27FC236}">
              <a16:creationId xmlns:a16="http://schemas.microsoft.com/office/drawing/2014/main" id="{47132D0A-9347-41E0-ADAA-F31B8268125D}"/>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8" name="正方形/長方形 517">
          <a:extLst>
            <a:ext uri="{FF2B5EF4-FFF2-40B4-BE49-F238E27FC236}">
              <a16:creationId xmlns:a16="http://schemas.microsoft.com/office/drawing/2014/main" id="{2C2F1758-5F95-4B26-AA37-CB32C37FDDEA}"/>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9" name="正方形/長方形 518">
          <a:extLst>
            <a:ext uri="{FF2B5EF4-FFF2-40B4-BE49-F238E27FC236}">
              <a16:creationId xmlns:a16="http://schemas.microsoft.com/office/drawing/2014/main" id="{784C09D7-EBCA-4FD2-AEB1-152478284C7C}"/>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0" name="正方形/長方形 519">
          <a:extLst>
            <a:ext uri="{FF2B5EF4-FFF2-40B4-BE49-F238E27FC236}">
              <a16:creationId xmlns:a16="http://schemas.microsoft.com/office/drawing/2014/main" id="{75E88B22-0344-4989-949A-6C0C56562460}"/>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1" name="正方形/長方形 520">
          <a:extLst>
            <a:ext uri="{FF2B5EF4-FFF2-40B4-BE49-F238E27FC236}">
              <a16:creationId xmlns:a16="http://schemas.microsoft.com/office/drawing/2014/main" id="{868CFEF7-7EE8-412A-9999-A056994E8C68}"/>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2" name="正方形/長方形 521">
          <a:extLst>
            <a:ext uri="{FF2B5EF4-FFF2-40B4-BE49-F238E27FC236}">
              <a16:creationId xmlns:a16="http://schemas.microsoft.com/office/drawing/2014/main" id="{74109A89-8F32-470E-8431-3207884EE996}"/>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3" name="テキスト ボックス 522">
          <a:extLst>
            <a:ext uri="{FF2B5EF4-FFF2-40B4-BE49-F238E27FC236}">
              <a16:creationId xmlns:a16="http://schemas.microsoft.com/office/drawing/2014/main" id="{72F50875-2E64-4CB4-93F6-633AB0DF8360}"/>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24" name="直線コネクタ 523">
          <a:extLst>
            <a:ext uri="{FF2B5EF4-FFF2-40B4-BE49-F238E27FC236}">
              <a16:creationId xmlns:a16="http://schemas.microsoft.com/office/drawing/2014/main" id="{085DCB85-695D-40E0-B3AB-D1FCE2861A40}"/>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25" name="直線コネクタ 524">
          <a:extLst>
            <a:ext uri="{FF2B5EF4-FFF2-40B4-BE49-F238E27FC236}">
              <a16:creationId xmlns:a16="http://schemas.microsoft.com/office/drawing/2014/main" id="{BA003182-AA95-471C-A67E-7EC8E4EF4771}"/>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26" name="テキスト ボックス 525">
          <a:extLst>
            <a:ext uri="{FF2B5EF4-FFF2-40B4-BE49-F238E27FC236}">
              <a16:creationId xmlns:a16="http://schemas.microsoft.com/office/drawing/2014/main" id="{2D13BB74-02A9-4556-B40D-DBA349014BA6}"/>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27" name="直線コネクタ 526">
          <a:extLst>
            <a:ext uri="{FF2B5EF4-FFF2-40B4-BE49-F238E27FC236}">
              <a16:creationId xmlns:a16="http://schemas.microsoft.com/office/drawing/2014/main" id="{16859319-DB1F-4509-8C4B-05FE301DA7B8}"/>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28" name="テキスト ボックス 527">
          <a:extLst>
            <a:ext uri="{FF2B5EF4-FFF2-40B4-BE49-F238E27FC236}">
              <a16:creationId xmlns:a16="http://schemas.microsoft.com/office/drawing/2014/main" id="{F6D2CC92-080F-4F37-8BF7-B91142E8F2C4}"/>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29" name="直線コネクタ 528">
          <a:extLst>
            <a:ext uri="{FF2B5EF4-FFF2-40B4-BE49-F238E27FC236}">
              <a16:creationId xmlns:a16="http://schemas.microsoft.com/office/drawing/2014/main" id="{639EE322-8D5E-456A-BBA6-B0EB87590ADF}"/>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30" name="テキスト ボックス 529">
          <a:extLst>
            <a:ext uri="{FF2B5EF4-FFF2-40B4-BE49-F238E27FC236}">
              <a16:creationId xmlns:a16="http://schemas.microsoft.com/office/drawing/2014/main" id="{1E5B0145-9E97-4B1C-9BD2-EE7421906F36}"/>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31" name="直線コネクタ 530">
          <a:extLst>
            <a:ext uri="{FF2B5EF4-FFF2-40B4-BE49-F238E27FC236}">
              <a16:creationId xmlns:a16="http://schemas.microsoft.com/office/drawing/2014/main" id="{C1DA9E2C-3A0B-4943-B502-3CAC4BE8A13F}"/>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32" name="テキスト ボックス 531">
          <a:extLst>
            <a:ext uri="{FF2B5EF4-FFF2-40B4-BE49-F238E27FC236}">
              <a16:creationId xmlns:a16="http://schemas.microsoft.com/office/drawing/2014/main" id="{68DF79C2-C24C-4BBF-9600-DF26CF46A698}"/>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33" name="直線コネクタ 532">
          <a:extLst>
            <a:ext uri="{FF2B5EF4-FFF2-40B4-BE49-F238E27FC236}">
              <a16:creationId xmlns:a16="http://schemas.microsoft.com/office/drawing/2014/main" id="{D0BE7AC0-C1AB-4213-A4DD-FF35E05B47E2}"/>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34" name="テキスト ボックス 533">
          <a:extLst>
            <a:ext uri="{FF2B5EF4-FFF2-40B4-BE49-F238E27FC236}">
              <a16:creationId xmlns:a16="http://schemas.microsoft.com/office/drawing/2014/main" id="{5DA5751B-6D1F-4DF9-89F3-E3461E1722AD}"/>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35" name="直線コネクタ 534">
          <a:extLst>
            <a:ext uri="{FF2B5EF4-FFF2-40B4-BE49-F238E27FC236}">
              <a16:creationId xmlns:a16="http://schemas.microsoft.com/office/drawing/2014/main" id="{3E34D72E-DE25-4702-850A-E6DE1C9D2DBB}"/>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36" name="テキスト ボックス 535">
          <a:extLst>
            <a:ext uri="{FF2B5EF4-FFF2-40B4-BE49-F238E27FC236}">
              <a16:creationId xmlns:a16="http://schemas.microsoft.com/office/drawing/2014/main" id="{C1FFC4FD-435E-4321-B50D-A39148082B84}"/>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37" name="【保健センター・保健所】&#10;一人当たり面積グラフ枠">
          <a:extLst>
            <a:ext uri="{FF2B5EF4-FFF2-40B4-BE49-F238E27FC236}">
              <a16:creationId xmlns:a16="http://schemas.microsoft.com/office/drawing/2014/main" id="{EDFD1E72-3805-47C0-ABE6-45EF2FF53DE8}"/>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538" name="直線コネクタ 537">
          <a:extLst>
            <a:ext uri="{FF2B5EF4-FFF2-40B4-BE49-F238E27FC236}">
              <a16:creationId xmlns:a16="http://schemas.microsoft.com/office/drawing/2014/main" id="{BA511562-ECBB-42D5-8A68-77E715B7D313}"/>
            </a:ext>
          </a:extLst>
        </xdr:cNvPr>
        <xdr:cNvCxnSpPr/>
      </xdr:nvCxnSpPr>
      <xdr:spPr>
        <a:xfrm flipV="1">
          <a:off x="19954239" y="9077325"/>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539" name="【保健センター・保健所】&#10;一人当たり面積最小値テキスト">
          <a:extLst>
            <a:ext uri="{FF2B5EF4-FFF2-40B4-BE49-F238E27FC236}">
              <a16:creationId xmlns:a16="http://schemas.microsoft.com/office/drawing/2014/main" id="{B68768B5-FAED-42A1-9B34-B5D0A6B6E7BB}"/>
            </a:ext>
          </a:extLst>
        </xdr:cNvPr>
        <xdr:cNvSpPr txBox="1"/>
      </xdr:nvSpPr>
      <xdr:spPr>
        <a:xfrm>
          <a:off x="19992975" y="1037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540" name="直線コネクタ 539">
          <a:extLst>
            <a:ext uri="{FF2B5EF4-FFF2-40B4-BE49-F238E27FC236}">
              <a16:creationId xmlns:a16="http://schemas.microsoft.com/office/drawing/2014/main" id="{4A6A3FDF-0725-426F-B6AF-A44B954C4453}"/>
            </a:ext>
          </a:extLst>
        </xdr:cNvPr>
        <xdr:cNvCxnSpPr/>
      </xdr:nvCxnSpPr>
      <xdr:spPr>
        <a:xfrm>
          <a:off x="19878675" y="10372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541" name="【保健センター・保健所】&#10;一人当たり面積最大値テキスト">
          <a:extLst>
            <a:ext uri="{FF2B5EF4-FFF2-40B4-BE49-F238E27FC236}">
              <a16:creationId xmlns:a16="http://schemas.microsoft.com/office/drawing/2014/main" id="{CC5C5192-3AC2-430A-B003-0344C08EF5B9}"/>
            </a:ext>
          </a:extLst>
        </xdr:cNvPr>
        <xdr:cNvSpPr txBox="1"/>
      </xdr:nvSpPr>
      <xdr:spPr>
        <a:xfrm>
          <a:off x="19992975" y="887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542" name="直線コネクタ 541">
          <a:extLst>
            <a:ext uri="{FF2B5EF4-FFF2-40B4-BE49-F238E27FC236}">
              <a16:creationId xmlns:a16="http://schemas.microsoft.com/office/drawing/2014/main" id="{16EEB6C2-CAF9-4247-96DB-14D8ED8C6581}"/>
            </a:ext>
          </a:extLst>
        </xdr:cNvPr>
        <xdr:cNvCxnSpPr/>
      </xdr:nvCxnSpPr>
      <xdr:spPr>
        <a:xfrm>
          <a:off x="19878675" y="9077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53357</xdr:rowOff>
    </xdr:from>
    <xdr:ext cx="469744" cy="259045"/>
    <xdr:sp macro="" textlink="">
      <xdr:nvSpPr>
        <xdr:cNvPr id="543" name="【保健センター・保健所】&#10;一人当たり面積平均値テキスト">
          <a:extLst>
            <a:ext uri="{FF2B5EF4-FFF2-40B4-BE49-F238E27FC236}">
              <a16:creationId xmlns:a16="http://schemas.microsoft.com/office/drawing/2014/main" id="{B677A148-22BE-4291-98CF-DF16A93AD0EB}"/>
            </a:ext>
          </a:extLst>
        </xdr:cNvPr>
        <xdr:cNvSpPr txBox="1"/>
      </xdr:nvSpPr>
      <xdr:spPr>
        <a:xfrm>
          <a:off x="19992975" y="99371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544" name="フローチャート: 判断 543">
          <a:extLst>
            <a:ext uri="{FF2B5EF4-FFF2-40B4-BE49-F238E27FC236}">
              <a16:creationId xmlns:a16="http://schemas.microsoft.com/office/drawing/2014/main" id="{749E4DF5-23D5-4BC8-84CA-E0DE810982BD}"/>
            </a:ext>
          </a:extLst>
        </xdr:cNvPr>
        <xdr:cNvSpPr/>
      </xdr:nvSpPr>
      <xdr:spPr>
        <a:xfrm>
          <a:off x="19897725" y="99618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545" name="フローチャート: 判断 544">
          <a:extLst>
            <a:ext uri="{FF2B5EF4-FFF2-40B4-BE49-F238E27FC236}">
              <a16:creationId xmlns:a16="http://schemas.microsoft.com/office/drawing/2014/main" id="{DF21240C-1B44-4D58-96FA-DFA914FF9E16}"/>
            </a:ext>
          </a:extLst>
        </xdr:cNvPr>
        <xdr:cNvSpPr/>
      </xdr:nvSpPr>
      <xdr:spPr>
        <a:xfrm>
          <a:off x="19154775" y="99726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546" name="フローチャート: 判断 545">
          <a:extLst>
            <a:ext uri="{FF2B5EF4-FFF2-40B4-BE49-F238E27FC236}">
              <a16:creationId xmlns:a16="http://schemas.microsoft.com/office/drawing/2014/main" id="{AB705241-59EE-401E-A98E-1D69F3D61F5A}"/>
            </a:ext>
          </a:extLst>
        </xdr:cNvPr>
        <xdr:cNvSpPr/>
      </xdr:nvSpPr>
      <xdr:spPr>
        <a:xfrm>
          <a:off x="18345150" y="99726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547" name="フローチャート: 判断 546">
          <a:extLst>
            <a:ext uri="{FF2B5EF4-FFF2-40B4-BE49-F238E27FC236}">
              <a16:creationId xmlns:a16="http://schemas.microsoft.com/office/drawing/2014/main" id="{6937338F-4418-41D1-862B-8CFBD3ECA538}"/>
            </a:ext>
          </a:extLst>
        </xdr:cNvPr>
        <xdr:cNvSpPr/>
      </xdr:nvSpPr>
      <xdr:spPr>
        <a:xfrm>
          <a:off x="17554575" y="99726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135890</xdr:rowOff>
    </xdr:from>
    <xdr:to>
      <xdr:col>98</xdr:col>
      <xdr:colOff>38100</xdr:colOff>
      <xdr:row>62</xdr:row>
      <xdr:rowOff>66040</xdr:rowOff>
    </xdr:to>
    <xdr:sp macro="" textlink="">
      <xdr:nvSpPr>
        <xdr:cNvPr id="548" name="フローチャート: 判断 547">
          <a:extLst>
            <a:ext uri="{FF2B5EF4-FFF2-40B4-BE49-F238E27FC236}">
              <a16:creationId xmlns:a16="http://schemas.microsoft.com/office/drawing/2014/main" id="{66C96437-6007-487F-819A-736A041D22ED}"/>
            </a:ext>
          </a:extLst>
        </xdr:cNvPr>
        <xdr:cNvSpPr/>
      </xdr:nvSpPr>
      <xdr:spPr>
        <a:xfrm>
          <a:off x="16754475" y="100228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233A7263-D874-41A8-A206-1EC1C65ACDCB}"/>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8F924F03-78F5-4015-815C-E4882E326927}"/>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2236184C-7E26-48A0-B425-4F0D95BD3873}"/>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3796EAFB-0562-4DC0-A5F7-B1792EA8BE51}"/>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F4754536-935D-4D39-AAA6-A59B7B58DBDD}"/>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82550</xdr:rowOff>
    </xdr:from>
    <xdr:to>
      <xdr:col>116</xdr:col>
      <xdr:colOff>114300</xdr:colOff>
      <xdr:row>60</xdr:row>
      <xdr:rowOff>12700</xdr:rowOff>
    </xdr:to>
    <xdr:sp macro="" textlink="">
      <xdr:nvSpPr>
        <xdr:cNvPr id="554" name="楕円 553">
          <a:extLst>
            <a:ext uri="{FF2B5EF4-FFF2-40B4-BE49-F238E27FC236}">
              <a16:creationId xmlns:a16="http://schemas.microsoft.com/office/drawing/2014/main" id="{3480D129-B421-449E-9560-32C6C2036B89}"/>
            </a:ext>
          </a:extLst>
        </xdr:cNvPr>
        <xdr:cNvSpPr/>
      </xdr:nvSpPr>
      <xdr:spPr>
        <a:xfrm>
          <a:off x="19897725" y="96488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105427</xdr:rowOff>
    </xdr:from>
    <xdr:ext cx="469744" cy="259045"/>
    <xdr:sp macro="" textlink="">
      <xdr:nvSpPr>
        <xdr:cNvPr id="555" name="【保健センター・保健所】&#10;一人当たり面積該当値テキスト">
          <a:extLst>
            <a:ext uri="{FF2B5EF4-FFF2-40B4-BE49-F238E27FC236}">
              <a16:creationId xmlns:a16="http://schemas.microsoft.com/office/drawing/2014/main" id="{E9A9EF7B-D1C7-40BA-994F-DC155BFB23B2}"/>
            </a:ext>
          </a:extLst>
        </xdr:cNvPr>
        <xdr:cNvSpPr txBox="1"/>
      </xdr:nvSpPr>
      <xdr:spPr>
        <a:xfrm>
          <a:off x="19992975" y="950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105410</xdr:rowOff>
    </xdr:from>
    <xdr:to>
      <xdr:col>112</xdr:col>
      <xdr:colOff>38100</xdr:colOff>
      <xdr:row>60</xdr:row>
      <xdr:rowOff>35560</xdr:rowOff>
    </xdr:to>
    <xdr:sp macro="" textlink="">
      <xdr:nvSpPr>
        <xdr:cNvPr id="556" name="楕円 555">
          <a:extLst>
            <a:ext uri="{FF2B5EF4-FFF2-40B4-BE49-F238E27FC236}">
              <a16:creationId xmlns:a16="http://schemas.microsoft.com/office/drawing/2014/main" id="{C4DAF7E7-AD74-48EA-A4B5-409B3CD8F6A1}"/>
            </a:ext>
          </a:extLst>
        </xdr:cNvPr>
        <xdr:cNvSpPr/>
      </xdr:nvSpPr>
      <xdr:spPr>
        <a:xfrm>
          <a:off x="19154775" y="96653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133350</xdr:rowOff>
    </xdr:from>
    <xdr:to>
      <xdr:col>116</xdr:col>
      <xdr:colOff>63500</xdr:colOff>
      <xdr:row>59</xdr:row>
      <xdr:rowOff>156210</xdr:rowOff>
    </xdr:to>
    <xdr:cxnSp macro="">
      <xdr:nvCxnSpPr>
        <xdr:cNvPr id="557" name="直線コネクタ 556">
          <a:extLst>
            <a:ext uri="{FF2B5EF4-FFF2-40B4-BE49-F238E27FC236}">
              <a16:creationId xmlns:a16="http://schemas.microsoft.com/office/drawing/2014/main" id="{4ECDA8F0-E4CE-4DE1-82FF-66AD410CA2F2}"/>
            </a:ext>
          </a:extLst>
        </xdr:cNvPr>
        <xdr:cNvCxnSpPr/>
      </xdr:nvCxnSpPr>
      <xdr:spPr>
        <a:xfrm flipV="1">
          <a:off x="19202400" y="9696450"/>
          <a:ext cx="7524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120650</xdr:rowOff>
    </xdr:from>
    <xdr:to>
      <xdr:col>107</xdr:col>
      <xdr:colOff>101600</xdr:colOff>
      <xdr:row>60</xdr:row>
      <xdr:rowOff>50800</xdr:rowOff>
    </xdr:to>
    <xdr:sp macro="" textlink="">
      <xdr:nvSpPr>
        <xdr:cNvPr id="558" name="楕円 557">
          <a:extLst>
            <a:ext uri="{FF2B5EF4-FFF2-40B4-BE49-F238E27FC236}">
              <a16:creationId xmlns:a16="http://schemas.microsoft.com/office/drawing/2014/main" id="{7BAAB421-D500-4E9C-9B31-CAD33E728C50}"/>
            </a:ext>
          </a:extLst>
        </xdr:cNvPr>
        <xdr:cNvSpPr/>
      </xdr:nvSpPr>
      <xdr:spPr>
        <a:xfrm>
          <a:off x="18345150" y="96869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156210</xdr:rowOff>
    </xdr:from>
    <xdr:to>
      <xdr:col>111</xdr:col>
      <xdr:colOff>177800</xdr:colOff>
      <xdr:row>60</xdr:row>
      <xdr:rowOff>0</xdr:rowOff>
    </xdr:to>
    <xdr:cxnSp macro="">
      <xdr:nvCxnSpPr>
        <xdr:cNvPr id="559" name="直線コネクタ 558">
          <a:extLst>
            <a:ext uri="{FF2B5EF4-FFF2-40B4-BE49-F238E27FC236}">
              <a16:creationId xmlns:a16="http://schemas.microsoft.com/office/drawing/2014/main" id="{3F9B0E23-70F8-4BC3-9B3A-D136D78A3B10}"/>
            </a:ext>
          </a:extLst>
        </xdr:cNvPr>
        <xdr:cNvCxnSpPr/>
      </xdr:nvCxnSpPr>
      <xdr:spPr>
        <a:xfrm flipV="1">
          <a:off x="18392775" y="9722485"/>
          <a:ext cx="809625"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135890</xdr:rowOff>
    </xdr:from>
    <xdr:to>
      <xdr:col>102</xdr:col>
      <xdr:colOff>165100</xdr:colOff>
      <xdr:row>60</xdr:row>
      <xdr:rowOff>66040</xdr:rowOff>
    </xdr:to>
    <xdr:sp macro="" textlink="">
      <xdr:nvSpPr>
        <xdr:cNvPr id="560" name="楕円 559">
          <a:extLst>
            <a:ext uri="{FF2B5EF4-FFF2-40B4-BE49-F238E27FC236}">
              <a16:creationId xmlns:a16="http://schemas.microsoft.com/office/drawing/2014/main" id="{DDAB99C6-305B-424E-AC63-B8F61F06484B}"/>
            </a:ext>
          </a:extLst>
        </xdr:cNvPr>
        <xdr:cNvSpPr/>
      </xdr:nvSpPr>
      <xdr:spPr>
        <a:xfrm>
          <a:off x="17554575" y="96989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0</xdr:rowOff>
    </xdr:from>
    <xdr:to>
      <xdr:col>107</xdr:col>
      <xdr:colOff>50800</xdr:colOff>
      <xdr:row>60</xdr:row>
      <xdr:rowOff>15240</xdr:rowOff>
    </xdr:to>
    <xdr:cxnSp macro="">
      <xdr:nvCxnSpPr>
        <xdr:cNvPr id="561" name="直線コネクタ 560">
          <a:extLst>
            <a:ext uri="{FF2B5EF4-FFF2-40B4-BE49-F238E27FC236}">
              <a16:creationId xmlns:a16="http://schemas.microsoft.com/office/drawing/2014/main" id="{D01EA653-29CC-4FFB-9E4B-BA8D0584F16C}"/>
            </a:ext>
          </a:extLst>
        </xdr:cNvPr>
        <xdr:cNvCxnSpPr/>
      </xdr:nvCxnSpPr>
      <xdr:spPr>
        <a:xfrm flipV="1">
          <a:off x="17602200" y="9725025"/>
          <a:ext cx="790575"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151130</xdr:rowOff>
    </xdr:from>
    <xdr:to>
      <xdr:col>98</xdr:col>
      <xdr:colOff>38100</xdr:colOff>
      <xdr:row>60</xdr:row>
      <xdr:rowOff>81280</xdr:rowOff>
    </xdr:to>
    <xdr:sp macro="" textlink="">
      <xdr:nvSpPr>
        <xdr:cNvPr id="562" name="楕円 561">
          <a:extLst>
            <a:ext uri="{FF2B5EF4-FFF2-40B4-BE49-F238E27FC236}">
              <a16:creationId xmlns:a16="http://schemas.microsoft.com/office/drawing/2014/main" id="{319BEF70-66D5-43E7-AC00-7C5405D5B671}"/>
            </a:ext>
          </a:extLst>
        </xdr:cNvPr>
        <xdr:cNvSpPr/>
      </xdr:nvSpPr>
      <xdr:spPr>
        <a:xfrm>
          <a:off x="16754475" y="97142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15240</xdr:rowOff>
    </xdr:from>
    <xdr:to>
      <xdr:col>102</xdr:col>
      <xdr:colOff>114300</xdr:colOff>
      <xdr:row>60</xdr:row>
      <xdr:rowOff>30480</xdr:rowOff>
    </xdr:to>
    <xdr:cxnSp macro="">
      <xdr:nvCxnSpPr>
        <xdr:cNvPr id="563" name="直線コネクタ 562">
          <a:extLst>
            <a:ext uri="{FF2B5EF4-FFF2-40B4-BE49-F238E27FC236}">
              <a16:creationId xmlns:a16="http://schemas.microsoft.com/office/drawing/2014/main" id="{20E1DABC-1ECE-4AD4-A7E7-871BD443F76F}"/>
            </a:ext>
          </a:extLst>
        </xdr:cNvPr>
        <xdr:cNvCxnSpPr/>
      </xdr:nvCxnSpPr>
      <xdr:spPr>
        <a:xfrm flipV="1">
          <a:off x="16802100" y="9737090"/>
          <a:ext cx="8001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3827</xdr:rowOff>
    </xdr:from>
    <xdr:ext cx="469744" cy="259045"/>
    <xdr:sp macro="" textlink="">
      <xdr:nvSpPr>
        <xdr:cNvPr id="564" name="n_1aveValue【保健センター・保健所】&#10;一人当たり面積">
          <a:extLst>
            <a:ext uri="{FF2B5EF4-FFF2-40B4-BE49-F238E27FC236}">
              <a16:creationId xmlns:a16="http://schemas.microsoft.com/office/drawing/2014/main" id="{81BE7FCE-47BD-4FC7-B70B-0B8EFDBA1AA9}"/>
            </a:ext>
          </a:extLst>
        </xdr:cNvPr>
        <xdr:cNvSpPr txBox="1"/>
      </xdr:nvSpPr>
      <xdr:spPr>
        <a:xfrm>
          <a:off x="18983402" y="10055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3827</xdr:rowOff>
    </xdr:from>
    <xdr:ext cx="469744" cy="259045"/>
    <xdr:sp macro="" textlink="">
      <xdr:nvSpPr>
        <xdr:cNvPr id="565" name="n_2aveValue【保健センター・保健所】&#10;一人当たり面積">
          <a:extLst>
            <a:ext uri="{FF2B5EF4-FFF2-40B4-BE49-F238E27FC236}">
              <a16:creationId xmlns:a16="http://schemas.microsoft.com/office/drawing/2014/main" id="{BFB1FACC-C4BD-4BAB-9BAC-1F0A2EA4D901}"/>
            </a:ext>
          </a:extLst>
        </xdr:cNvPr>
        <xdr:cNvSpPr txBox="1"/>
      </xdr:nvSpPr>
      <xdr:spPr>
        <a:xfrm>
          <a:off x="18183302" y="10055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3827</xdr:rowOff>
    </xdr:from>
    <xdr:ext cx="469744" cy="259045"/>
    <xdr:sp macro="" textlink="">
      <xdr:nvSpPr>
        <xdr:cNvPr id="566" name="n_3aveValue【保健センター・保健所】&#10;一人当たり面積">
          <a:extLst>
            <a:ext uri="{FF2B5EF4-FFF2-40B4-BE49-F238E27FC236}">
              <a16:creationId xmlns:a16="http://schemas.microsoft.com/office/drawing/2014/main" id="{2E95525F-A3C7-4676-97DD-09E9E09EBC25}"/>
            </a:ext>
          </a:extLst>
        </xdr:cNvPr>
        <xdr:cNvSpPr txBox="1"/>
      </xdr:nvSpPr>
      <xdr:spPr>
        <a:xfrm>
          <a:off x="17383202" y="10055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57167</xdr:rowOff>
    </xdr:from>
    <xdr:ext cx="469744" cy="259045"/>
    <xdr:sp macro="" textlink="">
      <xdr:nvSpPr>
        <xdr:cNvPr id="567" name="n_4aveValue【保健センター・保健所】&#10;一人当たり面積">
          <a:extLst>
            <a:ext uri="{FF2B5EF4-FFF2-40B4-BE49-F238E27FC236}">
              <a16:creationId xmlns:a16="http://schemas.microsoft.com/office/drawing/2014/main" id="{DA3EAF20-E639-4D3F-982C-32C65BD0F23E}"/>
            </a:ext>
          </a:extLst>
        </xdr:cNvPr>
        <xdr:cNvSpPr txBox="1"/>
      </xdr:nvSpPr>
      <xdr:spPr>
        <a:xfrm>
          <a:off x="16592627" y="10106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52087</xdr:rowOff>
    </xdr:from>
    <xdr:ext cx="469744" cy="259045"/>
    <xdr:sp macro="" textlink="">
      <xdr:nvSpPr>
        <xdr:cNvPr id="568" name="n_1mainValue【保健センター・保健所】&#10;一人当たり面積">
          <a:extLst>
            <a:ext uri="{FF2B5EF4-FFF2-40B4-BE49-F238E27FC236}">
              <a16:creationId xmlns:a16="http://schemas.microsoft.com/office/drawing/2014/main" id="{6F0F59E3-52E3-4AE3-BAA4-3F6264F49962}"/>
            </a:ext>
          </a:extLst>
        </xdr:cNvPr>
        <xdr:cNvSpPr txBox="1"/>
      </xdr:nvSpPr>
      <xdr:spPr>
        <a:xfrm>
          <a:off x="18983402" y="9450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67327</xdr:rowOff>
    </xdr:from>
    <xdr:ext cx="469744" cy="259045"/>
    <xdr:sp macro="" textlink="">
      <xdr:nvSpPr>
        <xdr:cNvPr id="569" name="n_2mainValue【保健センター・保健所】&#10;一人当たり面積">
          <a:extLst>
            <a:ext uri="{FF2B5EF4-FFF2-40B4-BE49-F238E27FC236}">
              <a16:creationId xmlns:a16="http://schemas.microsoft.com/office/drawing/2014/main" id="{F67DDF1E-1E07-4DAE-8A5E-9908ACED17F5}"/>
            </a:ext>
          </a:extLst>
        </xdr:cNvPr>
        <xdr:cNvSpPr txBox="1"/>
      </xdr:nvSpPr>
      <xdr:spPr>
        <a:xfrm>
          <a:off x="18183302" y="946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82567</xdr:rowOff>
    </xdr:from>
    <xdr:ext cx="469744" cy="259045"/>
    <xdr:sp macro="" textlink="">
      <xdr:nvSpPr>
        <xdr:cNvPr id="570" name="n_3mainValue【保健センター・保健所】&#10;一人当たり面積">
          <a:extLst>
            <a:ext uri="{FF2B5EF4-FFF2-40B4-BE49-F238E27FC236}">
              <a16:creationId xmlns:a16="http://schemas.microsoft.com/office/drawing/2014/main" id="{4562259F-B7C5-4148-87A3-9C3F82695FAE}"/>
            </a:ext>
          </a:extLst>
        </xdr:cNvPr>
        <xdr:cNvSpPr txBox="1"/>
      </xdr:nvSpPr>
      <xdr:spPr>
        <a:xfrm>
          <a:off x="17383202" y="948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97807</xdr:rowOff>
    </xdr:from>
    <xdr:ext cx="469744" cy="259045"/>
    <xdr:sp macro="" textlink="">
      <xdr:nvSpPr>
        <xdr:cNvPr id="571" name="n_4mainValue【保健センター・保健所】&#10;一人当たり面積">
          <a:extLst>
            <a:ext uri="{FF2B5EF4-FFF2-40B4-BE49-F238E27FC236}">
              <a16:creationId xmlns:a16="http://schemas.microsoft.com/office/drawing/2014/main" id="{E166B169-567B-437F-800C-212C981BBF88}"/>
            </a:ext>
          </a:extLst>
        </xdr:cNvPr>
        <xdr:cNvSpPr txBox="1"/>
      </xdr:nvSpPr>
      <xdr:spPr>
        <a:xfrm>
          <a:off x="16592627" y="949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2" name="正方形/長方形 571">
          <a:extLst>
            <a:ext uri="{FF2B5EF4-FFF2-40B4-BE49-F238E27FC236}">
              <a16:creationId xmlns:a16="http://schemas.microsoft.com/office/drawing/2014/main" id="{5455880F-0443-4356-8C29-11296EBF479D}"/>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3" name="正方形/長方形 572">
          <a:extLst>
            <a:ext uri="{FF2B5EF4-FFF2-40B4-BE49-F238E27FC236}">
              <a16:creationId xmlns:a16="http://schemas.microsoft.com/office/drawing/2014/main" id="{0DB2A129-2AC3-41E6-A499-C616E47A3DC6}"/>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4" name="正方形/長方形 573">
          <a:extLst>
            <a:ext uri="{FF2B5EF4-FFF2-40B4-BE49-F238E27FC236}">
              <a16:creationId xmlns:a16="http://schemas.microsoft.com/office/drawing/2014/main" id="{5753F476-BBF2-4094-81C9-02C5224ACBE6}"/>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5" name="正方形/長方形 574">
          <a:extLst>
            <a:ext uri="{FF2B5EF4-FFF2-40B4-BE49-F238E27FC236}">
              <a16:creationId xmlns:a16="http://schemas.microsoft.com/office/drawing/2014/main" id="{BC11C758-C641-47DB-9101-A3410B260A84}"/>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6" name="正方形/長方形 575">
          <a:extLst>
            <a:ext uri="{FF2B5EF4-FFF2-40B4-BE49-F238E27FC236}">
              <a16:creationId xmlns:a16="http://schemas.microsoft.com/office/drawing/2014/main" id="{F4E0F62D-215D-4674-B5C3-39B759752D80}"/>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7" name="正方形/長方形 576">
          <a:extLst>
            <a:ext uri="{FF2B5EF4-FFF2-40B4-BE49-F238E27FC236}">
              <a16:creationId xmlns:a16="http://schemas.microsoft.com/office/drawing/2014/main" id="{A912A415-300B-48A9-ACE3-938AB83A4E68}"/>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78" name="正方形/長方形 577">
          <a:extLst>
            <a:ext uri="{FF2B5EF4-FFF2-40B4-BE49-F238E27FC236}">
              <a16:creationId xmlns:a16="http://schemas.microsoft.com/office/drawing/2014/main" id="{D2161727-0441-4BC5-92CA-BC17D1BE6C32}"/>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79" name="正方形/長方形 578">
          <a:extLst>
            <a:ext uri="{FF2B5EF4-FFF2-40B4-BE49-F238E27FC236}">
              <a16:creationId xmlns:a16="http://schemas.microsoft.com/office/drawing/2014/main" id="{489EF6B9-7B42-4D19-888C-87643B215796}"/>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80" name="テキスト ボックス 579">
          <a:extLst>
            <a:ext uri="{FF2B5EF4-FFF2-40B4-BE49-F238E27FC236}">
              <a16:creationId xmlns:a16="http://schemas.microsoft.com/office/drawing/2014/main" id="{4A2AD75E-C218-4A20-9945-00580F2ECDAD}"/>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81" name="直線コネクタ 580">
          <a:extLst>
            <a:ext uri="{FF2B5EF4-FFF2-40B4-BE49-F238E27FC236}">
              <a16:creationId xmlns:a16="http://schemas.microsoft.com/office/drawing/2014/main" id="{5FBC7032-6895-40D0-AB9C-F7D5DE4332F1}"/>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82" name="テキスト ボックス 581">
          <a:extLst>
            <a:ext uri="{FF2B5EF4-FFF2-40B4-BE49-F238E27FC236}">
              <a16:creationId xmlns:a16="http://schemas.microsoft.com/office/drawing/2014/main" id="{C822D5E9-E94D-4C77-97BF-D643A28862D8}"/>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83" name="直線コネクタ 582">
          <a:extLst>
            <a:ext uri="{FF2B5EF4-FFF2-40B4-BE49-F238E27FC236}">
              <a16:creationId xmlns:a16="http://schemas.microsoft.com/office/drawing/2014/main" id="{1DAAC1A4-BFEA-4423-8C3B-683F214B93BB}"/>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84" name="テキスト ボックス 583">
          <a:extLst>
            <a:ext uri="{FF2B5EF4-FFF2-40B4-BE49-F238E27FC236}">
              <a16:creationId xmlns:a16="http://schemas.microsoft.com/office/drawing/2014/main" id="{000B4FD4-0A9E-4E18-A60A-D5D7BE1296E3}"/>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85" name="直線コネクタ 584">
          <a:extLst>
            <a:ext uri="{FF2B5EF4-FFF2-40B4-BE49-F238E27FC236}">
              <a16:creationId xmlns:a16="http://schemas.microsoft.com/office/drawing/2014/main" id="{AA3EA7DE-022A-44C9-A1EA-A629F03C88D7}"/>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86" name="テキスト ボックス 585">
          <a:extLst>
            <a:ext uri="{FF2B5EF4-FFF2-40B4-BE49-F238E27FC236}">
              <a16:creationId xmlns:a16="http://schemas.microsoft.com/office/drawing/2014/main" id="{EDD3C390-B8ED-4E15-A459-1AF19D2FF881}"/>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87" name="直線コネクタ 586">
          <a:extLst>
            <a:ext uri="{FF2B5EF4-FFF2-40B4-BE49-F238E27FC236}">
              <a16:creationId xmlns:a16="http://schemas.microsoft.com/office/drawing/2014/main" id="{D83B1E40-FC4F-48FB-9442-49CCDAD6FE37}"/>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88" name="テキスト ボックス 587">
          <a:extLst>
            <a:ext uri="{FF2B5EF4-FFF2-40B4-BE49-F238E27FC236}">
              <a16:creationId xmlns:a16="http://schemas.microsoft.com/office/drawing/2014/main" id="{B3C6E2A3-9105-4216-92B8-3395EC43099F}"/>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89" name="直線コネクタ 588">
          <a:extLst>
            <a:ext uri="{FF2B5EF4-FFF2-40B4-BE49-F238E27FC236}">
              <a16:creationId xmlns:a16="http://schemas.microsoft.com/office/drawing/2014/main" id="{465EC695-2DE0-4187-84AC-1173C676383B}"/>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90" name="テキスト ボックス 589">
          <a:extLst>
            <a:ext uri="{FF2B5EF4-FFF2-40B4-BE49-F238E27FC236}">
              <a16:creationId xmlns:a16="http://schemas.microsoft.com/office/drawing/2014/main" id="{9B43C812-453E-40C8-96DB-55C2A798DEA4}"/>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91" name="直線コネクタ 590">
          <a:extLst>
            <a:ext uri="{FF2B5EF4-FFF2-40B4-BE49-F238E27FC236}">
              <a16:creationId xmlns:a16="http://schemas.microsoft.com/office/drawing/2014/main" id="{19C2E91E-588A-4881-9894-345DBC9B3B29}"/>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92" name="テキスト ボックス 591">
          <a:extLst>
            <a:ext uri="{FF2B5EF4-FFF2-40B4-BE49-F238E27FC236}">
              <a16:creationId xmlns:a16="http://schemas.microsoft.com/office/drawing/2014/main" id="{8F7117CA-46AF-4B04-B77E-3B8971958C4A}"/>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93" name="直線コネクタ 592">
          <a:extLst>
            <a:ext uri="{FF2B5EF4-FFF2-40B4-BE49-F238E27FC236}">
              <a16:creationId xmlns:a16="http://schemas.microsoft.com/office/drawing/2014/main" id="{58AAA585-14C0-4FEF-AD4D-1E6B38DAB2C5}"/>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94" name="テキスト ボックス 593">
          <a:extLst>
            <a:ext uri="{FF2B5EF4-FFF2-40B4-BE49-F238E27FC236}">
              <a16:creationId xmlns:a16="http://schemas.microsoft.com/office/drawing/2014/main" id="{687DE0C5-13CB-4BAA-985E-71FB06420DED}"/>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95" name="【消防施設】&#10;有形固定資産減価償却率グラフ枠">
          <a:extLst>
            <a:ext uri="{FF2B5EF4-FFF2-40B4-BE49-F238E27FC236}">
              <a16:creationId xmlns:a16="http://schemas.microsoft.com/office/drawing/2014/main" id="{7F7B304B-316A-441A-A691-9B26B354A21C}"/>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596" name="直線コネクタ 595">
          <a:extLst>
            <a:ext uri="{FF2B5EF4-FFF2-40B4-BE49-F238E27FC236}">
              <a16:creationId xmlns:a16="http://schemas.microsoft.com/office/drawing/2014/main" id="{30A374D3-B1C1-4F46-B298-16403F5FB63D}"/>
            </a:ext>
          </a:extLst>
        </xdr:cNvPr>
        <xdr:cNvCxnSpPr/>
      </xdr:nvCxnSpPr>
      <xdr:spPr>
        <a:xfrm flipV="1">
          <a:off x="14696439" y="12579986"/>
          <a:ext cx="0" cy="125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597" name="【消防施設】&#10;有形固定資産減価償却率最小値テキスト">
          <a:extLst>
            <a:ext uri="{FF2B5EF4-FFF2-40B4-BE49-F238E27FC236}">
              <a16:creationId xmlns:a16="http://schemas.microsoft.com/office/drawing/2014/main" id="{41C56D25-0FD3-44F0-B938-3F797B2E5512}"/>
            </a:ext>
          </a:extLst>
        </xdr:cNvPr>
        <xdr:cNvSpPr txBox="1"/>
      </xdr:nvSpPr>
      <xdr:spPr>
        <a:xfrm>
          <a:off x="14735175" y="13839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598" name="直線コネクタ 597">
          <a:extLst>
            <a:ext uri="{FF2B5EF4-FFF2-40B4-BE49-F238E27FC236}">
              <a16:creationId xmlns:a16="http://schemas.microsoft.com/office/drawing/2014/main" id="{1D20D815-4230-4790-A951-CD8B6B843BF2}"/>
            </a:ext>
          </a:extLst>
        </xdr:cNvPr>
        <xdr:cNvCxnSpPr/>
      </xdr:nvCxnSpPr>
      <xdr:spPr>
        <a:xfrm>
          <a:off x="14611350" y="138322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599" name="【消防施設】&#10;有形固定資産減価償却率最大値テキスト">
          <a:extLst>
            <a:ext uri="{FF2B5EF4-FFF2-40B4-BE49-F238E27FC236}">
              <a16:creationId xmlns:a16="http://schemas.microsoft.com/office/drawing/2014/main" id="{1969A500-6866-480D-BD69-2468F4000485}"/>
            </a:ext>
          </a:extLst>
        </xdr:cNvPr>
        <xdr:cNvSpPr txBox="1"/>
      </xdr:nvSpPr>
      <xdr:spPr>
        <a:xfrm>
          <a:off x="14735175" y="1236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600" name="直線コネクタ 599">
          <a:extLst>
            <a:ext uri="{FF2B5EF4-FFF2-40B4-BE49-F238E27FC236}">
              <a16:creationId xmlns:a16="http://schemas.microsoft.com/office/drawing/2014/main" id="{12FE4942-4084-4F43-AF5F-B208B942CD02}"/>
            </a:ext>
          </a:extLst>
        </xdr:cNvPr>
        <xdr:cNvCxnSpPr/>
      </xdr:nvCxnSpPr>
      <xdr:spPr>
        <a:xfrm>
          <a:off x="14611350" y="125799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28591</xdr:rowOff>
    </xdr:from>
    <xdr:ext cx="405111" cy="259045"/>
    <xdr:sp macro="" textlink="">
      <xdr:nvSpPr>
        <xdr:cNvPr id="601" name="【消防施設】&#10;有形固定資産減価償却率平均値テキスト">
          <a:extLst>
            <a:ext uri="{FF2B5EF4-FFF2-40B4-BE49-F238E27FC236}">
              <a16:creationId xmlns:a16="http://schemas.microsoft.com/office/drawing/2014/main" id="{BECB1E17-4B33-448E-AEBA-3C949508FD9E}"/>
            </a:ext>
          </a:extLst>
        </xdr:cNvPr>
        <xdr:cNvSpPr txBox="1"/>
      </xdr:nvSpPr>
      <xdr:spPr>
        <a:xfrm>
          <a:off x="14735175" y="133127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602" name="フローチャート: 判断 601">
          <a:extLst>
            <a:ext uri="{FF2B5EF4-FFF2-40B4-BE49-F238E27FC236}">
              <a16:creationId xmlns:a16="http://schemas.microsoft.com/office/drawing/2014/main" id="{2D62F2A8-99CC-452A-9830-26FBD20CB668}"/>
            </a:ext>
          </a:extLst>
        </xdr:cNvPr>
        <xdr:cNvSpPr/>
      </xdr:nvSpPr>
      <xdr:spPr>
        <a:xfrm>
          <a:off x="14649450" y="133343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603" name="フローチャート: 判断 602">
          <a:extLst>
            <a:ext uri="{FF2B5EF4-FFF2-40B4-BE49-F238E27FC236}">
              <a16:creationId xmlns:a16="http://schemas.microsoft.com/office/drawing/2014/main" id="{1B581ECA-A70C-462F-9E00-C41FA6674D01}"/>
            </a:ext>
          </a:extLst>
        </xdr:cNvPr>
        <xdr:cNvSpPr/>
      </xdr:nvSpPr>
      <xdr:spPr>
        <a:xfrm>
          <a:off x="13887450" y="133350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29211</xdr:rowOff>
    </xdr:from>
    <xdr:to>
      <xdr:col>76</xdr:col>
      <xdr:colOff>165100</xdr:colOff>
      <xdr:row>82</xdr:row>
      <xdr:rowOff>130811</xdr:rowOff>
    </xdr:to>
    <xdr:sp macro="" textlink="">
      <xdr:nvSpPr>
        <xdr:cNvPr id="604" name="フローチャート: 判断 603">
          <a:extLst>
            <a:ext uri="{FF2B5EF4-FFF2-40B4-BE49-F238E27FC236}">
              <a16:creationId xmlns:a16="http://schemas.microsoft.com/office/drawing/2014/main" id="{2915B119-A800-420A-A5FB-37317AB848AE}"/>
            </a:ext>
          </a:extLst>
        </xdr:cNvPr>
        <xdr:cNvSpPr/>
      </xdr:nvSpPr>
      <xdr:spPr>
        <a:xfrm>
          <a:off x="13096875" y="1331341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2539</xdr:rowOff>
    </xdr:from>
    <xdr:to>
      <xdr:col>72</xdr:col>
      <xdr:colOff>38100</xdr:colOff>
      <xdr:row>82</xdr:row>
      <xdr:rowOff>104139</xdr:rowOff>
    </xdr:to>
    <xdr:sp macro="" textlink="">
      <xdr:nvSpPr>
        <xdr:cNvPr id="605" name="フローチャート: 判断 604">
          <a:extLst>
            <a:ext uri="{FF2B5EF4-FFF2-40B4-BE49-F238E27FC236}">
              <a16:creationId xmlns:a16="http://schemas.microsoft.com/office/drawing/2014/main" id="{F81750BC-58AD-4476-B9BF-5A1189F98E00}"/>
            </a:ext>
          </a:extLst>
        </xdr:cNvPr>
        <xdr:cNvSpPr/>
      </xdr:nvSpPr>
      <xdr:spPr>
        <a:xfrm>
          <a:off x="12296775" y="132899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606" name="フローチャート: 判断 605">
          <a:extLst>
            <a:ext uri="{FF2B5EF4-FFF2-40B4-BE49-F238E27FC236}">
              <a16:creationId xmlns:a16="http://schemas.microsoft.com/office/drawing/2014/main" id="{F2C416DD-9515-4979-A51B-6D0E2C7F4E04}"/>
            </a:ext>
          </a:extLst>
        </xdr:cNvPr>
        <xdr:cNvSpPr/>
      </xdr:nvSpPr>
      <xdr:spPr>
        <a:xfrm>
          <a:off x="11487150" y="132556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07" name="テキスト ボックス 606">
          <a:extLst>
            <a:ext uri="{FF2B5EF4-FFF2-40B4-BE49-F238E27FC236}">
              <a16:creationId xmlns:a16="http://schemas.microsoft.com/office/drawing/2014/main" id="{3025C8AD-D5ED-47C8-B5F1-9B2D7AC75ADC}"/>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08" name="テキスト ボックス 607">
          <a:extLst>
            <a:ext uri="{FF2B5EF4-FFF2-40B4-BE49-F238E27FC236}">
              <a16:creationId xmlns:a16="http://schemas.microsoft.com/office/drawing/2014/main" id="{60AAD5E6-15B9-4203-AC13-8B5A25953324}"/>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id="{24AB6DA3-95C9-4B45-8259-936062D8D643}"/>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id="{E85D11CB-2BAC-4653-9180-65A731FE8404}"/>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EEE4BE10-B60D-421F-AE05-EF896267FA17}"/>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4445</xdr:rowOff>
    </xdr:from>
    <xdr:to>
      <xdr:col>85</xdr:col>
      <xdr:colOff>177800</xdr:colOff>
      <xdr:row>80</xdr:row>
      <xdr:rowOff>106045</xdr:rowOff>
    </xdr:to>
    <xdr:sp macro="" textlink="">
      <xdr:nvSpPr>
        <xdr:cNvPr id="612" name="楕円 611">
          <a:extLst>
            <a:ext uri="{FF2B5EF4-FFF2-40B4-BE49-F238E27FC236}">
              <a16:creationId xmlns:a16="http://schemas.microsoft.com/office/drawing/2014/main" id="{1A178CEE-380F-46DF-84D5-F78B886DC267}"/>
            </a:ext>
          </a:extLst>
        </xdr:cNvPr>
        <xdr:cNvSpPr/>
      </xdr:nvSpPr>
      <xdr:spPr>
        <a:xfrm>
          <a:off x="14649450" y="129711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27322</xdr:rowOff>
    </xdr:from>
    <xdr:ext cx="405111" cy="259045"/>
    <xdr:sp macro="" textlink="">
      <xdr:nvSpPr>
        <xdr:cNvPr id="613" name="【消防施設】&#10;有形固定資産減価償却率該当値テキスト">
          <a:extLst>
            <a:ext uri="{FF2B5EF4-FFF2-40B4-BE49-F238E27FC236}">
              <a16:creationId xmlns:a16="http://schemas.microsoft.com/office/drawing/2014/main" id="{60B10728-2017-490F-9DD0-DF710A259117}"/>
            </a:ext>
          </a:extLst>
        </xdr:cNvPr>
        <xdr:cNvSpPr txBox="1"/>
      </xdr:nvSpPr>
      <xdr:spPr>
        <a:xfrm>
          <a:off x="14735175" y="12832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145414</xdr:rowOff>
    </xdr:from>
    <xdr:to>
      <xdr:col>81</xdr:col>
      <xdr:colOff>101600</xdr:colOff>
      <xdr:row>80</xdr:row>
      <xdr:rowOff>75564</xdr:rowOff>
    </xdr:to>
    <xdr:sp macro="" textlink="">
      <xdr:nvSpPr>
        <xdr:cNvPr id="614" name="楕円 613">
          <a:extLst>
            <a:ext uri="{FF2B5EF4-FFF2-40B4-BE49-F238E27FC236}">
              <a16:creationId xmlns:a16="http://schemas.microsoft.com/office/drawing/2014/main" id="{6F5F0927-547D-49A0-A389-C7277970FD98}"/>
            </a:ext>
          </a:extLst>
        </xdr:cNvPr>
        <xdr:cNvSpPr/>
      </xdr:nvSpPr>
      <xdr:spPr>
        <a:xfrm>
          <a:off x="13887450" y="129438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24764</xdr:rowOff>
    </xdr:from>
    <xdr:to>
      <xdr:col>85</xdr:col>
      <xdr:colOff>127000</xdr:colOff>
      <xdr:row>80</xdr:row>
      <xdr:rowOff>55245</xdr:rowOff>
    </xdr:to>
    <xdr:cxnSp macro="">
      <xdr:nvCxnSpPr>
        <xdr:cNvPr id="615" name="直線コネクタ 614">
          <a:extLst>
            <a:ext uri="{FF2B5EF4-FFF2-40B4-BE49-F238E27FC236}">
              <a16:creationId xmlns:a16="http://schemas.microsoft.com/office/drawing/2014/main" id="{6D37D4EF-F74B-4B41-9A7B-EFD5C5B34875}"/>
            </a:ext>
          </a:extLst>
        </xdr:cNvPr>
        <xdr:cNvCxnSpPr/>
      </xdr:nvCxnSpPr>
      <xdr:spPr>
        <a:xfrm>
          <a:off x="13935075" y="12991464"/>
          <a:ext cx="762000" cy="2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99695</xdr:rowOff>
    </xdr:from>
    <xdr:to>
      <xdr:col>76</xdr:col>
      <xdr:colOff>165100</xdr:colOff>
      <xdr:row>80</xdr:row>
      <xdr:rowOff>29845</xdr:rowOff>
    </xdr:to>
    <xdr:sp macro="" textlink="">
      <xdr:nvSpPr>
        <xdr:cNvPr id="616" name="楕円 615">
          <a:extLst>
            <a:ext uri="{FF2B5EF4-FFF2-40B4-BE49-F238E27FC236}">
              <a16:creationId xmlns:a16="http://schemas.microsoft.com/office/drawing/2014/main" id="{8206C5CA-892F-45B4-9165-7A425CFC2054}"/>
            </a:ext>
          </a:extLst>
        </xdr:cNvPr>
        <xdr:cNvSpPr/>
      </xdr:nvSpPr>
      <xdr:spPr>
        <a:xfrm>
          <a:off x="13096875" y="1290447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150495</xdr:rowOff>
    </xdr:from>
    <xdr:to>
      <xdr:col>81</xdr:col>
      <xdr:colOff>50800</xdr:colOff>
      <xdr:row>80</xdr:row>
      <xdr:rowOff>24764</xdr:rowOff>
    </xdr:to>
    <xdr:cxnSp macro="">
      <xdr:nvCxnSpPr>
        <xdr:cNvPr id="617" name="直線コネクタ 616">
          <a:extLst>
            <a:ext uri="{FF2B5EF4-FFF2-40B4-BE49-F238E27FC236}">
              <a16:creationId xmlns:a16="http://schemas.microsoft.com/office/drawing/2014/main" id="{31FC5852-7DA5-46B7-B6EE-63067871B576}"/>
            </a:ext>
          </a:extLst>
        </xdr:cNvPr>
        <xdr:cNvCxnSpPr/>
      </xdr:nvCxnSpPr>
      <xdr:spPr>
        <a:xfrm>
          <a:off x="13144500" y="12952095"/>
          <a:ext cx="790575"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55880</xdr:rowOff>
    </xdr:from>
    <xdr:to>
      <xdr:col>72</xdr:col>
      <xdr:colOff>38100</xdr:colOff>
      <xdr:row>79</xdr:row>
      <xdr:rowOff>157480</xdr:rowOff>
    </xdr:to>
    <xdr:sp macro="" textlink="">
      <xdr:nvSpPr>
        <xdr:cNvPr id="618" name="楕円 617">
          <a:extLst>
            <a:ext uri="{FF2B5EF4-FFF2-40B4-BE49-F238E27FC236}">
              <a16:creationId xmlns:a16="http://schemas.microsoft.com/office/drawing/2014/main" id="{068CA855-7AE7-492F-86E5-8CF9DD444E01}"/>
            </a:ext>
          </a:extLst>
        </xdr:cNvPr>
        <xdr:cNvSpPr/>
      </xdr:nvSpPr>
      <xdr:spPr>
        <a:xfrm>
          <a:off x="12296775" y="128574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106680</xdr:rowOff>
    </xdr:from>
    <xdr:to>
      <xdr:col>76</xdr:col>
      <xdr:colOff>114300</xdr:colOff>
      <xdr:row>79</xdr:row>
      <xdr:rowOff>150495</xdr:rowOff>
    </xdr:to>
    <xdr:cxnSp macro="">
      <xdr:nvCxnSpPr>
        <xdr:cNvPr id="619" name="直線コネクタ 618">
          <a:extLst>
            <a:ext uri="{FF2B5EF4-FFF2-40B4-BE49-F238E27FC236}">
              <a16:creationId xmlns:a16="http://schemas.microsoft.com/office/drawing/2014/main" id="{8DC34C5C-5D9B-436A-8E36-85C6506D0D63}"/>
            </a:ext>
          </a:extLst>
        </xdr:cNvPr>
        <xdr:cNvCxnSpPr/>
      </xdr:nvCxnSpPr>
      <xdr:spPr>
        <a:xfrm>
          <a:off x="12344400" y="12905105"/>
          <a:ext cx="8001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17780</xdr:rowOff>
    </xdr:from>
    <xdr:to>
      <xdr:col>67</xdr:col>
      <xdr:colOff>101600</xdr:colOff>
      <xdr:row>79</xdr:row>
      <xdr:rowOff>119380</xdr:rowOff>
    </xdr:to>
    <xdr:sp macro="" textlink="">
      <xdr:nvSpPr>
        <xdr:cNvPr id="620" name="楕円 619">
          <a:extLst>
            <a:ext uri="{FF2B5EF4-FFF2-40B4-BE49-F238E27FC236}">
              <a16:creationId xmlns:a16="http://schemas.microsoft.com/office/drawing/2014/main" id="{2E010C4A-5084-42FD-B491-89720DA823BE}"/>
            </a:ext>
          </a:extLst>
        </xdr:cNvPr>
        <xdr:cNvSpPr/>
      </xdr:nvSpPr>
      <xdr:spPr>
        <a:xfrm>
          <a:off x="11487150" y="128193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68580</xdr:rowOff>
    </xdr:from>
    <xdr:to>
      <xdr:col>71</xdr:col>
      <xdr:colOff>177800</xdr:colOff>
      <xdr:row>79</xdr:row>
      <xdr:rowOff>106680</xdr:rowOff>
    </xdr:to>
    <xdr:cxnSp macro="">
      <xdr:nvCxnSpPr>
        <xdr:cNvPr id="621" name="直線コネクタ 620">
          <a:extLst>
            <a:ext uri="{FF2B5EF4-FFF2-40B4-BE49-F238E27FC236}">
              <a16:creationId xmlns:a16="http://schemas.microsoft.com/office/drawing/2014/main" id="{F1065AB2-5FD3-47EE-9742-9274754AC72A}"/>
            </a:ext>
          </a:extLst>
        </xdr:cNvPr>
        <xdr:cNvCxnSpPr/>
      </xdr:nvCxnSpPr>
      <xdr:spPr>
        <a:xfrm>
          <a:off x="11534775" y="12867005"/>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137177</xdr:rowOff>
    </xdr:from>
    <xdr:ext cx="405111" cy="259045"/>
    <xdr:sp macro="" textlink="">
      <xdr:nvSpPr>
        <xdr:cNvPr id="622" name="n_1aveValue【消防施設】&#10;有形固定資産減価償却率">
          <a:extLst>
            <a:ext uri="{FF2B5EF4-FFF2-40B4-BE49-F238E27FC236}">
              <a16:creationId xmlns:a16="http://schemas.microsoft.com/office/drawing/2014/main" id="{7C743B2D-50E3-4040-8DAF-1C2302437F8F}"/>
            </a:ext>
          </a:extLst>
        </xdr:cNvPr>
        <xdr:cNvSpPr txBox="1"/>
      </xdr:nvSpPr>
      <xdr:spPr>
        <a:xfrm>
          <a:off x="13745219" y="13427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121938</xdr:rowOff>
    </xdr:from>
    <xdr:ext cx="405111" cy="259045"/>
    <xdr:sp macro="" textlink="">
      <xdr:nvSpPr>
        <xdr:cNvPr id="623" name="n_2aveValue【消防施設】&#10;有形固定資産減価償却率">
          <a:extLst>
            <a:ext uri="{FF2B5EF4-FFF2-40B4-BE49-F238E27FC236}">
              <a16:creationId xmlns:a16="http://schemas.microsoft.com/office/drawing/2014/main" id="{718E3FF3-1649-4DAA-8947-F7CF2D044069}"/>
            </a:ext>
          </a:extLst>
        </xdr:cNvPr>
        <xdr:cNvSpPr txBox="1"/>
      </xdr:nvSpPr>
      <xdr:spPr>
        <a:xfrm>
          <a:off x="12964169" y="13412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95266</xdr:rowOff>
    </xdr:from>
    <xdr:ext cx="405111" cy="259045"/>
    <xdr:sp macro="" textlink="">
      <xdr:nvSpPr>
        <xdr:cNvPr id="624" name="n_3aveValue【消防施設】&#10;有形固定資産減価償却率">
          <a:extLst>
            <a:ext uri="{FF2B5EF4-FFF2-40B4-BE49-F238E27FC236}">
              <a16:creationId xmlns:a16="http://schemas.microsoft.com/office/drawing/2014/main" id="{66B964E9-7F9F-4203-8253-E3DCCF656F24}"/>
            </a:ext>
          </a:extLst>
        </xdr:cNvPr>
        <xdr:cNvSpPr txBox="1"/>
      </xdr:nvSpPr>
      <xdr:spPr>
        <a:xfrm>
          <a:off x="12164069" y="13382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51452</xdr:rowOff>
    </xdr:from>
    <xdr:ext cx="405111" cy="259045"/>
    <xdr:sp macro="" textlink="">
      <xdr:nvSpPr>
        <xdr:cNvPr id="625" name="n_4aveValue【消防施設】&#10;有形固定資産減価償却率">
          <a:extLst>
            <a:ext uri="{FF2B5EF4-FFF2-40B4-BE49-F238E27FC236}">
              <a16:creationId xmlns:a16="http://schemas.microsoft.com/office/drawing/2014/main" id="{C58B698C-32F6-4A5D-8229-F217A945B3B2}"/>
            </a:ext>
          </a:extLst>
        </xdr:cNvPr>
        <xdr:cNvSpPr txBox="1"/>
      </xdr:nvSpPr>
      <xdr:spPr>
        <a:xfrm>
          <a:off x="11354444" y="1333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92091</xdr:rowOff>
    </xdr:from>
    <xdr:ext cx="405111" cy="259045"/>
    <xdr:sp macro="" textlink="">
      <xdr:nvSpPr>
        <xdr:cNvPr id="626" name="n_1mainValue【消防施設】&#10;有形固定資産減価償却率">
          <a:extLst>
            <a:ext uri="{FF2B5EF4-FFF2-40B4-BE49-F238E27FC236}">
              <a16:creationId xmlns:a16="http://schemas.microsoft.com/office/drawing/2014/main" id="{115AF88E-7A82-4704-9558-8DEFFEDF0F1A}"/>
            </a:ext>
          </a:extLst>
        </xdr:cNvPr>
        <xdr:cNvSpPr txBox="1"/>
      </xdr:nvSpPr>
      <xdr:spPr>
        <a:xfrm>
          <a:off x="13745219" y="1273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46372</xdr:rowOff>
    </xdr:from>
    <xdr:ext cx="405111" cy="259045"/>
    <xdr:sp macro="" textlink="">
      <xdr:nvSpPr>
        <xdr:cNvPr id="627" name="n_2mainValue【消防施設】&#10;有形固定資産減価償却率">
          <a:extLst>
            <a:ext uri="{FF2B5EF4-FFF2-40B4-BE49-F238E27FC236}">
              <a16:creationId xmlns:a16="http://schemas.microsoft.com/office/drawing/2014/main" id="{53C47E8B-9150-4D88-AB26-83438D43CD11}"/>
            </a:ext>
          </a:extLst>
        </xdr:cNvPr>
        <xdr:cNvSpPr txBox="1"/>
      </xdr:nvSpPr>
      <xdr:spPr>
        <a:xfrm>
          <a:off x="12964169" y="12689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2557</xdr:rowOff>
    </xdr:from>
    <xdr:ext cx="405111" cy="259045"/>
    <xdr:sp macro="" textlink="">
      <xdr:nvSpPr>
        <xdr:cNvPr id="628" name="n_3mainValue【消防施設】&#10;有形固定資産減価償却率">
          <a:extLst>
            <a:ext uri="{FF2B5EF4-FFF2-40B4-BE49-F238E27FC236}">
              <a16:creationId xmlns:a16="http://schemas.microsoft.com/office/drawing/2014/main" id="{6BC35737-B904-4536-B518-B06CE252CE52}"/>
            </a:ext>
          </a:extLst>
        </xdr:cNvPr>
        <xdr:cNvSpPr txBox="1"/>
      </xdr:nvSpPr>
      <xdr:spPr>
        <a:xfrm>
          <a:off x="12164069" y="1264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135907</xdr:rowOff>
    </xdr:from>
    <xdr:ext cx="405111" cy="259045"/>
    <xdr:sp macro="" textlink="">
      <xdr:nvSpPr>
        <xdr:cNvPr id="629" name="n_4mainValue【消防施設】&#10;有形固定資産減価償却率">
          <a:extLst>
            <a:ext uri="{FF2B5EF4-FFF2-40B4-BE49-F238E27FC236}">
              <a16:creationId xmlns:a16="http://schemas.microsoft.com/office/drawing/2014/main" id="{A0BD973E-7326-4E57-ACBE-2895001EE148}"/>
            </a:ext>
          </a:extLst>
        </xdr:cNvPr>
        <xdr:cNvSpPr txBox="1"/>
      </xdr:nvSpPr>
      <xdr:spPr>
        <a:xfrm>
          <a:off x="11354444" y="1261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49855763-2D95-4E1E-8A06-DAC51F274E29}"/>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2C4D1811-EE0A-46F7-BC39-E0A88BCE3C41}"/>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3DD7CB82-29E9-4D85-9826-2C50ABF52A73}"/>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6DBE2ACA-87BD-4236-AD04-FD5733FA7B42}"/>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2E599CF6-45E9-4212-8770-C14A338B78B0}"/>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AFEDC1DE-A9FB-4D36-9DA0-538DECD9FCCE}"/>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7C2D9EC8-5CB4-44D8-82BD-708102CEB3B2}"/>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1D95ABF5-8FC5-43EC-9BBF-F3A2571F6F12}"/>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38" name="テキスト ボックス 637">
          <a:extLst>
            <a:ext uri="{FF2B5EF4-FFF2-40B4-BE49-F238E27FC236}">
              <a16:creationId xmlns:a16="http://schemas.microsoft.com/office/drawing/2014/main" id="{2451AE2F-9CC1-4290-8206-78BD61D400B5}"/>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39" name="直線コネクタ 638">
          <a:extLst>
            <a:ext uri="{FF2B5EF4-FFF2-40B4-BE49-F238E27FC236}">
              <a16:creationId xmlns:a16="http://schemas.microsoft.com/office/drawing/2014/main" id="{D8F978DA-0F4B-4934-96F0-48470184B001}"/>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40" name="直線コネクタ 639">
          <a:extLst>
            <a:ext uri="{FF2B5EF4-FFF2-40B4-BE49-F238E27FC236}">
              <a16:creationId xmlns:a16="http://schemas.microsoft.com/office/drawing/2014/main" id="{77D11BE1-C8A2-43F6-B7CA-5052AD94A446}"/>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41" name="テキスト ボックス 640">
          <a:extLst>
            <a:ext uri="{FF2B5EF4-FFF2-40B4-BE49-F238E27FC236}">
              <a16:creationId xmlns:a16="http://schemas.microsoft.com/office/drawing/2014/main" id="{E9F21B49-838D-491F-8A59-33D837B6DAC7}"/>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42" name="直線コネクタ 641">
          <a:extLst>
            <a:ext uri="{FF2B5EF4-FFF2-40B4-BE49-F238E27FC236}">
              <a16:creationId xmlns:a16="http://schemas.microsoft.com/office/drawing/2014/main" id="{2F98F1CF-2082-453A-9746-CE5E46155734}"/>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43" name="テキスト ボックス 642">
          <a:extLst>
            <a:ext uri="{FF2B5EF4-FFF2-40B4-BE49-F238E27FC236}">
              <a16:creationId xmlns:a16="http://schemas.microsoft.com/office/drawing/2014/main" id="{55C7B8C0-FC16-4F46-B19B-9E41A11732A4}"/>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44" name="直線コネクタ 643">
          <a:extLst>
            <a:ext uri="{FF2B5EF4-FFF2-40B4-BE49-F238E27FC236}">
              <a16:creationId xmlns:a16="http://schemas.microsoft.com/office/drawing/2014/main" id="{BD84B60B-8EC4-4427-ACEC-ACF4B9A65333}"/>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45" name="テキスト ボックス 644">
          <a:extLst>
            <a:ext uri="{FF2B5EF4-FFF2-40B4-BE49-F238E27FC236}">
              <a16:creationId xmlns:a16="http://schemas.microsoft.com/office/drawing/2014/main" id="{A60E6039-1BDB-4E29-A61E-C16D0CC44BA6}"/>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46" name="直線コネクタ 645">
          <a:extLst>
            <a:ext uri="{FF2B5EF4-FFF2-40B4-BE49-F238E27FC236}">
              <a16:creationId xmlns:a16="http://schemas.microsoft.com/office/drawing/2014/main" id="{562EEBE1-A4F1-4E54-B8B8-D782C88B22DF}"/>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47" name="テキスト ボックス 646">
          <a:extLst>
            <a:ext uri="{FF2B5EF4-FFF2-40B4-BE49-F238E27FC236}">
              <a16:creationId xmlns:a16="http://schemas.microsoft.com/office/drawing/2014/main" id="{51E7B2FD-0663-407C-A956-9E3FC40D8823}"/>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48" name="直線コネクタ 647">
          <a:extLst>
            <a:ext uri="{FF2B5EF4-FFF2-40B4-BE49-F238E27FC236}">
              <a16:creationId xmlns:a16="http://schemas.microsoft.com/office/drawing/2014/main" id="{6F9699F4-3B51-4FF0-904F-A68B3E3DC076}"/>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49" name="テキスト ボックス 648">
          <a:extLst>
            <a:ext uri="{FF2B5EF4-FFF2-40B4-BE49-F238E27FC236}">
              <a16:creationId xmlns:a16="http://schemas.microsoft.com/office/drawing/2014/main" id="{BCCC71F5-6F81-4FB5-8A54-FF863C243E89}"/>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50" name="【消防施設】&#10;一人当たり面積グラフ枠">
          <a:extLst>
            <a:ext uri="{FF2B5EF4-FFF2-40B4-BE49-F238E27FC236}">
              <a16:creationId xmlns:a16="http://schemas.microsoft.com/office/drawing/2014/main" id="{13E4E8F0-230D-42E5-B2DF-9AE7108F6B9D}"/>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651" name="直線コネクタ 650">
          <a:extLst>
            <a:ext uri="{FF2B5EF4-FFF2-40B4-BE49-F238E27FC236}">
              <a16:creationId xmlns:a16="http://schemas.microsoft.com/office/drawing/2014/main" id="{3E9DCAD4-7783-4C76-BC12-F9A31855A9FA}"/>
            </a:ext>
          </a:extLst>
        </xdr:cNvPr>
        <xdr:cNvCxnSpPr/>
      </xdr:nvCxnSpPr>
      <xdr:spPr>
        <a:xfrm flipV="1">
          <a:off x="19954239" y="12792075"/>
          <a:ext cx="0" cy="1027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652" name="【消防施設】&#10;一人当たり面積最小値テキスト">
          <a:extLst>
            <a:ext uri="{FF2B5EF4-FFF2-40B4-BE49-F238E27FC236}">
              <a16:creationId xmlns:a16="http://schemas.microsoft.com/office/drawing/2014/main" id="{B70F906D-D1A2-4611-ADEE-FF884C2484E4}"/>
            </a:ext>
          </a:extLst>
        </xdr:cNvPr>
        <xdr:cNvSpPr txBox="1"/>
      </xdr:nvSpPr>
      <xdr:spPr>
        <a:xfrm>
          <a:off x="19992975" y="1382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653" name="直線コネクタ 652">
          <a:extLst>
            <a:ext uri="{FF2B5EF4-FFF2-40B4-BE49-F238E27FC236}">
              <a16:creationId xmlns:a16="http://schemas.microsoft.com/office/drawing/2014/main" id="{BBDB46BB-3579-428B-A8D0-3BEB60F51CE0}"/>
            </a:ext>
          </a:extLst>
        </xdr:cNvPr>
        <xdr:cNvCxnSpPr/>
      </xdr:nvCxnSpPr>
      <xdr:spPr>
        <a:xfrm>
          <a:off x="19878675" y="138195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654" name="【消防施設】&#10;一人当たり面積最大値テキスト">
          <a:extLst>
            <a:ext uri="{FF2B5EF4-FFF2-40B4-BE49-F238E27FC236}">
              <a16:creationId xmlns:a16="http://schemas.microsoft.com/office/drawing/2014/main" id="{4C00624C-3B05-452A-B3C9-20966955F96D}"/>
            </a:ext>
          </a:extLst>
        </xdr:cNvPr>
        <xdr:cNvSpPr txBox="1"/>
      </xdr:nvSpPr>
      <xdr:spPr>
        <a:xfrm>
          <a:off x="19992975" y="1258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655" name="直線コネクタ 654">
          <a:extLst>
            <a:ext uri="{FF2B5EF4-FFF2-40B4-BE49-F238E27FC236}">
              <a16:creationId xmlns:a16="http://schemas.microsoft.com/office/drawing/2014/main" id="{0B894E89-1EF4-44F1-A254-4EEC3CB89AE2}"/>
            </a:ext>
          </a:extLst>
        </xdr:cNvPr>
        <xdr:cNvCxnSpPr/>
      </xdr:nvCxnSpPr>
      <xdr:spPr>
        <a:xfrm>
          <a:off x="19878675" y="127920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102888</xdr:rowOff>
    </xdr:from>
    <xdr:ext cx="469744" cy="259045"/>
    <xdr:sp macro="" textlink="">
      <xdr:nvSpPr>
        <xdr:cNvPr id="656" name="【消防施設】&#10;一人当たり面積平均値テキスト">
          <a:extLst>
            <a:ext uri="{FF2B5EF4-FFF2-40B4-BE49-F238E27FC236}">
              <a16:creationId xmlns:a16="http://schemas.microsoft.com/office/drawing/2014/main" id="{0576CCFD-AF29-4530-8598-17B12D21B2DD}"/>
            </a:ext>
          </a:extLst>
        </xdr:cNvPr>
        <xdr:cNvSpPr txBox="1"/>
      </xdr:nvSpPr>
      <xdr:spPr>
        <a:xfrm>
          <a:off x="19992975" y="133934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657" name="フローチャート: 判断 656">
          <a:extLst>
            <a:ext uri="{FF2B5EF4-FFF2-40B4-BE49-F238E27FC236}">
              <a16:creationId xmlns:a16="http://schemas.microsoft.com/office/drawing/2014/main" id="{4623D9DB-F698-41E4-BB87-A2560C86D60B}"/>
            </a:ext>
          </a:extLst>
        </xdr:cNvPr>
        <xdr:cNvSpPr/>
      </xdr:nvSpPr>
      <xdr:spPr>
        <a:xfrm>
          <a:off x="19897725" y="134086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658" name="フローチャート: 判断 657">
          <a:extLst>
            <a:ext uri="{FF2B5EF4-FFF2-40B4-BE49-F238E27FC236}">
              <a16:creationId xmlns:a16="http://schemas.microsoft.com/office/drawing/2014/main" id="{48E4EE07-0B5D-451D-9737-9ECDBECAF103}"/>
            </a:ext>
          </a:extLst>
        </xdr:cNvPr>
        <xdr:cNvSpPr/>
      </xdr:nvSpPr>
      <xdr:spPr>
        <a:xfrm>
          <a:off x="19154775" y="134086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133604</xdr:rowOff>
    </xdr:from>
    <xdr:to>
      <xdr:col>107</xdr:col>
      <xdr:colOff>101600</xdr:colOff>
      <xdr:row>83</xdr:row>
      <xdr:rowOff>63754</xdr:rowOff>
    </xdr:to>
    <xdr:sp macro="" textlink="">
      <xdr:nvSpPr>
        <xdr:cNvPr id="659" name="フローチャート: 判断 658">
          <a:extLst>
            <a:ext uri="{FF2B5EF4-FFF2-40B4-BE49-F238E27FC236}">
              <a16:creationId xmlns:a16="http://schemas.microsoft.com/office/drawing/2014/main" id="{BF44F53B-1B2D-4543-9CCD-FD998AD1AA0E}"/>
            </a:ext>
          </a:extLst>
        </xdr:cNvPr>
        <xdr:cNvSpPr/>
      </xdr:nvSpPr>
      <xdr:spPr>
        <a:xfrm>
          <a:off x="18345150" y="1342097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660" name="フローチャート: 判断 659">
          <a:extLst>
            <a:ext uri="{FF2B5EF4-FFF2-40B4-BE49-F238E27FC236}">
              <a16:creationId xmlns:a16="http://schemas.microsoft.com/office/drawing/2014/main" id="{8537609A-2D12-4968-BE88-06F0946E1CA9}"/>
            </a:ext>
          </a:extLst>
        </xdr:cNvPr>
        <xdr:cNvSpPr/>
      </xdr:nvSpPr>
      <xdr:spPr>
        <a:xfrm>
          <a:off x="17554575" y="1342872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661" name="フローチャート: 判断 660">
          <a:extLst>
            <a:ext uri="{FF2B5EF4-FFF2-40B4-BE49-F238E27FC236}">
              <a16:creationId xmlns:a16="http://schemas.microsoft.com/office/drawing/2014/main" id="{7DAA029A-D60C-4AB7-BB6D-3AFA32B2C195}"/>
            </a:ext>
          </a:extLst>
        </xdr:cNvPr>
        <xdr:cNvSpPr/>
      </xdr:nvSpPr>
      <xdr:spPr>
        <a:xfrm>
          <a:off x="16754475" y="134708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7D2B4ED4-5C1C-483C-8787-39FC623A415C}"/>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F5880CEE-5ED9-46FD-A941-9C78C79412F0}"/>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84962AD2-DBBB-4181-A367-36ACFD50E406}"/>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1EF1B190-9594-4996-AA3A-1960EDD6D7B0}"/>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BB3C66ED-5212-4118-B6A1-C592BBC34344}"/>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161037</xdr:rowOff>
    </xdr:from>
    <xdr:to>
      <xdr:col>116</xdr:col>
      <xdr:colOff>114300</xdr:colOff>
      <xdr:row>81</xdr:row>
      <xdr:rowOff>91187</xdr:rowOff>
    </xdr:to>
    <xdr:sp macro="" textlink="">
      <xdr:nvSpPr>
        <xdr:cNvPr id="667" name="楕円 666">
          <a:extLst>
            <a:ext uri="{FF2B5EF4-FFF2-40B4-BE49-F238E27FC236}">
              <a16:creationId xmlns:a16="http://schemas.microsoft.com/office/drawing/2014/main" id="{CF37FAC2-43AB-4F58-AA0C-77B443DECB42}"/>
            </a:ext>
          </a:extLst>
        </xdr:cNvPr>
        <xdr:cNvSpPr/>
      </xdr:nvSpPr>
      <xdr:spPr>
        <a:xfrm>
          <a:off x="19897725" y="1312773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12464</xdr:rowOff>
    </xdr:from>
    <xdr:ext cx="469744" cy="259045"/>
    <xdr:sp macro="" textlink="">
      <xdr:nvSpPr>
        <xdr:cNvPr id="668" name="【消防施設】&#10;一人当たり面積該当値テキスト">
          <a:extLst>
            <a:ext uri="{FF2B5EF4-FFF2-40B4-BE49-F238E27FC236}">
              <a16:creationId xmlns:a16="http://schemas.microsoft.com/office/drawing/2014/main" id="{76FC5968-1900-4F83-8B05-F02393A5CCEF}"/>
            </a:ext>
          </a:extLst>
        </xdr:cNvPr>
        <xdr:cNvSpPr txBox="1"/>
      </xdr:nvSpPr>
      <xdr:spPr>
        <a:xfrm>
          <a:off x="19992975" y="12972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170180</xdr:rowOff>
    </xdr:from>
    <xdr:to>
      <xdr:col>112</xdr:col>
      <xdr:colOff>38100</xdr:colOff>
      <xdr:row>81</xdr:row>
      <xdr:rowOff>100330</xdr:rowOff>
    </xdr:to>
    <xdr:sp macro="" textlink="">
      <xdr:nvSpPr>
        <xdr:cNvPr id="669" name="楕円 668">
          <a:extLst>
            <a:ext uri="{FF2B5EF4-FFF2-40B4-BE49-F238E27FC236}">
              <a16:creationId xmlns:a16="http://schemas.microsoft.com/office/drawing/2014/main" id="{C982EFA0-A62E-41D3-B444-D901CFED1176}"/>
            </a:ext>
          </a:extLst>
        </xdr:cNvPr>
        <xdr:cNvSpPr/>
      </xdr:nvSpPr>
      <xdr:spPr>
        <a:xfrm>
          <a:off x="19154775" y="131241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40387</xdr:rowOff>
    </xdr:from>
    <xdr:to>
      <xdr:col>116</xdr:col>
      <xdr:colOff>63500</xdr:colOff>
      <xdr:row>81</xdr:row>
      <xdr:rowOff>49530</xdr:rowOff>
    </xdr:to>
    <xdr:cxnSp macro="">
      <xdr:nvCxnSpPr>
        <xdr:cNvPr id="670" name="直線コネクタ 669">
          <a:extLst>
            <a:ext uri="{FF2B5EF4-FFF2-40B4-BE49-F238E27FC236}">
              <a16:creationId xmlns:a16="http://schemas.microsoft.com/office/drawing/2014/main" id="{FFDB5DFD-A54B-48FF-858A-D1577910C284}"/>
            </a:ext>
          </a:extLst>
        </xdr:cNvPr>
        <xdr:cNvCxnSpPr/>
      </xdr:nvCxnSpPr>
      <xdr:spPr>
        <a:xfrm flipV="1">
          <a:off x="19202400" y="13165837"/>
          <a:ext cx="752475" cy="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26163</xdr:rowOff>
    </xdr:from>
    <xdr:to>
      <xdr:col>107</xdr:col>
      <xdr:colOff>101600</xdr:colOff>
      <xdr:row>81</xdr:row>
      <xdr:rowOff>127763</xdr:rowOff>
    </xdr:to>
    <xdr:sp macro="" textlink="">
      <xdr:nvSpPr>
        <xdr:cNvPr id="671" name="楕円 670">
          <a:extLst>
            <a:ext uri="{FF2B5EF4-FFF2-40B4-BE49-F238E27FC236}">
              <a16:creationId xmlns:a16="http://schemas.microsoft.com/office/drawing/2014/main" id="{4EFF824C-A022-43C0-8FBF-89BEFE1506C8}"/>
            </a:ext>
          </a:extLst>
        </xdr:cNvPr>
        <xdr:cNvSpPr/>
      </xdr:nvSpPr>
      <xdr:spPr>
        <a:xfrm>
          <a:off x="18345150" y="131547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49530</xdr:rowOff>
    </xdr:from>
    <xdr:to>
      <xdr:col>111</xdr:col>
      <xdr:colOff>177800</xdr:colOff>
      <xdr:row>81</xdr:row>
      <xdr:rowOff>76963</xdr:rowOff>
    </xdr:to>
    <xdr:cxnSp macro="">
      <xdr:nvCxnSpPr>
        <xdr:cNvPr id="672" name="直線コネクタ 671">
          <a:extLst>
            <a:ext uri="{FF2B5EF4-FFF2-40B4-BE49-F238E27FC236}">
              <a16:creationId xmlns:a16="http://schemas.microsoft.com/office/drawing/2014/main" id="{E3A0506F-4ED7-4EDD-903F-EE4555E40334}"/>
            </a:ext>
          </a:extLst>
        </xdr:cNvPr>
        <xdr:cNvCxnSpPr/>
      </xdr:nvCxnSpPr>
      <xdr:spPr>
        <a:xfrm flipV="1">
          <a:off x="18392775" y="13171805"/>
          <a:ext cx="809625" cy="30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44450</xdr:rowOff>
    </xdr:from>
    <xdr:to>
      <xdr:col>102</xdr:col>
      <xdr:colOff>165100</xdr:colOff>
      <xdr:row>81</xdr:row>
      <xdr:rowOff>146050</xdr:rowOff>
    </xdr:to>
    <xdr:sp macro="" textlink="">
      <xdr:nvSpPr>
        <xdr:cNvPr id="673" name="楕円 672">
          <a:extLst>
            <a:ext uri="{FF2B5EF4-FFF2-40B4-BE49-F238E27FC236}">
              <a16:creationId xmlns:a16="http://schemas.microsoft.com/office/drawing/2014/main" id="{01D8F8AE-915C-4CB4-B961-FFC17E9951C6}"/>
            </a:ext>
          </a:extLst>
        </xdr:cNvPr>
        <xdr:cNvSpPr/>
      </xdr:nvSpPr>
      <xdr:spPr>
        <a:xfrm>
          <a:off x="17554575" y="131730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76963</xdr:rowOff>
    </xdr:from>
    <xdr:to>
      <xdr:col>107</xdr:col>
      <xdr:colOff>50800</xdr:colOff>
      <xdr:row>81</xdr:row>
      <xdr:rowOff>95250</xdr:rowOff>
    </xdr:to>
    <xdr:cxnSp macro="">
      <xdr:nvCxnSpPr>
        <xdr:cNvPr id="674" name="直線コネクタ 673">
          <a:extLst>
            <a:ext uri="{FF2B5EF4-FFF2-40B4-BE49-F238E27FC236}">
              <a16:creationId xmlns:a16="http://schemas.microsoft.com/office/drawing/2014/main" id="{FFF4D11B-E9C4-46EE-8CE4-D7847E091712}"/>
            </a:ext>
          </a:extLst>
        </xdr:cNvPr>
        <xdr:cNvCxnSpPr/>
      </xdr:nvCxnSpPr>
      <xdr:spPr>
        <a:xfrm flipV="1">
          <a:off x="17602200" y="13202413"/>
          <a:ext cx="790575"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58165</xdr:rowOff>
    </xdr:from>
    <xdr:to>
      <xdr:col>98</xdr:col>
      <xdr:colOff>38100</xdr:colOff>
      <xdr:row>81</xdr:row>
      <xdr:rowOff>159765</xdr:rowOff>
    </xdr:to>
    <xdr:sp macro="" textlink="">
      <xdr:nvSpPr>
        <xdr:cNvPr id="675" name="楕円 674">
          <a:extLst>
            <a:ext uri="{FF2B5EF4-FFF2-40B4-BE49-F238E27FC236}">
              <a16:creationId xmlns:a16="http://schemas.microsoft.com/office/drawing/2014/main" id="{C873B093-A973-41B8-A279-17D8F71AD3CF}"/>
            </a:ext>
          </a:extLst>
        </xdr:cNvPr>
        <xdr:cNvSpPr/>
      </xdr:nvSpPr>
      <xdr:spPr>
        <a:xfrm>
          <a:off x="16754475" y="131836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95250</xdr:rowOff>
    </xdr:from>
    <xdr:to>
      <xdr:col>102</xdr:col>
      <xdr:colOff>114300</xdr:colOff>
      <xdr:row>81</xdr:row>
      <xdr:rowOff>108965</xdr:rowOff>
    </xdr:to>
    <xdr:cxnSp macro="">
      <xdr:nvCxnSpPr>
        <xdr:cNvPr id="676" name="直線コネクタ 675">
          <a:extLst>
            <a:ext uri="{FF2B5EF4-FFF2-40B4-BE49-F238E27FC236}">
              <a16:creationId xmlns:a16="http://schemas.microsoft.com/office/drawing/2014/main" id="{1A6C5FFE-5C27-4812-AE78-6AF5CE7384F0}"/>
            </a:ext>
          </a:extLst>
        </xdr:cNvPr>
        <xdr:cNvCxnSpPr/>
      </xdr:nvCxnSpPr>
      <xdr:spPr>
        <a:xfrm flipV="1">
          <a:off x="16802100" y="13220700"/>
          <a:ext cx="800100" cy="1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45738</xdr:rowOff>
    </xdr:from>
    <xdr:ext cx="469744" cy="259045"/>
    <xdr:sp macro="" textlink="">
      <xdr:nvSpPr>
        <xdr:cNvPr id="677" name="n_1aveValue【消防施設】&#10;一人当たり面積">
          <a:extLst>
            <a:ext uri="{FF2B5EF4-FFF2-40B4-BE49-F238E27FC236}">
              <a16:creationId xmlns:a16="http://schemas.microsoft.com/office/drawing/2014/main" id="{CCED01B0-9917-42C8-AA62-5339AF36A772}"/>
            </a:ext>
          </a:extLst>
        </xdr:cNvPr>
        <xdr:cNvSpPr txBox="1"/>
      </xdr:nvSpPr>
      <xdr:spPr>
        <a:xfrm>
          <a:off x="18983402" y="1349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54881</xdr:rowOff>
    </xdr:from>
    <xdr:ext cx="469744" cy="259045"/>
    <xdr:sp macro="" textlink="">
      <xdr:nvSpPr>
        <xdr:cNvPr id="678" name="n_2aveValue【消防施設】&#10;一人当たり面積">
          <a:extLst>
            <a:ext uri="{FF2B5EF4-FFF2-40B4-BE49-F238E27FC236}">
              <a16:creationId xmlns:a16="http://schemas.microsoft.com/office/drawing/2014/main" id="{D1F7BFC8-BBEB-46A1-8E71-807FDACDD192}"/>
            </a:ext>
          </a:extLst>
        </xdr:cNvPr>
        <xdr:cNvSpPr txBox="1"/>
      </xdr:nvSpPr>
      <xdr:spPr>
        <a:xfrm>
          <a:off x="18183302" y="13504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59453</xdr:rowOff>
    </xdr:from>
    <xdr:ext cx="469744" cy="259045"/>
    <xdr:sp macro="" textlink="">
      <xdr:nvSpPr>
        <xdr:cNvPr id="679" name="n_3aveValue【消防施設】&#10;一人当たり面積">
          <a:extLst>
            <a:ext uri="{FF2B5EF4-FFF2-40B4-BE49-F238E27FC236}">
              <a16:creationId xmlns:a16="http://schemas.microsoft.com/office/drawing/2014/main" id="{6B6FE62E-F799-40D0-99B7-ACDFAC1167DC}"/>
            </a:ext>
          </a:extLst>
        </xdr:cNvPr>
        <xdr:cNvSpPr txBox="1"/>
      </xdr:nvSpPr>
      <xdr:spPr>
        <a:xfrm>
          <a:off x="17383202" y="13508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114316</xdr:rowOff>
    </xdr:from>
    <xdr:ext cx="469744" cy="259045"/>
    <xdr:sp macro="" textlink="">
      <xdr:nvSpPr>
        <xdr:cNvPr id="680" name="n_4aveValue【消防施設】&#10;一人当たり面積">
          <a:extLst>
            <a:ext uri="{FF2B5EF4-FFF2-40B4-BE49-F238E27FC236}">
              <a16:creationId xmlns:a16="http://schemas.microsoft.com/office/drawing/2014/main" id="{AD0B4414-9AED-43A7-BEF4-46CB41190873}"/>
            </a:ext>
          </a:extLst>
        </xdr:cNvPr>
        <xdr:cNvSpPr txBox="1"/>
      </xdr:nvSpPr>
      <xdr:spPr>
        <a:xfrm>
          <a:off x="16592627" y="1356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116857</xdr:rowOff>
    </xdr:from>
    <xdr:ext cx="469744" cy="259045"/>
    <xdr:sp macro="" textlink="">
      <xdr:nvSpPr>
        <xdr:cNvPr id="681" name="n_1mainValue【消防施設】&#10;一人当たり面積">
          <a:extLst>
            <a:ext uri="{FF2B5EF4-FFF2-40B4-BE49-F238E27FC236}">
              <a16:creationId xmlns:a16="http://schemas.microsoft.com/office/drawing/2014/main" id="{EB64EACD-ABF2-4462-89EF-B5D39A36AF49}"/>
            </a:ext>
          </a:extLst>
        </xdr:cNvPr>
        <xdr:cNvSpPr txBox="1"/>
      </xdr:nvSpPr>
      <xdr:spPr>
        <a:xfrm>
          <a:off x="18983402" y="1291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144290</xdr:rowOff>
    </xdr:from>
    <xdr:ext cx="469744" cy="259045"/>
    <xdr:sp macro="" textlink="">
      <xdr:nvSpPr>
        <xdr:cNvPr id="682" name="n_2mainValue【消防施設】&#10;一人当たり面積">
          <a:extLst>
            <a:ext uri="{FF2B5EF4-FFF2-40B4-BE49-F238E27FC236}">
              <a16:creationId xmlns:a16="http://schemas.microsoft.com/office/drawing/2014/main" id="{3A88BDE3-7D5F-48E1-ABF3-DAFFE71FD5C7}"/>
            </a:ext>
          </a:extLst>
        </xdr:cNvPr>
        <xdr:cNvSpPr txBox="1"/>
      </xdr:nvSpPr>
      <xdr:spPr>
        <a:xfrm>
          <a:off x="18183302" y="12942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162577</xdr:rowOff>
    </xdr:from>
    <xdr:ext cx="469744" cy="259045"/>
    <xdr:sp macro="" textlink="">
      <xdr:nvSpPr>
        <xdr:cNvPr id="683" name="n_3mainValue【消防施設】&#10;一人当たり面積">
          <a:extLst>
            <a:ext uri="{FF2B5EF4-FFF2-40B4-BE49-F238E27FC236}">
              <a16:creationId xmlns:a16="http://schemas.microsoft.com/office/drawing/2014/main" id="{9A241C6E-8B6A-46D6-A4F1-5AED2FE21257}"/>
            </a:ext>
          </a:extLst>
        </xdr:cNvPr>
        <xdr:cNvSpPr txBox="1"/>
      </xdr:nvSpPr>
      <xdr:spPr>
        <a:xfrm>
          <a:off x="17383202" y="1296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4842</xdr:rowOff>
    </xdr:from>
    <xdr:ext cx="469744" cy="259045"/>
    <xdr:sp macro="" textlink="">
      <xdr:nvSpPr>
        <xdr:cNvPr id="684" name="n_4mainValue【消防施設】&#10;一人当たり面積">
          <a:extLst>
            <a:ext uri="{FF2B5EF4-FFF2-40B4-BE49-F238E27FC236}">
              <a16:creationId xmlns:a16="http://schemas.microsoft.com/office/drawing/2014/main" id="{777DA548-EABC-4607-9ABD-868B684DB800}"/>
            </a:ext>
          </a:extLst>
        </xdr:cNvPr>
        <xdr:cNvSpPr txBox="1"/>
      </xdr:nvSpPr>
      <xdr:spPr>
        <a:xfrm>
          <a:off x="16592627" y="1297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85" name="正方形/長方形 684">
          <a:extLst>
            <a:ext uri="{FF2B5EF4-FFF2-40B4-BE49-F238E27FC236}">
              <a16:creationId xmlns:a16="http://schemas.microsoft.com/office/drawing/2014/main" id="{CFC73AF5-08E0-4D4D-B981-BBBD9A32EB38}"/>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86" name="正方形/長方形 685">
          <a:extLst>
            <a:ext uri="{FF2B5EF4-FFF2-40B4-BE49-F238E27FC236}">
              <a16:creationId xmlns:a16="http://schemas.microsoft.com/office/drawing/2014/main" id="{0BDAFC3B-67EC-45DA-AB37-B27529287B38}"/>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87" name="正方形/長方形 686">
          <a:extLst>
            <a:ext uri="{FF2B5EF4-FFF2-40B4-BE49-F238E27FC236}">
              <a16:creationId xmlns:a16="http://schemas.microsoft.com/office/drawing/2014/main" id="{7A0B14E2-648B-489D-8DA4-BAED3F6827E8}"/>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88" name="正方形/長方形 687">
          <a:extLst>
            <a:ext uri="{FF2B5EF4-FFF2-40B4-BE49-F238E27FC236}">
              <a16:creationId xmlns:a16="http://schemas.microsoft.com/office/drawing/2014/main" id="{260603FC-506A-4050-A5A2-EDEE37920874}"/>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89" name="正方形/長方形 688">
          <a:extLst>
            <a:ext uri="{FF2B5EF4-FFF2-40B4-BE49-F238E27FC236}">
              <a16:creationId xmlns:a16="http://schemas.microsoft.com/office/drawing/2014/main" id="{9DEF8110-F198-4728-88B2-F7131449209A}"/>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90" name="正方形/長方形 689">
          <a:extLst>
            <a:ext uri="{FF2B5EF4-FFF2-40B4-BE49-F238E27FC236}">
              <a16:creationId xmlns:a16="http://schemas.microsoft.com/office/drawing/2014/main" id="{FD21BA3F-CE04-49A4-BE95-960ACDD37378}"/>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91" name="正方形/長方形 690">
          <a:extLst>
            <a:ext uri="{FF2B5EF4-FFF2-40B4-BE49-F238E27FC236}">
              <a16:creationId xmlns:a16="http://schemas.microsoft.com/office/drawing/2014/main" id="{E4DE28C5-79F0-4ED4-B3FC-970E66ED82EB}"/>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92" name="正方形/長方形 691">
          <a:extLst>
            <a:ext uri="{FF2B5EF4-FFF2-40B4-BE49-F238E27FC236}">
              <a16:creationId xmlns:a16="http://schemas.microsoft.com/office/drawing/2014/main" id="{8A47229F-533A-486A-86E0-926C7CE9B033}"/>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93" name="テキスト ボックス 692">
          <a:extLst>
            <a:ext uri="{FF2B5EF4-FFF2-40B4-BE49-F238E27FC236}">
              <a16:creationId xmlns:a16="http://schemas.microsoft.com/office/drawing/2014/main" id="{2A5D5FA1-2F5C-4E65-887D-A1AFBFCCDDD0}"/>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94" name="直線コネクタ 693">
          <a:extLst>
            <a:ext uri="{FF2B5EF4-FFF2-40B4-BE49-F238E27FC236}">
              <a16:creationId xmlns:a16="http://schemas.microsoft.com/office/drawing/2014/main" id="{97EC9604-FCB7-48F6-A858-9D291E6898E9}"/>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95" name="テキスト ボックス 694">
          <a:extLst>
            <a:ext uri="{FF2B5EF4-FFF2-40B4-BE49-F238E27FC236}">
              <a16:creationId xmlns:a16="http://schemas.microsoft.com/office/drawing/2014/main" id="{BF366D0D-4B21-4BD8-B973-3E68F9063572}"/>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96" name="直線コネクタ 695">
          <a:extLst>
            <a:ext uri="{FF2B5EF4-FFF2-40B4-BE49-F238E27FC236}">
              <a16:creationId xmlns:a16="http://schemas.microsoft.com/office/drawing/2014/main" id="{558253E2-081C-40DE-B903-A94FD6C548B8}"/>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97" name="テキスト ボックス 696">
          <a:extLst>
            <a:ext uri="{FF2B5EF4-FFF2-40B4-BE49-F238E27FC236}">
              <a16:creationId xmlns:a16="http://schemas.microsoft.com/office/drawing/2014/main" id="{60E70CDF-DC3B-4536-925D-F7BF8BA3B9EF}"/>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98" name="直線コネクタ 697">
          <a:extLst>
            <a:ext uri="{FF2B5EF4-FFF2-40B4-BE49-F238E27FC236}">
              <a16:creationId xmlns:a16="http://schemas.microsoft.com/office/drawing/2014/main" id="{317AB0D3-B884-4C53-9D86-D42806B01AE9}"/>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99" name="テキスト ボックス 698">
          <a:extLst>
            <a:ext uri="{FF2B5EF4-FFF2-40B4-BE49-F238E27FC236}">
              <a16:creationId xmlns:a16="http://schemas.microsoft.com/office/drawing/2014/main" id="{7FF39E24-EF9E-4A3B-9BC7-134C45BD2F29}"/>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00" name="直線コネクタ 699">
          <a:extLst>
            <a:ext uri="{FF2B5EF4-FFF2-40B4-BE49-F238E27FC236}">
              <a16:creationId xmlns:a16="http://schemas.microsoft.com/office/drawing/2014/main" id="{AF7CF40F-6CE2-42AB-BFAD-982518CC3843}"/>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01" name="テキスト ボックス 700">
          <a:extLst>
            <a:ext uri="{FF2B5EF4-FFF2-40B4-BE49-F238E27FC236}">
              <a16:creationId xmlns:a16="http://schemas.microsoft.com/office/drawing/2014/main" id="{29DB9E7C-D9B1-4F9D-B5EB-8E0AD790C869}"/>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02" name="直線コネクタ 701">
          <a:extLst>
            <a:ext uri="{FF2B5EF4-FFF2-40B4-BE49-F238E27FC236}">
              <a16:creationId xmlns:a16="http://schemas.microsoft.com/office/drawing/2014/main" id="{31FF055A-9730-4D36-91EC-4729067BFC0C}"/>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03" name="テキスト ボックス 702">
          <a:extLst>
            <a:ext uri="{FF2B5EF4-FFF2-40B4-BE49-F238E27FC236}">
              <a16:creationId xmlns:a16="http://schemas.microsoft.com/office/drawing/2014/main" id="{2C48605E-D88E-498F-9D2C-966514588C9A}"/>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04" name="直線コネクタ 703">
          <a:extLst>
            <a:ext uri="{FF2B5EF4-FFF2-40B4-BE49-F238E27FC236}">
              <a16:creationId xmlns:a16="http://schemas.microsoft.com/office/drawing/2014/main" id="{388CDDF5-1181-415C-88F2-17C1CBEB7AC7}"/>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05" name="テキスト ボックス 704">
          <a:extLst>
            <a:ext uri="{FF2B5EF4-FFF2-40B4-BE49-F238E27FC236}">
              <a16:creationId xmlns:a16="http://schemas.microsoft.com/office/drawing/2014/main" id="{B30E9EAA-4DD7-475E-804B-4ED87339443D}"/>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06" name="直線コネクタ 705">
          <a:extLst>
            <a:ext uri="{FF2B5EF4-FFF2-40B4-BE49-F238E27FC236}">
              <a16:creationId xmlns:a16="http://schemas.microsoft.com/office/drawing/2014/main" id="{06DE25BB-D9CC-42F5-A41D-DEE2A08C6228}"/>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07" name="テキスト ボックス 706">
          <a:extLst>
            <a:ext uri="{FF2B5EF4-FFF2-40B4-BE49-F238E27FC236}">
              <a16:creationId xmlns:a16="http://schemas.microsoft.com/office/drawing/2014/main" id="{7A40A6F8-0E25-431D-9306-87E811FBD227}"/>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08" name="直線コネクタ 707">
          <a:extLst>
            <a:ext uri="{FF2B5EF4-FFF2-40B4-BE49-F238E27FC236}">
              <a16:creationId xmlns:a16="http://schemas.microsoft.com/office/drawing/2014/main" id="{D985B080-0175-42F6-B102-594E8BC95FD4}"/>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09" name="【庁舎】&#10;有形固定資産減価償却率グラフ枠">
          <a:extLst>
            <a:ext uri="{FF2B5EF4-FFF2-40B4-BE49-F238E27FC236}">
              <a16:creationId xmlns:a16="http://schemas.microsoft.com/office/drawing/2014/main" id="{B58D2F09-2FEE-4D9F-BFE5-C375164CC456}"/>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710" name="直線コネクタ 709">
          <a:extLst>
            <a:ext uri="{FF2B5EF4-FFF2-40B4-BE49-F238E27FC236}">
              <a16:creationId xmlns:a16="http://schemas.microsoft.com/office/drawing/2014/main" id="{BCA52E77-5D62-4921-9230-6A9E3C2DEC4D}"/>
            </a:ext>
          </a:extLst>
        </xdr:cNvPr>
        <xdr:cNvCxnSpPr/>
      </xdr:nvCxnSpPr>
      <xdr:spPr>
        <a:xfrm flipV="1">
          <a:off x="14696439" y="16452214"/>
          <a:ext cx="0" cy="1255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711" name="【庁舎】&#10;有形固定資産減価償却率最小値テキスト">
          <a:extLst>
            <a:ext uri="{FF2B5EF4-FFF2-40B4-BE49-F238E27FC236}">
              <a16:creationId xmlns:a16="http://schemas.microsoft.com/office/drawing/2014/main" id="{09047DE9-CF12-46AD-846E-6494A365ACA2}"/>
            </a:ext>
          </a:extLst>
        </xdr:cNvPr>
        <xdr:cNvSpPr txBox="1"/>
      </xdr:nvSpPr>
      <xdr:spPr>
        <a:xfrm>
          <a:off x="14735175" y="17705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712" name="直線コネクタ 711">
          <a:extLst>
            <a:ext uri="{FF2B5EF4-FFF2-40B4-BE49-F238E27FC236}">
              <a16:creationId xmlns:a16="http://schemas.microsoft.com/office/drawing/2014/main" id="{0DE35ADC-FF31-4C12-A3E5-8602EE36F2AA}"/>
            </a:ext>
          </a:extLst>
        </xdr:cNvPr>
        <xdr:cNvCxnSpPr/>
      </xdr:nvCxnSpPr>
      <xdr:spPr>
        <a:xfrm>
          <a:off x="14611350" y="177077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713" name="【庁舎】&#10;有形固定資産減価償却率最大値テキスト">
          <a:extLst>
            <a:ext uri="{FF2B5EF4-FFF2-40B4-BE49-F238E27FC236}">
              <a16:creationId xmlns:a16="http://schemas.microsoft.com/office/drawing/2014/main" id="{E7A56A14-179E-49D2-9950-BC7633AFCDF3}"/>
            </a:ext>
          </a:extLst>
        </xdr:cNvPr>
        <xdr:cNvSpPr txBox="1"/>
      </xdr:nvSpPr>
      <xdr:spPr>
        <a:xfrm>
          <a:off x="14735175" y="16230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714" name="直線コネクタ 713">
          <a:extLst>
            <a:ext uri="{FF2B5EF4-FFF2-40B4-BE49-F238E27FC236}">
              <a16:creationId xmlns:a16="http://schemas.microsoft.com/office/drawing/2014/main" id="{2F6E586B-6999-4A3F-8CF4-7A5A412D9A89}"/>
            </a:ext>
          </a:extLst>
        </xdr:cNvPr>
        <xdr:cNvCxnSpPr/>
      </xdr:nvCxnSpPr>
      <xdr:spPr>
        <a:xfrm>
          <a:off x="14611350" y="164522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126654</xdr:rowOff>
    </xdr:from>
    <xdr:ext cx="405111" cy="259045"/>
    <xdr:sp macro="" textlink="">
      <xdr:nvSpPr>
        <xdr:cNvPr id="715" name="【庁舎】&#10;有形固定資産減価償却率平均値テキスト">
          <a:extLst>
            <a:ext uri="{FF2B5EF4-FFF2-40B4-BE49-F238E27FC236}">
              <a16:creationId xmlns:a16="http://schemas.microsoft.com/office/drawing/2014/main" id="{2B27F6E5-06FA-4DBB-8647-3DEBFF45E734}"/>
            </a:ext>
          </a:extLst>
        </xdr:cNvPr>
        <xdr:cNvSpPr txBox="1"/>
      </xdr:nvSpPr>
      <xdr:spPr>
        <a:xfrm>
          <a:off x="14735175" y="167541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716" name="フローチャート: 判断 715">
          <a:extLst>
            <a:ext uri="{FF2B5EF4-FFF2-40B4-BE49-F238E27FC236}">
              <a16:creationId xmlns:a16="http://schemas.microsoft.com/office/drawing/2014/main" id="{0750AC36-DE7A-450F-B764-E85834FEFA1E}"/>
            </a:ext>
          </a:extLst>
        </xdr:cNvPr>
        <xdr:cNvSpPr/>
      </xdr:nvSpPr>
      <xdr:spPr>
        <a:xfrm>
          <a:off x="14649450" y="1690905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717" name="フローチャート: 判断 716">
          <a:extLst>
            <a:ext uri="{FF2B5EF4-FFF2-40B4-BE49-F238E27FC236}">
              <a16:creationId xmlns:a16="http://schemas.microsoft.com/office/drawing/2014/main" id="{C90AD1C9-A201-46DB-8E55-EB6EB12C7A43}"/>
            </a:ext>
          </a:extLst>
        </xdr:cNvPr>
        <xdr:cNvSpPr/>
      </xdr:nvSpPr>
      <xdr:spPr>
        <a:xfrm>
          <a:off x="13887450" y="168880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718" name="フローチャート: 判断 717">
          <a:extLst>
            <a:ext uri="{FF2B5EF4-FFF2-40B4-BE49-F238E27FC236}">
              <a16:creationId xmlns:a16="http://schemas.microsoft.com/office/drawing/2014/main" id="{8B6A07DB-D156-414F-8077-C7F4F72C2B82}"/>
            </a:ext>
          </a:extLst>
        </xdr:cNvPr>
        <xdr:cNvSpPr/>
      </xdr:nvSpPr>
      <xdr:spPr>
        <a:xfrm>
          <a:off x="13096875" y="169270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719" name="フローチャート: 判断 718">
          <a:extLst>
            <a:ext uri="{FF2B5EF4-FFF2-40B4-BE49-F238E27FC236}">
              <a16:creationId xmlns:a16="http://schemas.microsoft.com/office/drawing/2014/main" id="{2D97D669-7E99-49B3-B59E-29FFDABF6F0E}"/>
            </a:ext>
          </a:extLst>
        </xdr:cNvPr>
        <xdr:cNvSpPr/>
      </xdr:nvSpPr>
      <xdr:spPr>
        <a:xfrm>
          <a:off x="12296775" y="168880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720" name="フローチャート: 判断 719">
          <a:extLst>
            <a:ext uri="{FF2B5EF4-FFF2-40B4-BE49-F238E27FC236}">
              <a16:creationId xmlns:a16="http://schemas.microsoft.com/office/drawing/2014/main" id="{BBB69E08-C218-41DD-8D1C-2C28CC9D8B85}"/>
            </a:ext>
          </a:extLst>
        </xdr:cNvPr>
        <xdr:cNvSpPr/>
      </xdr:nvSpPr>
      <xdr:spPr>
        <a:xfrm>
          <a:off x="11487150" y="1694189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21" name="テキスト ボックス 720">
          <a:extLst>
            <a:ext uri="{FF2B5EF4-FFF2-40B4-BE49-F238E27FC236}">
              <a16:creationId xmlns:a16="http://schemas.microsoft.com/office/drawing/2014/main" id="{C67F3517-3D28-41BC-884D-EE2063873A56}"/>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22" name="テキスト ボックス 721">
          <a:extLst>
            <a:ext uri="{FF2B5EF4-FFF2-40B4-BE49-F238E27FC236}">
              <a16:creationId xmlns:a16="http://schemas.microsoft.com/office/drawing/2014/main" id="{68479121-D089-4917-96B4-0FF5A0F4E52F}"/>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23" name="テキスト ボックス 722">
          <a:extLst>
            <a:ext uri="{FF2B5EF4-FFF2-40B4-BE49-F238E27FC236}">
              <a16:creationId xmlns:a16="http://schemas.microsoft.com/office/drawing/2014/main" id="{A69A89C5-BDC8-4ABD-B89C-CBCF50266E0C}"/>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ABC0F4B6-238A-4A9B-90A2-6DEF72E9B083}"/>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23DC910D-1F39-4CC5-B7CF-20F4F600368A}"/>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67855</xdr:rowOff>
    </xdr:from>
    <xdr:to>
      <xdr:col>85</xdr:col>
      <xdr:colOff>177800</xdr:colOff>
      <xdr:row>104</xdr:row>
      <xdr:rowOff>169455</xdr:rowOff>
    </xdr:to>
    <xdr:sp macro="" textlink="">
      <xdr:nvSpPr>
        <xdr:cNvPr id="726" name="楕円 725">
          <a:extLst>
            <a:ext uri="{FF2B5EF4-FFF2-40B4-BE49-F238E27FC236}">
              <a16:creationId xmlns:a16="http://schemas.microsoft.com/office/drawing/2014/main" id="{4E7B4EDF-F248-42D1-941D-1E03DF035FCC}"/>
            </a:ext>
          </a:extLst>
        </xdr:cNvPr>
        <xdr:cNvSpPr/>
      </xdr:nvSpPr>
      <xdr:spPr>
        <a:xfrm>
          <a:off x="14649450" y="170382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46282</xdr:rowOff>
    </xdr:from>
    <xdr:ext cx="405111" cy="259045"/>
    <xdr:sp macro="" textlink="">
      <xdr:nvSpPr>
        <xdr:cNvPr id="727" name="【庁舎】&#10;有形固定資産減価償却率該当値テキスト">
          <a:extLst>
            <a:ext uri="{FF2B5EF4-FFF2-40B4-BE49-F238E27FC236}">
              <a16:creationId xmlns:a16="http://schemas.microsoft.com/office/drawing/2014/main" id="{B0F29462-9D28-49CB-A204-BC12B8D6C38B}"/>
            </a:ext>
          </a:extLst>
        </xdr:cNvPr>
        <xdr:cNvSpPr txBox="1"/>
      </xdr:nvSpPr>
      <xdr:spPr>
        <a:xfrm>
          <a:off x="14735175" y="17023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30299</xdr:rowOff>
    </xdr:from>
    <xdr:to>
      <xdr:col>81</xdr:col>
      <xdr:colOff>101600</xdr:colOff>
      <xdr:row>104</xdr:row>
      <xdr:rowOff>131899</xdr:rowOff>
    </xdr:to>
    <xdr:sp macro="" textlink="">
      <xdr:nvSpPr>
        <xdr:cNvPr id="728" name="楕円 727">
          <a:extLst>
            <a:ext uri="{FF2B5EF4-FFF2-40B4-BE49-F238E27FC236}">
              <a16:creationId xmlns:a16="http://schemas.microsoft.com/office/drawing/2014/main" id="{BCD342E1-B6EA-48D1-9918-388CD2B9A850}"/>
            </a:ext>
          </a:extLst>
        </xdr:cNvPr>
        <xdr:cNvSpPr/>
      </xdr:nvSpPr>
      <xdr:spPr>
        <a:xfrm>
          <a:off x="13887450" y="170006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81099</xdr:rowOff>
    </xdr:from>
    <xdr:to>
      <xdr:col>85</xdr:col>
      <xdr:colOff>127000</xdr:colOff>
      <xdr:row>104</xdr:row>
      <xdr:rowOff>118655</xdr:rowOff>
    </xdr:to>
    <xdr:cxnSp macro="">
      <xdr:nvCxnSpPr>
        <xdr:cNvPr id="729" name="直線コネクタ 728">
          <a:extLst>
            <a:ext uri="{FF2B5EF4-FFF2-40B4-BE49-F238E27FC236}">
              <a16:creationId xmlns:a16="http://schemas.microsoft.com/office/drawing/2014/main" id="{C51FFE0F-E75B-4861-A90A-07CD54A84879}"/>
            </a:ext>
          </a:extLst>
        </xdr:cNvPr>
        <xdr:cNvCxnSpPr/>
      </xdr:nvCxnSpPr>
      <xdr:spPr>
        <a:xfrm>
          <a:off x="13935075" y="17057824"/>
          <a:ext cx="762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162561</xdr:rowOff>
    </xdr:from>
    <xdr:to>
      <xdr:col>76</xdr:col>
      <xdr:colOff>165100</xdr:colOff>
      <xdr:row>104</xdr:row>
      <xdr:rowOff>92711</xdr:rowOff>
    </xdr:to>
    <xdr:sp macro="" textlink="">
      <xdr:nvSpPr>
        <xdr:cNvPr id="730" name="楕円 729">
          <a:extLst>
            <a:ext uri="{FF2B5EF4-FFF2-40B4-BE49-F238E27FC236}">
              <a16:creationId xmlns:a16="http://schemas.microsoft.com/office/drawing/2014/main" id="{DE2C238D-415F-4CB5-A486-1CF0913B93D0}"/>
            </a:ext>
          </a:extLst>
        </xdr:cNvPr>
        <xdr:cNvSpPr/>
      </xdr:nvSpPr>
      <xdr:spPr>
        <a:xfrm>
          <a:off x="13096875" y="169614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41911</xdr:rowOff>
    </xdr:from>
    <xdr:to>
      <xdr:col>81</xdr:col>
      <xdr:colOff>50800</xdr:colOff>
      <xdr:row>104</xdr:row>
      <xdr:rowOff>81099</xdr:rowOff>
    </xdr:to>
    <xdr:cxnSp macro="">
      <xdr:nvCxnSpPr>
        <xdr:cNvPr id="731" name="直線コネクタ 730">
          <a:extLst>
            <a:ext uri="{FF2B5EF4-FFF2-40B4-BE49-F238E27FC236}">
              <a16:creationId xmlns:a16="http://schemas.microsoft.com/office/drawing/2014/main" id="{1233C7BA-2D44-48ED-8FB0-F4167DDED0D0}"/>
            </a:ext>
          </a:extLst>
        </xdr:cNvPr>
        <xdr:cNvCxnSpPr/>
      </xdr:nvCxnSpPr>
      <xdr:spPr>
        <a:xfrm>
          <a:off x="13144500" y="17018636"/>
          <a:ext cx="79057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123371</xdr:rowOff>
    </xdr:from>
    <xdr:to>
      <xdr:col>72</xdr:col>
      <xdr:colOff>38100</xdr:colOff>
      <xdr:row>104</xdr:row>
      <xdr:rowOff>53521</xdr:rowOff>
    </xdr:to>
    <xdr:sp macro="" textlink="">
      <xdr:nvSpPr>
        <xdr:cNvPr id="732" name="楕円 731">
          <a:extLst>
            <a:ext uri="{FF2B5EF4-FFF2-40B4-BE49-F238E27FC236}">
              <a16:creationId xmlns:a16="http://schemas.microsoft.com/office/drawing/2014/main" id="{27BEA067-AAD8-4D5F-A5B7-AFAC19A5C9B3}"/>
            </a:ext>
          </a:extLst>
        </xdr:cNvPr>
        <xdr:cNvSpPr/>
      </xdr:nvSpPr>
      <xdr:spPr>
        <a:xfrm>
          <a:off x="12296775" y="1692864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2721</xdr:rowOff>
    </xdr:from>
    <xdr:to>
      <xdr:col>76</xdr:col>
      <xdr:colOff>114300</xdr:colOff>
      <xdr:row>104</xdr:row>
      <xdr:rowOff>41911</xdr:rowOff>
    </xdr:to>
    <xdr:cxnSp macro="">
      <xdr:nvCxnSpPr>
        <xdr:cNvPr id="733" name="直線コネクタ 732">
          <a:extLst>
            <a:ext uri="{FF2B5EF4-FFF2-40B4-BE49-F238E27FC236}">
              <a16:creationId xmlns:a16="http://schemas.microsoft.com/office/drawing/2014/main" id="{A431A73A-0166-4990-AE37-E664C2B78C2D}"/>
            </a:ext>
          </a:extLst>
        </xdr:cNvPr>
        <xdr:cNvCxnSpPr/>
      </xdr:nvCxnSpPr>
      <xdr:spPr>
        <a:xfrm>
          <a:off x="12344400" y="16976271"/>
          <a:ext cx="800100" cy="42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85816</xdr:rowOff>
    </xdr:from>
    <xdr:to>
      <xdr:col>67</xdr:col>
      <xdr:colOff>101600</xdr:colOff>
      <xdr:row>104</xdr:row>
      <xdr:rowOff>15966</xdr:rowOff>
    </xdr:to>
    <xdr:sp macro="" textlink="">
      <xdr:nvSpPr>
        <xdr:cNvPr id="734" name="楕円 733">
          <a:extLst>
            <a:ext uri="{FF2B5EF4-FFF2-40B4-BE49-F238E27FC236}">
              <a16:creationId xmlns:a16="http://schemas.microsoft.com/office/drawing/2014/main" id="{28180194-FA4C-4D4E-989D-B1B6A8C8068E}"/>
            </a:ext>
          </a:extLst>
        </xdr:cNvPr>
        <xdr:cNvSpPr/>
      </xdr:nvSpPr>
      <xdr:spPr>
        <a:xfrm>
          <a:off x="11487150" y="168847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136616</xdr:rowOff>
    </xdr:from>
    <xdr:to>
      <xdr:col>71</xdr:col>
      <xdr:colOff>177800</xdr:colOff>
      <xdr:row>104</xdr:row>
      <xdr:rowOff>2721</xdr:rowOff>
    </xdr:to>
    <xdr:cxnSp macro="">
      <xdr:nvCxnSpPr>
        <xdr:cNvPr id="735" name="直線コネクタ 734">
          <a:extLst>
            <a:ext uri="{FF2B5EF4-FFF2-40B4-BE49-F238E27FC236}">
              <a16:creationId xmlns:a16="http://schemas.microsoft.com/office/drawing/2014/main" id="{A7AB626E-97AA-4888-9350-758E024BC5D7}"/>
            </a:ext>
          </a:extLst>
        </xdr:cNvPr>
        <xdr:cNvCxnSpPr/>
      </xdr:nvCxnSpPr>
      <xdr:spPr>
        <a:xfrm>
          <a:off x="11534775" y="16941891"/>
          <a:ext cx="809625" cy="34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35758</xdr:rowOff>
    </xdr:from>
    <xdr:ext cx="405111" cy="259045"/>
    <xdr:sp macro="" textlink="">
      <xdr:nvSpPr>
        <xdr:cNvPr id="736" name="n_1aveValue【庁舎】&#10;有形固定資産減価償却率">
          <a:extLst>
            <a:ext uri="{FF2B5EF4-FFF2-40B4-BE49-F238E27FC236}">
              <a16:creationId xmlns:a16="http://schemas.microsoft.com/office/drawing/2014/main" id="{8955C824-0379-4496-9B33-75FF3338D6B9}"/>
            </a:ext>
          </a:extLst>
        </xdr:cNvPr>
        <xdr:cNvSpPr txBox="1"/>
      </xdr:nvSpPr>
      <xdr:spPr>
        <a:xfrm>
          <a:off x="13745219" y="16666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68415</xdr:rowOff>
    </xdr:from>
    <xdr:ext cx="405111" cy="259045"/>
    <xdr:sp macro="" textlink="">
      <xdr:nvSpPr>
        <xdr:cNvPr id="737" name="n_2aveValue【庁舎】&#10;有形固定資産減価償却率">
          <a:extLst>
            <a:ext uri="{FF2B5EF4-FFF2-40B4-BE49-F238E27FC236}">
              <a16:creationId xmlns:a16="http://schemas.microsoft.com/office/drawing/2014/main" id="{484E7C73-1A85-42ED-B00B-8E0FB2CD74E1}"/>
            </a:ext>
          </a:extLst>
        </xdr:cNvPr>
        <xdr:cNvSpPr txBox="1"/>
      </xdr:nvSpPr>
      <xdr:spPr>
        <a:xfrm>
          <a:off x="12964169" y="1669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35758</xdr:rowOff>
    </xdr:from>
    <xdr:ext cx="405111" cy="259045"/>
    <xdr:sp macro="" textlink="">
      <xdr:nvSpPr>
        <xdr:cNvPr id="738" name="n_3aveValue【庁舎】&#10;有形固定資産減価償却率">
          <a:extLst>
            <a:ext uri="{FF2B5EF4-FFF2-40B4-BE49-F238E27FC236}">
              <a16:creationId xmlns:a16="http://schemas.microsoft.com/office/drawing/2014/main" id="{BCE3866E-C0DB-4FBD-8A05-CAD647D67880}"/>
            </a:ext>
          </a:extLst>
        </xdr:cNvPr>
        <xdr:cNvSpPr txBox="1"/>
      </xdr:nvSpPr>
      <xdr:spPr>
        <a:xfrm>
          <a:off x="12164069" y="16666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64243</xdr:rowOff>
    </xdr:from>
    <xdr:ext cx="405111" cy="259045"/>
    <xdr:sp macro="" textlink="">
      <xdr:nvSpPr>
        <xdr:cNvPr id="739" name="n_4aveValue【庁舎】&#10;有形固定資産減価償却率">
          <a:extLst>
            <a:ext uri="{FF2B5EF4-FFF2-40B4-BE49-F238E27FC236}">
              <a16:creationId xmlns:a16="http://schemas.microsoft.com/office/drawing/2014/main" id="{EA672937-5125-4B37-8D31-19E0165B0E8F}"/>
            </a:ext>
          </a:extLst>
        </xdr:cNvPr>
        <xdr:cNvSpPr txBox="1"/>
      </xdr:nvSpPr>
      <xdr:spPr>
        <a:xfrm>
          <a:off x="11354444" y="17040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123026</xdr:rowOff>
    </xdr:from>
    <xdr:ext cx="405111" cy="259045"/>
    <xdr:sp macro="" textlink="">
      <xdr:nvSpPr>
        <xdr:cNvPr id="740" name="n_1mainValue【庁舎】&#10;有形固定資産減価償却率">
          <a:extLst>
            <a:ext uri="{FF2B5EF4-FFF2-40B4-BE49-F238E27FC236}">
              <a16:creationId xmlns:a16="http://schemas.microsoft.com/office/drawing/2014/main" id="{5A308C28-CF04-4BA5-B7DC-F32765B709DF}"/>
            </a:ext>
          </a:extLst>
        </xdr:cNvPr>
        <xdr:cNvSpPr txBox="1"/>
      </xdr:nvSpPr>
      <xdr:spPr>
        <a:xfrm>
          <a:off x="13745219" y="17099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83838</xdr:rowOff>
    </xdr:from>
    <xdr:ext cx="405111" cy="259045"/>
    <xdr:sp macro="" textlink="">
      <xdr:nvSpPr>
        <xdr:cNvPr id="741" name="n_2mainValue【庁舎】&#10;有形固定資産減価償却率">
          <a:extLst>
            <a:ext uri="{FF2B5EF4-FFF2-40B4-BE49-F238E27FC236}">
              <a16:creationId xmlns:a16="http://schemas.microsoft.com/office/drawing/2014/main" id="{F4C899A0-3421-45C7-89D7-71C5B04AD8AF}"/>
            </a:ext>
          </a:extLst>
        </xdr:cNvPr>
        <xdr:cNvSpPr txBox="1"/>
      </xdr:nvSpPr>
      <xdr:spPr>
        <a:xfrm>
          <a:off x="12964169" y="17060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44648</xdr:rowOff>
    </xdr:from>
    <xdr:ext cx="405111" cy="259045"/>
    <xdr:sp macro="" textlink="">
      <xdr:nvSpPr>
        <xdr:cNvPr id="742" name="n_3mainValue【庁舎】&#10;有形固定資産減価償却率">
          <a:extLst>
            <a:ext uri="{FF2B5EF4-FFF2-40B4-BE49-F238E27FC236}">
              <a16:creationId xmlns:a16="http://schemas.microsoft.com/office/drawing/2014/main" id="{EBCD83DE-831E-41F5-B5C7-789AC7886D9E}"/>
            </a:ext>
          </a:extLst>
        </xdr:cNvPr>
        <xdr:cNvSpPr txBox="1"/>
      </xdr:nvSpPr>
      <xdr:spPr>
        <a:xfrm>
          <a:off x="12164069" y="17021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32493</xdr:rowOff>
    </xdr:from>
    <xdr:ext cx="405111" cy="259045"/>
    <xdr:sp macro="" textlink="">
      <xdr:nvSpPr>
        <xdr:cNvPr id="743" name="n_4mainValue【庁舎】&#10;有形固定資産減価償却率">
          <a:extLst>
            <a:ext uri="{FF2B5EF4-FFF2-40B4-BE49-F238E27FC236}">
              <a16:creationId xmlns:a16="http://schemas.microsoft.com/office/drawing/2014/main" id="{135DD0CB-E53E-4C5B-BFD1-869C504B4FC1}"/>
            </a:ext>
          </a:extLst>
        </xdr:cNvPr>
        <xdr:cNvSpPr txBox="1"/>
      </xdr:nvSpPr>
      <xdr:spPr>
        <a:xfrm>
          <a:off x="11354444" y="16659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44" name="正方形/長方形 743">
          <a:extLst>
            <a:ext uri="{FF2B5EF4-FFF2-40B4-BE49-F238E27FC236}">
              <a16:creationId xmlns:a16="http://schemas.microsoft.com/office/drawing/2014/main" id="{29B9C322-31BE-4A02-A12B-828E2EDAABDC}"/>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5" name="正方形/長方形 744">
          <a:extLst>
            <a:ext uri="{FF2B5EF4-FFF2-40B4-BE49-F238E27FC236}">
              <a16:creationId xmlns:a16="http://schemas.microsoft.com/office/drawing/2014/main" id="{29877954-A4A9-4347-B4AB-A92B788C046F}"/>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6" name="正方形/長方形 745">
          <a:extLst>
            <a:ext uri="{FF2B5EF4-FFF2-40B4-BE49-F238E27FC236}">
              <a16:creationId xmlns:a16="http://schemas.microsoft.com/office/drawing/2014/main" id="{7D1F3A95-8B6B-478D-A322-07D493C4C55D}"/>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7" name="正方形/長方形 746">
          <a:extLst>
            <a:ext uri="{FF2B5EF4-FFF2-40B4-BE49-F238E27FC236}">
              <a16:creationId xmlns:a16="http://schemas.microsoft.com/office/drawing/2014/main" id="{313D4FA1-5C22-4299-B42B-3236FF8EF0D1}"/>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8" name="正方形/長方形 747">
          <a:extLst>
            <a:ext uri="{FF2B5EF4-FFF2-40B4-BE49-F238E27FC236}">
              <a16:creationId xmlns:a16="http://schemas.microsoft.com/office/drawing/2014/main" id="{B4EA3010-B2A6-446D-A2C5-C4D90AB580DC}"/>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9" name="正方形/長方形 748">
          <a:extLst>
            <a:ext uri="{FF2B5EF4-FFF2-40B4-BE49-F238E27FC236}">
              <a16:creationId xmlns:a16="http://schemas.microsoft.com/office/drawing/2014/main" id="{93578EA5-2D38-44A2-9657-02A5114AEC4E}"/>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0" name="正方形/長方形 749">
          <a:extLst>
            <a:ext uri="{FF2B5EF4-FFF2-40B4-BE49-F238E27FC236}">
              <a16:creationId xmlns:a16="http://schemas.microsoft.com/office/drawing/2014/main" id="{527BB5BD-3094-4AE3-85BA-98A7E10DDB18}"/>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1" name="正方形/長方形 750">
          <a:extLst>
            <a:ext uri="{FF2B5EF4-FFF2-40B4-BE49-F238E27FC236}">
              <a16:creationId xmlns:a16="http://schemas.microsoft.com/office/drawing/2014/main" id="{C1FA11BF-594E-4EBB-A282-1FE128DE4A65}"/>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52" name="テキスト ボックス 751">
          <a:extLst>
            <a:ext uri="{FF2B5EF4-FFF2-40B4-BE49-F238E27FC236}">
              <a16:creationId xmlns:a16="http://schemas.microsoft.com/office/drawing/2014/main" id="{27C48978-9F55-46B7-823C-01241A3E2CD5}"/>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53" name="直線コネクタ 752">
          <a:extLst>
            <a:ext uri="{FF2B5EF4-FFF2-40B4-BE49-F238E27FC236}">
              <a16:creationId xmlns:a16="http://schemas.microsoft.com/office/drawing/2014/main" id="{642B5A48-96AD-4928-80FA-2BA84BDF419D}"/>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54" name="直線コネクタ 753">
          <a:extLst>
            <a:ext uri="{FF2B5EF4-FFF2-40B4-BE49-F238E27FC236}">
              <a16:creationId xmlns:a16="http://schemas.microsoft.com/office/drawing/2014/main" id="{8069CED6-8D43-47A4-B48A-0467CA9E9AE1}"/>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55" name="テキスト ボックス 754">
          <a:extLst>
            <a:ext uri="{FF2B5EF4-FFF2-40B4-BE49-F238E27FC236}">
              <a16:creationId xmlns:a16="http://schemas.microsoft.com/office/drawing/2014/main" id="{36C61524-201C-4DB9-A773-2CDCE14D1D12}"/>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56" name="直線コネクタ 755">
          <a:extLst>
            <a:ext uri="{FF2B5EF4-FFF2-40B4-BE49-F238E27FC236}">
              <a16:creationId xmlns:a16="http://schemas.microsoft.com/office/drawing/2014/main" id="{2900E82F-69CF-4315-AF63-DFC23E2181C3}"/>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57" name="テキスト ボックス 756">
          <a:extLst>
            <a:ext uri="{FF2B5EF4-FFF2-40B4-BE49-F238E27FC236}">
              <a16:creationId xmlns:a16="http://schemas.microsoft.com/office/drawing/2014/main" id="{03B65519-E21F-4A9A-A26D-42EFBEC3006B}"/>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58" name="直線コネクタ 757">
          <a:extLst>
            <a:ext uri="{FF2B5EF4-FFF2-40B4-BE49-F238E27FC236}">
              <a16:creationId xmlns:a16="http://schemas.microsoft.com/office/drawing/2014/main" id="{B4B48051-6D0C-4089-BCDD-35173B4A7CD1}"/>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59" name="テキスト ボックス 758">
          <a:extLst>
            <a:ext uri="{FF2B5EF4-FFF2-40B4-BE49-F238E27FC236}">
              <a16:creationId xmlns:a16="http://schemas.microsoft.com/office/drawing/2014/main" id="{C3912B84-3FD7-4176-B507-634E5B2D1D62}"/>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60" name="直線コネクタ 759">
          <a:extLst>
            <a:ext uri="{FF2B5EF4-FFF2-40B4-BE49-F238E27FC236}">
              <a16:creationId xmlns:a16="http://schemas.microsoft.com/office/drawing/2014/main" id="{1D5AD3B0-B709-4BA3-94A3-4C880B2FD878}"/>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61" name="テキスト ボックス 760">
          <a:extLst>
            <a:ext uri="{FF2B5EF4-FFF2-40B4-BE49-F238E27FC236}">
              <a16:creationId xmlns:a16="http://schemas.microsoft.com/office/drawing/2014/main" id="{F5DD29C3-E4A9-468E-8610-602932AF1F28}"/>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62" name="直線コネクタ 761">
          <a:extLst>
            <a:ext uri="{FF2B5EF4-FFF2-40B4-BE49-F238E27FC236}">
              <a16:creationId xmlns:a16="http://schemas.microsoft.com/office/drawing/2014/main" id="{793E4972-F992-49DF-9B50-DF87F0224924}"/>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63" name="テキスト ボックス 762">
          <a:extLst>
            <a:ext uri="{FF2B5EF4-FFF2-40B4-BE49-F238E27FC236}">
              <a16:creationId xmlns:a16="http://schemas.microsoft.com/office/drawing/2014/main" id="{CF6C9F7D-F273-4E57-971F-F58D4F915DC7}"/>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64" name="直線コネクタ 763">
          <a:extLst>
            <a:ext uri="{FF2B5EF4-FFF2-40B4-BE49-F238E27FC236}">
              <a16:creationId xmlns:a16="http://schemas.microsoft.com/office/drawing/2014/main" id="{5741798F-A4E4-4450-B7EA-F067EB78D57B}"/>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65" name="テキスト ボックス 764">
          <a:extLst>
            <a:ext uri="{FF2B5EF4-FFF2-40B4-BE49-F238E27FC236}">
              <a16:creationId xmlns:a16="http://schemas.microsoft.com/office/drawing/2014/main" id="{866F7E88-422E-4042-9380-1F332B34AAF3}"/>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66" name="【庁舎】&#10;一人当たり面積グラフ枠">
          <a:extLst>
            <a:ext uri="{FF2B5EF4-FFF2-40B4-BE49-F238E27FC236}">
              <a16:creationId xmlns:a16="http://schemas.microsoft.com/office/drawing/2014/main" id="{8EBD14E1-360F-4219-B61D-384CC6D484D4}"/>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767" name="直線コネクタ 766">
          <a:extLst>
            <a:ext uri="{FF2B5EF4-FFF2-40B4-BE49-F238E27FC236}">
              <a16:creationId xmlns:a16="http://schemas.microsoft.com/office/drawing/2014/main" id="{33E89A67-8018-4BAD-8DF8-A184F3CB81F3}"/>
            </a:ext>
          </a:extLst>
        </xdr:cNvPr>
        <xdr:cNvCxnSpPr/>
      </xdr:nvCxnSpPr>
      <xdr:spPr>
        <a:xfrm flipV="1">
          <a:off x="19954239" y="16431261"/>
          <a:ext cx="0" cy="125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768" name="【庁舎】&#10;一人当たり面積最小値テキスト">
          <a:extLst>
            <a:ext uri="{FF2B5EF4-FFF2-40B4-BE49-F238E27FC236}">
              <a16:creationId xmlns:a16="http://schemas.microsoft.com/office/drawing/2014/main" id="{85EAB2B2-8FE4-4116-A81B-67C42F036CAC}"/>
            </a:ext>
          </a:extLst>
        </xdr:cNvPr>
        <xdr:cNvSpPr txBox="1"/>
      </xdr:nvSpPr>
      <xdr:spPr>
        <a:xfrm>
          <a:off x="19992975" y="1768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769" name="直線コネクタ 768">
          <a:extLst>
            <a:ext uri="{FF2B5EF4-FFF2-40B4-BE49-F238E27FC236}">
              <a16:creationId xmlns:a16="http://schemas.microsoft.com/office/drawing/2014/main" id="{3932B48A-8A16-493F-9B7D-4ECB157B0E41}"/>
            </a:ext>
          </a:extLst>
        </xdr:cNvPr>
        <xdr:cNvCxnSpPr/>
      </xdr:nvCxnSpPr>
      <xdr:spPr>
        <a:xfrm>
          <a:off x="19878675" y="176872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770" name="【庁舎】&#10;一人当たり面積最大値テキスト">
          <a:extLst>
            <a:ext uri="{FF2B5EF4-FFF2-40B4-BE49-F238E27FC236}">
              <a16:creationId xmlns:a16="http://schemas.microsoft.com/office/drawing/2014/main" id="{D74FAEB3-6634-43CC-AE9C-1B4C1B8DEA48}"/>
            </a:ext>
          </a:extLst>
        </xdr:cNvPr>
        <xdr:cNvSpPr txBox="1"/>
      </xdr:nvSpPr>
      <xdr:spPr>
        <a:xfrm>
          <a:off x="19992975" y="16209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771" name="直線コネクタ 770">
          <a:extLst>
            <a:ext uri="{FF2B5EF4-FFF2-40B4-BE49-F238E27FC236}">
              <a16:creationId xmlns:a16="http://schemas.microsoft.com/office/drawing/2014/main" id="{BFFEB2BD-CA2E-4CA4-8E3D-EA43E11F1677}"/>
            </a:ext>
          </a:extLst>
        </xdr:cNvPr>
        <xdr:cNvCxnSpPr/>
      </xdr:nvCxnSpPr>
      <xdr:spPr>
        <a:xfrm>
          <a:off x="19878675" y="164312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104791</xdr:rowOff>
    </xdr:from>
    <xdr:ext cx="469744" cy="259045"/>
    <xdr:sp macro="" textlink="">
      <xdr:nvSpPr>
        <xdr:cNvPr id="772" name="【庁舎】&#10;一人当たり面積平均値テキスト">
          <a:extLst>
            <a:ext uri="{FF2B5EF4-FFF2-40B4-BE49-F238E27FC236}">
              <a16:creationId xmlns:a16="http://schemas.microsoft.com/office/drawing/2014/main" id="{CE8725FF-EE26-4FAC-9AFF-5507300C258F}"/>
            </a:ext>
          </a:extLst>
        </xdr:cNvPr>
        <xdr:cNvSpPr txBox="1"/>
      </xdr:nvSpPr>
      <xdr:spPr>
        <a:xfrm>
          <a:off x="19992975" y="170751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773" name="フローチャート: 判断 772">
          <a:extLst>
            <a:ext uri="{FF2B5EF4-FFF2-40B4-BE49-F238E27FC236}">
              <a16:creationId xmlns:a16="http://schemas.microsoft.com/office/drawing/2014/main" id="{9D833700-2FD8-4784-A196-E7FD89DEFDB9}"/>
            </a:ext>
          </a:extLst>
        </xdr:cNvPr>
        <xdr:cNvSpPr/>
      </xdr:nvSpPr>
      <xdr:spPr>
        <a:xfrm>
          <a:off x="19897725" y="17096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774" name="フローチャート: 判断 773">
          <a:extLst>
            <a:ext uri="{FF2B5EF4-FFF2-40B4-BE49-F238E27FC236}">
              <a16:creationId xmlns:a16="http://schemas.microsoft.com/office/drawing/2014/main" id="{E07BA3AF-4929-4D36-A9B6-B239C8616303}"/>
            </a:ext>
          </a:extLst>
        </xdr:cNvPr>
        <xdr:cNvSpPr/>
      </xdr:nvSpPr>
      <xdr:spPr>
        <a:xfrm>
          <a:off x="19154775" y="170986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775" name="フローチャート: 判断 774">
          <a:extLst>
            <a:ext uri="{FF2B5EF4-FFF2-40B4-BE49-F238E27FC236}">
              <a16:creationId xmlns:a16="http://schemas.microsoft.com/office/drawing/2014/main" id="{6FBF4F17-EF14-4879-A8CC-0A8EB3B23F37}"/>
            </a:ext>
          </a:extLst>
        </xdr:cNvPr>
        <xdr:cNvSpPr/>
      </xdr:nvSpPr>
      <xdr:spPr>
        <a:xfrm>
          <a:off x="18345150" y="171545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776" name="フローチャート: 判断 775">
          <a:extLst>
            <a:ext uri="{FF2B5EF4-FFF2-40B4-BE49-F238E27FC236}">
              <a16:creationId xmlns:a16="http://schemas.microsoft.com/office/drawing/2014/main" id="{A8B8EFE2-9BAF-4709-B806-85015AD1FAE9}"/>
            </a:ext>
          </a:extLst>
        </xdr:cNvPr>
        <xdr:cNvSpPr/>
      </xdr:nvSpPr>
      <xdr:spPr>
        <a:xfrm>
          <a:off x="17554575" y="171519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777" name="フローチャート: 判断 776">
          <a:extLst>
            <a:ext uri="{FF2B5EF4-FFF2-40B4-BE49-F238E27FC236}">
              <a16:creationId xmlns:a16="http://schemas.microsoft.com/office/drawing/2014/main" id="{80A3645A-C3DD-49BB-AACB-C5881EF496A0}"/>
            </a:ext>
          </a:extLst>
        </xdr:cNvPr>
        <xdr:cNvSpPr/>
      </xdr:nvSpPr>
      <xdr:spPr>
        <a:xfrm>
          <a:off x="16754475" y="172370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5726E4B5-E3AC-4649-97E2-CA048D49F61E}"/>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5875D86A-B69F-4F24-BCA6-0D21DC7859DE}"/>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6213BE15-0C6B-4BAF-8CEC-D033C046FB8A}"/>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C262D667-3405-4CA6-81E5-DDC16D8ED4C7}"/>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C5411ADF-5154-47BE-A960-5C711BE365FD}"/>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61595</xdr:rowOff>
    </xdr:from>
    <xdr:to>
      <xdr:col>116</xdr:col>
      <xdr:colOff>114300</xdr:colOff>
      <xdr:row>101</xdr:row>
      <xdr:rowOff>163195</xdr:rowOff>
    </xdr:to>
    <xdr:sp macro="" textlink="">
      <xdr:nvSpPr>
        <xdr:cNvPr id="783" name="楕円 782">
          <a:extLst>
            <a:ext uri="{FF2B5EF4-FFF2-40B4-BE49-F238E27FC236}">
              <a16:creationId xmlns:a16="http://schemas.microsoft.com/office/drawing/2014/main" id="{7079ABF3-012B-4FFC-BC45-6761C5F7BE0E}"/>
            </a:ext>
          </a:extLst>
        </xdr:cNvPr>
        <xdr:cNvSpPr/>
      </xdr:nvSpPr>
      <xdr:spPr>
        <a:xfrm>
          <a:off x="19897725" y="165239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84472</xdr:rowOff>
    </xdr:from>
    <xdr:ext cx="469744" cy="259045"/>
    <xdr:sp macro="" textlink="">
      <xdr:nvSpPr>
        <xdr:cNvPr id="784" name="【庁舎】&#10;一人当たり面積該当値テキスト">
          <a:extLst>
            <a:ext uri="{FF2B5EF4-FFF2-40B4-BE49-F238E27FC236}">
              <a16:creationId xmlns:a16="http://schemas.microsoft.com/office/drawing/2014/main" id="{F76ECE7C-C545-4336-AE49-825BBD732CC4}"/>
            </a:ext>
          </a:extLst>
        </xdr:cNvPr>
        <xdr:cNvSpPr txBox="1"/>
      </xdr:nvSpPr>
      <xdr:spPr>
        <a:xfrm>
          <a:off x="19992975" y="16375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88264</xdr:rowOff>
    </xdr:from>
    <xdr:to>
      <xdr:col>112</xdr:col>
      <xdr:colOff>38100</xdr:colOff>
      <xdr:row>102</xdr:row>
      <xdr:rowOff>18414</xdr:rowOff>
    </xdr:to>
    <xdr:sp macro="" textlink="">
      <xdr:nvSpPr>
        <xdr:cNvPr id="785" name="楕円 784">
          <a:extLst>
            <a:ext uri="{FF2B5EF4-FFF2-40B4-BE49-F238E27FC236}">
              <a16:creationId xmlns:a16="http://schemas.microsoft.com/office/drawing/2014/main" id="{5482D0BD-69C7-4A11-B69E-78DC0774D1DE}"/>
            </a:ext>
          </a:extLst>
        </xdr:cNvPr>
        <xdr:cNvSpPr/>
      </xdr:nvSpPr>
      <xdr:spPr>
        <a:xfrm>
          <a:off x="19154775" y="165442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112395</xdr:rowOff>
    </xdr:from>
    <xdr:to>
      <xdr:col>116</xdr:col>
      <xdr:colOff>63500</xdr:colOff>
      <xdr:row>101</xdr:row>
      <xdr:rowOff>139064</xdr:rowOff>
    </xdr:to>
    <xdr:cxnSp macro="">
      <xdr:nvCxnSpPr>
        <xdr:cNvPr id="786" name="直線コネクタ 785">
          <a:extLst>
            <a:ext uri="{FF2B5EF4-FFF2-40B4-BE49-F238E27FC236}">
              <a16:creationId xmlns:a16="http://schemas.microsoft.com/office/drawing/2014/main" id="{26EB8827-D654-42E7-B148-3C912BAC76A9}"/>
            </a:ext>
          </a:extLst>
        </xdr:cNvPr>
        <xdr:cNvCxnSpPr/>
      </xdr:nvCxnSpPr>
      <xdr:spPr>
        <a:xfrm flipV="1">
          <a:off x="19202400" y="16571595"/>
          <a:ext cx="752475" cy="2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114936</xdr:rowOff>
    </xdr:from>
    <xdr:to>
      <xdr:col>107</xdr:col>
      <xdr:colOff>101600</xdr:colOff>
      <xdr:row>102</xdr:row>
      <xdr:rowOff>45086</xdr:rowOff>
    </xdr:to>
    <xdr:sp macro="" textlink="">
      <xdr:nvSpPr>
        <xdr:cNvPr id="787" name="楕円 786">
          <a:extLst>
            <a:ext uri="{FF2B5EF4-FFF2-40B4-BE49-F238E27FC236}">
              <a16:creationId xmlns:a16="http://schemas.microsoft.com/office/drawing/2014/main" id="{7EAB79CC-70AE-4F52-A916-7DFECEEC40CE}"/>
            </a:ext>
          </a:extLst>
        </xdr:cNvPr>
        <xdr:cNvSpPr/>
      </xdr:nvSpPr>
      <xdr:spPr>
        <a:xfrm>
          <a:off x="18345150" y="165741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139064</xdr:rowOff>
    </xdr:from>
    <xdr:to>
      <xdr:col>111</xdr:col>
      <xdr:colOff>177800</xdr:colOff>
      <xdr:row>101</xdr:row>
      <xdr:rowOff>165736</xdr:rowOff>
    </xdr:to>
    <xdr:cxnSp macro="">
      <xdr:nvCxnSpPr>
        <xdr:cNvPr id="788" name="直線コネクタ 787">
          <a:extLst>
            <a:ext uri="{FF2B5EF4-FFF2-40B4-BE49-F238E27FC236}">
              <a16:creationId xmlns:a16="http://schemas.microsoft.com/office/drawing/2014/main" id="{C5512DEA-6262-4585-A430-22DC6C642232}"/>
            </a:ext>
          </a:extLst>
        </xdr:cNvPr>
        <xdr:cNvCxnSpPr/>
      </xdr:nvCxnSpPr>
      <xdr:spPr>
        <a:xfrm flipV="1">
          <a:off x="18392775" y="16601439"/>
          <a:ext cx="809625" cy="2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139700</xdr:rowOff>
    </xdr:from>
    <xdr:to>
      <xdr:col>102</xdr:col>
      <xdr:colOff>165100</xdr:colOff>
      <xdr:row>102</xdr:row>
      <xdr:rowOff>69850</xdr:rowOff>
    </xdr:to>
    <xdr:sp macro="" textlink="">
      <xdr:nvSpPr>
        <xdr:cNvPr id="789" name="楕円 788">
          <a:extLst>
            <a:ext uri="{FF2B5EF4-FFF2-40B4-BE49-F238E27FC236}">
              <a16:creationId xmlns:a16="http://schemas.microsoft.com/office/drawing/2014/main" id="{34A16CE6-63B9-4BDB-A77B-CB8444689716}"/>
            </a:ext>
          </a:extLst>
        </xdr:cNvPr>
        <xdr:cNvSpPr/>
      </xdr:nvSpPr>
      <xdr:spPr>
        <a:xfrm>
          <a:off x="17554575" y="166020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165736</xdr:rowOff>
    </xdr:from>
    <xdr:to>
      <xdr:col>107</xdr:col>
      <xdr:colOff>50800</xdr:colOff>
      <xdr:row>102</xdr:row>
      <xdr:rowOff>19050</xdr:rowOff>
    </xdr:to>
    <xdr:cxnSp macro="">
      <xdr:nvCxnSpPr>
        <xdr:cNvPr id="790" name="直線コネクタ 789">
          <a:extLst>
            <a:ext uri="{FF2B5EF4-FFF2-40B4-BE49-F238E27FC236}">
              <a16:creationId xmlns:a16="http://schemas.microsoft.com/office/drawing/2014/main" id="{3E7F8E00-6C6A-48A9-853B-ED142A90FB09}"/>
            </a:ext>
          </a:extLst>
        </xdr:cNvPr>
        <xdr:cNvCxnSpPr/>
      </xdr:nvCxnSpPr>
      <xdr:spPr>
        <a:xfrm flipV="1">
          <a:off x="17602200" y="16621761"/>
          <a:ext cx="790575"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160655</xdr:rowOff>
    </xdr:from>
    <xdr:to>
      <xdr:col>98</xdr:col>
      <xdr:colOff>38100</xdr:colOff>
      <xdr:row>102</xdr:row>
      <xdr:rowOff>90805</xdr:rowOff>
    </xdr:to>
    <xdr:sp macro="" textlink="">
      <xdr:nvSpPr>
        <xdr:cNvPr id="791" name="楕円 790">
          <a:extLst>
            <a:ext uri="{FF2B5EF4-FFF2-40B4-BE49-F238E27FC236}">
              <a16:creationId xmlns:a16="http://schemas.microsoft.com/office/drawing/2014/main" id="{1260C5D3-C6E2-4215-8A4D-0F641F5394CC}"/>
            </a:ext>
          </a:extLst>
        </xdr:cNvPr>
        <xdr:cNvSpPr/>
      </xdr:nvSpPr>
      <xdr:spPr>
        <a:xfrm>
          <a:off x="16754475" y="166230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19050</xdr:rowOff>
    </xdr:from>
    <xdr:to>
      <xdr:col>102</xdr:col>
      <xdr:colOff>114300</xdr:colOff>
      <xdr:row>102</xdr:row>
      <xdr:rowOff>40005</xdr:rowOff>
    </xdr:to>
    <xdr:cxnSp macro="">
      <xdr:nvCxnSpPr>
        <xdr:cNvPr id="792" name="直線コネクタ 791">
          <a:extLst>
            <a:ext uri="{FF2B5EF4-FFF2-40B4-BE49-F238E27FC236}">
              <a16:creationId xmlns:a16="http://schemas.microsoft.com/office/drawing/2014/main" id="{3CB0BCC3-8FC7-4228-A711-3985CC7ABC65}"/>
            </a:ext>
          </a:extLst>
        </xdr:cNvPr>
        <xdr:cNvCxnSpPr/>
      </xdr:nvCxnSpPr>
      <xdr:spPr>
        <a:xfrm flipV="1">
          <a:off x="16802100" y="16649700"/>
          <a:ext cx="8001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49547</xdr:rowOff>
    </xdr:from>
    <xdr:ext cx="469744" cy="259045"/>
    <xdr:sp macro="" textlink="">
      <xdr:nvSpPr>
        <xdr:cNvPr id="793" name="n_1aveValue【庁舎】&#10;一人当たり面積">
          <a:extLst>
            <a:ext uri="{FF2B5EF4-FFF2-40B4-BE49-F238E27FC236}">
              <a16:creationId xmlns:a16="http://schemas.microsoft.com/office/drawing/2014/main" id="{94127D1A-7A32-40E3-B1A0-DED151162C99}"/>
            </a:ext>
          </a:extLst>
        </xdr:cNvPr>
        <xdr:cNvSpPr txBox="1"/>
      </xdr:nvSpPr>
      <xdr:spPr>
        <a:xfrm>
          <a:off x="18983402" y="1719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99077</xdr:rowOff>
    </xdr:from>
    <xdr:ext cx="469744" cy="259045"/>
    <xdr:sp macro="" textlink="">
      <xdr:nvSpPr>
        <xdr:cNvPr id="794" name="n_2aveValue【庁舎】&#10;一人当たり面積">
          <a:extLst>
            <a:ext uri="{FF2B5EF4-FFF2-40B4-BE49-F238E27FC236}">
              <a16:creationId xmlns:a16="http://schemas.microsoft.com/office/drawing/2014/main" id="{E51D533B-F8C1-4644-9B93-0A3217604683}"/>
            </a:ext>
          </a:extLst>
        </xdr:cNvPr>
        <xdr:cNvSpPr txBox="1"/>
      </xdr:nvSpPr>
      <xdr:spPr>
        <a:xfrm>
          <a:off x="18183302" y="1724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102888</xdr:rowOff>
    </xdr:from>
    <xdr:ext cx="469744" cy="259045"/>
    <xdr:sp macro="" textlink="">
      <xdr:nvSpPr>
        <xdr:cNvPr id="795" name="n_3aveValue【庁舎】&#10;一人当たり面積">
          <a:extLst>
            <a:ext uri="{FF2B5EF4-FFF2-40B4-BE49-F238E27FC236}">
              <a16:creationId xmlns:a16="http://schemas.microsoft.com/office/drawing/2014/main" id="{38DE8400-8F77-4041-B152-54F495378D05}"/>
            </a:ext>
          </a:extLst>
        </xdr:cNvPr>
        <xdr:cNvSpPr txBox="1"/>
      </xdr:nvSpPr>
      <xdr:spPr>
        <a:xfrm>
          <a:off x="17383202" y="1725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13352</xdr:rowOff>
    </xdr:from>
    <xdr:ext cx="469744" cy="259045"/>
    <xdr:sp macro="" textlink="">
      <xdr:nvSpPr>
        <xdr:cNvPr id="796" name="n_4aveValue【庁舎】&#10;一人当たり面積">
          <a:extLst>
            <a:ext uri="{FF2B5EF4-FFF2-40B4-BE49-F238E27FC236}">
              <a16:creationId xmlns:a16="http://schemas.microsoft.com/office/drawing/2014/main" id="{0B05BF7E-FBE0-4BEB-8562-8832710C0C03}"/>
            </a:ext>
          </a:extLst>
        </xdr:cNvPr>
        <xdr:cNvSpPr txBox="1"/>
      </xdr:nvSpPr>
      <xdr:spPr>
        <a:xfrm>
          <a:off x="16592627" y="1732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34941</xdr:rowOff>
    </xdr:from>
    <xdr:ext cx="469744" cy="259045"/>
    <xdr:sp macro="" textlink="">
      <xdr:nvSpPr>
        <xdr:cNvPr id="797" name="n_1mainValue【庁舎】&#10;一人当たり面積">
          <a:extLst>
            <a:ext uri="{FF2B5EF4-FFF2-40B4-BE49-F238E27FC236}">
              <a16:creationId xmlns:a16="http://schemas.microsoft.com/office/drawing/2014/main" id="{5FF4C3D8-B058-43B0-BD7A-19B1A2AB8088}"/>
            </a:ext>
          </a:extLst>
        </xdr:cNvPr>
        <xdr:cNvSpPr txBox="1"/>
      </xdr:nvSpPr>
      <xdr:spPr>
        <a:xfrm>
          <a:off x="18983402" y="16322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61613</xdr:rowOff>
    </xdr:from>
    <xdr:ext cx="469744" cy="259045"/>
    <xdr:sp macro="" textlink="">
      <xdr:nvSpPr>
        <xdr:cNvPr id="798" name="n_2mainValue【庁舎】&#10;一人当たり面積">
          <a:extLst>
            <a:ext uri="{FF2B5EF4-FFF2-40B4-BE49-F238E27FC236}">
              <a16:creationId xmlns:a16="http://schemas.microsoft.com/office/drawing/2014/main" id="{37F78638-CAAF-4BB5-A346-CEEED559FAAA}"/>
            </a:ext>
          </a:extLst>
        </xdr:cNvPr>
        <xdr:cNvSpPr txBox="1"/>
      </xdr:nvSpPr>
      <xdr:spPr>
        <a:xfrm>
          <a:off x="18183302" y="16352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86377</xdr:rowOff>
    </xdr:from>
    <xdr:ext cx="469744" cy="259045"/>
    <xdr:sp macro="" textlink="">
      <xdr:nvSpPr>
        <xdr:cNvPr id="799" name="n_3mainValue【庁舎】&#10;一人当たり面積">
          <a:extLst>
            <a:ext uri="{FF2B5EF4-FFF2-40B4-BE49-F238E27FC236}">
              <a16:creationId xmlns:a16="http://schemas.microsoft.com/office/drawing/2014/main" id="{1F54E48B-59DE-4BA3-9A53-FCED58AF93AD}"/>
            </a:ext>
          </a:extLst>
        </xdr:cNvPr>
        <xdr:cNvSpPr txBox="1"/>
      </xdr:nvSpPr>
      <xdr:spPr>
        <a:xfrm>
          <a:off x="17383202" y="16370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107332</xdr:rowOff>
    </xdr:from>
    <xdr:ext cx="469744" cy="259045"/>
    <xdr:sp macro="" textlink="">
      <xdr:nvSpPr>
        <xdr:cNvPr id="800" name="n_4mainValue【庁舎】&#10;一人当たり面積">
          <a:extLst>
            <a:ext uri="{FF2B5EF4-FFF2-40B4-BE49-F238E27FC236}">
              <a16:creationId xmlns:a16="http://schemas.microsoft.com/office/drawing/2014/main" id="{5E457D42-3CF2-47AB-A819-19F7D17254B0}"/>
            </a:ext>
          </a:extLst>
        </xdr:cNvPr>
        <xdr:cNvSpPr txBox="1"/>
      </xdr:nvSpPr>
      <xdr:spPr>
        <a:xfrm>
          <a:off x="16592627" y="1639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01" name="正方形/長方形 800">
          <a:extLst>
            <a:ext uri="{FF2B5EF4-FFF2-40B4-BE49-F238E27FC236}">
              <a16:creationId xmlns:a16="http://schemas.microsoft.com/office/drawing/2014/main" id="{08209597-6B94-42B0-8033-88A8F2375967}"/>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02" name="正方形/長方形 801">
          <a:extLst>
            <a:ext uri="{FF2B5EF4-FFF2-40B4-BE49-F238E27FC236}">
              <a16:creationId xmlns:a16="http://schemas.microsoft.com/office/drawing/2014/main" id="{E04430F0-B7E1-419F-8BF1-0797227DF2C9}"/>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03" name="テキスト ボックス 802">
          <a:extLst>
            <a:ext uri="{FF2B5EF4-FFF2-40B4-BE49-F238E27FC236}">
              <a16:creationId xmlns:a16="http://schemas.microsoft.com/office/drawing/2014/main" id="{07B85802-72B6-4600-9B22-BCCB0987FAD6}"/>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多くの施設において、有形固定資産減価償却率は横ばい又は増加傾向にあることから、老朽化が進行している状況にある。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また、同様に多くの施設で一人</a:t>
          </a:r>
          <a:r>
            <a:rPr kumimoji="1" lang="ja-JP" altLang="en-US" sz="1100">
              <a:solidFill>
                <a:sysClr val="windowText" lastClr="000000"/>
              </a:solidFill>
              <a:effectLst/>
              <a:latin typeface="+mn-lt"/>
              <a:ea typeface="+mn-ea"/>
              <a:cs typeface="+mn-cs"/>
            </a:rPr>
            <a:t>当たり</a:t>
          </a:r>
          <a:r>
            <a:rPr kumimoji="1" lang="ja-JP" altLang="ja-JP" sz="1100">
              <a:solidFill>
                <a:sysClr val="windowText" lastClr="000000"/>
              </a:solidFill>
              <a:effectLst/>
              <a:latin typeface="+mn-lt"/>
              <a:ea typeface="+mn-ea"/>
              <a:cs typeface="+mn-cs"/>
            </a:rPr>
            <a:t>面積も増加しており、人口減少が要因として挙げられる。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庁舎の一人当たり面積は類似団体内上位となり高水準だが、これは、当市が旧</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町村が合併した自治体で、旧町村役場をそのまま本庁、総合支所として利用している施設が多いことがその要因となっている。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公共施設の将来更新費を令和</a:t>
          </a:r>
          <a:r>
            <a:rPr kumimoji="1" lang="en-US" altLang="ja-JP" sz="1100">
              <a:solidFill>
                <a:sysClr val="windowText" lastClr="000000"/>
              </a:solidFill>
              <a:effectLst/>
              <a:latin typeface="+mn-lt"/>
              <a:ea typeface="+mn-ea"/>
              <a:cs typeface="+mn-cs"/>
            </a:rPr>
            <a:t>37</a:t>
          </a:r>
          <a:r>
            <a:rPr kumimoji="1" lang="ja-JP" altLang="ja-JP" sz="1100">
              <a:solidFill>
                <a:sysClr val="windowText" lastClr="000000"/>
              </a:solidFill>
              <a:effectLst/>
              <a:latin typeface="+mn-lt"/>
              <a:ea typeface="+mn-ea"/>
              <a:cs typeface="+mn-cs"/>
            </a:rPr>
            <a:t>年度までに</a:t>
          </a:r>
          <a:r>
            <a:rPr kumimoji="1" lang="en-US" altLang="ja-JP" sz="1100">
              <a:solidFill>
                <a:sysClr val="windowText" lastClr="000000"/>
              </a:solidFill>
              <a:effectLst/>
              <a:latin typeface="+mn-lt"/>
              <a:ea typeface="+mn-ea"/>
              <a:cs typeface="+mn-cs"/>
            </a:rPr>
            <a:t>50</a:t>
          </a:r>
          <a:r>
            <a:rPr kumimoji="1" lang="ja-JP" altLang="ja-JP" sz="1100">
              <a:solidFill>
                <a:sysClr val="windowText" lastClr="000000"/>
              </a:solidFill>
              <a:effectLst/>
              <a:latin typeface="+mn-lt"/>
              <a:ea typeface="+mn-ea"/>
              <a:cs typeface="+mn-cs"/>
            </a:rPr>
            <a:t>％程度削減することを目標とした、公共施設等総合管理計画を平成</a:t>
          </a:r>
          <a:r>
            <a:rPr kumimoji="1" lang="en-US" altLang="ja-JP" sz="1100">
              <a:solidFill>
                <a:sysClr val="windowText" lastClr="000000"/>
              </a:solidFill>
              <a:effectLst/>
              <a:latin typeface="+mn-lt"/>
              <a:ea typeface="+mn-ea"/>
              <a:cs typeface="+mn-cs"/>
            </a:rPr>
            <a:t>28</a:t>
          </a:r>
          <a:r>
            <a:rPr kumimoji="1" lang="ja-JP" altLang="ja-JP" sz="1100">
              <a:solidFill>
                <a:sysClr val="windowText" lastClr="000000"/>
              </a:solidFill>
              <a:effectLst/>
              <a:latin typeface="+mn-lt"/>
              <a:ea typeface="+mn-ea"/>
              <a:cs typeface="+mn-cs"/>
            </a:rPr>
            <a:t>年度に策定し、平成</a:t>
          </a:r>
          <a:r>
            <a:rPr kumimoji="1" lang="en-US" altLang="ja-JP" sz="1100">
              <a:solidFill>
                <a:sysClr val="windowText" lastClr="000000"/>
              </a:solidFill>
              <a:effectLst/>
              <a:latin typeface="+mn-lt"/>
              <a:ea typeface="+mn-ea"/>
              <a:cs typeface="+mn-cs"/>
            </a:rPr>
            <a:t>29</a:t>
          </a:r>
          <a:r>
            <a:rPr kumimoji="1" lang="ja-JP" altLang="ja-JP" sz="1100">
              <a:solidFill>
                <a:sysClr val="windowText" lastClr="000000"/>
              </a:solidFill>
              <a:effectLst/>
              <a:latin typeface="+mn-lt"/>
              <a:ea typeface="+mn-ea"/>
              <a:cs typeface="+mn-cs"/>
            </a:rPr>
            <a:t>年度から実行計画である公共施設最適化計画の策定に着手し令和元年度に策定が完了している。</a:t>
          </a:r>
          <a:endParaRPr lang="ja-JP" altLang="ja-JP" sz="1400">
            <a:solidFill>
              <a:sysClr val="windowText" lastClr="00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 thickBot="1" x14ac:dyDescent="0.25">
      <c r="B2" s="170" t="s">
        <v>77</v>
      </c>
      <c r="C2" s="170"/>
      <c r="D2" s="171"/>
    </row>
    <row r="3" spans="1:119" ht="18.75" customHeight="1" thickBot="1" x14ac:dyDescent="0.25">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2">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44795341</v>
      </c>
      <c r="BO4" s="407"/>
      <c r="BP4" s="407"/>
      <c r="BQ4" s="407"/>
      <c r="BR4" s="407"/>
      <c r="BS4" s="407"/>
      <c r="BT4" s="407"/>
      <c r="BU4" s="408"/>
      <c r="BV4" s="406">
        <v>45740058</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3.9</v>
      </c>
      <c r="CU4" s="413"/>
      <c r="CV4" s="413"/>
      <c r="CW4" s="413"/>
      <c r="CX4" s="413"/>
      <c r="CY4" s="413"/>
      <c r="CZ4" s="413"/>
      <c r="DA4" s="414"/>
      <c r="DB4" s="412">
        <v>4</v>
      </c>
      <c r="DC4" s="413"/>
      <c r="DD4" s="413"/>
      <c r="DE4" s="413"/>
      <c r="DF4" s="413"/>
      <c r="DG4" s="413"/>
      <c r="DH4" s="413"/>
      <c r="DI4" s="414"/>
    </row>
    <row r="5" spans="1:119" ht="18.75" customHeight="1" x14ac:dyDescent="0.2">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43259936</v>
      </c>
      <c r="BO5" s="444"/>
      <c r="BP5" s="444"/>
      <c r="BQ5" s="444"/>
      <c r="BR5" s="444"/>
      <c r="BS5" s="444"/>
      <c r="BT5" s="444"/>
      <c r="BU5" s="445"/>
      <c r="BV5" s="443">
        <v>44477405</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100.8</v>
      </c>
      <c r="CU5" s="441"/>
      <c r="CV5" s="441"/>
      <c r="CW5" s="441"/>
      <c r="CX5" s="441"/>
      <c r="CY5" s="441"/>
      <c r="CZ5" s="441"/>
      <c r="DA5" s="442"/>
      <c r="DB5" s="440">
        <v>97.9</v>
      </c>
      <c r="DC5" s="441"/>
      <c r="DD5" s="441"/>
      <c r="DE5" s="441"/>
      <c r="DF5" s="441"/>
      <c r="DG5" s="441"/>
      <c r="DH5" s="441"/>
      <c r="DI5" s="442"/>
    </row>
    <row r="6" spans="1:119" ht="18.75" customHeight="1" x14ac:dyDescent="0.2">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1535405</v>
      </c>
      <c r="BO6" s="444"/>
      <c r="BP6" s="444"/>
      <c r="BQ6" s="444"/>
      <c r="BR6" s="444"/>
      <c r="BS6" s="444"/>
      <c r="BT6" s="444"/>
      <c r="BU6" s="445"/>
      <c r="BV6" s="443">
        <v>1262653</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101</v>
      </c>
      <c r="CU6" s="481"/>
      <c r="CV6" s="481"/>
      <c r="CW6" s="481"/>
      <c r="CX6" s="481"/>
      <c r="CY6" s="481"/>
      <c r="CZ6" s="481"/>
      <c r="DA6" s="482"/>
      <c r="DB6" s="480">
        <v>98.4</v>
      </c>
      <c r="DC6" s="481"/>
      <c r="DD6" s="481"/>
      <c r="DE6" s="481"/>
      <c r="DF6" s="481"/>
      <c r="DG6" s="481"/>
      <c r="DH6" s="481"/>
      <c r="DI6" s="482"/>
    </row>
    <row r="7" spans="1:119" ht="18.75" customHeight="1" x14ac:dyDescent="0.2">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484971</v>
      </c>
      <c r="BO7" s="444"/>
      <c r="BP7" s="444"/>
      <c r="BQ7" s="444"/>
      <c r="BR7" s="444"/>
      <c r="BS7" s="444"/>
      <c r="BT7" s="444"/>
      <c r="BU7" s="445"/>
      <c r="BV7" s="443">
        <v>189422</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26984132</v>
      </c>
      <c r="CU7" s="444"/>
      <c r="CV7" s="444"/>
      <c r="CW7" s="444"/>
      <c r="CX7" s="444"/>
      <c r="CY7" s="444"/>
      <c r="CZ7" s="444"/>
      <c r="DA7" s="445"/>
      <c r="DB7" s="443">
        <v>26923606</v>
      </c>
      <c r="DC7" s="444"/>
      <c r="DD7" s="444"/>
      <c r="DE7" s="444"/>
      <c r="DF7" s="444"/>
      <c r="DG7" s="444"/>
      <c r="DH7" s="444"/>
      <c r="DI7" s="445"/>
    </row>
    <row r="8" spans="1:119" ht="18.75" customHeight="1" thickBot="1" x14ac:dyDescent="0.25">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1050434</v>
      </c>
      <c r="BO8" s="444"/>
      <c r="BP8" s="444"/>
      <c r="BQ8" s="444"/>
      <c r="BR8" s="444"/>
      <c r="BS8" s="444"/>
      <c r="BT8" s="444"/>
      <c r="BU8" s="445"/>
      <c r="BV8" s="443">
        <v>1073231</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0.32</v>
      </c>
      <c r="CU8" s="484"/>
      <c r="CV8" s="484"/>
      <c r="CW8" s="484"/>
      <c r="CX8" s="484"/>
      <c r="CY8" s="484"/>
      <c r="CZ8" s="484"/>
      <c r="DA8" s="485"/>
      <c r="DB8" s="483">
        <v>0.32</v>
      </c>
      <c r="DC8" s="484"/>
      <c r="DD8" s="484"/>
      <c r="DE8" s="484"/>
      <c r="DF8" s="484"/>
      <c r="DG8" s="484"/>
      <c r="DH8" s="484"/>
      <c r="DI8" s="485"/>
    </row>
    <row r="9" spans="1:119" ht="18.75" customHeight="1" thickBot="1" x14ac:dyDescent="0.25">
      <c r="A9" s="169"/>
      <c r="B9" s="437" t="s">
        <v>106</v>
      </c>
      <c r="C9" s="438"/>
      <c r="D9" s="438"/>
      <c r="E9" s="438"/>
      <c r="F9" s="438"/>
      <c r="G9" s="438"/>
      <c r="H9" s="438"/>
      <c r="I9" s="438"/>
      <c r="J9" s="438"/>
      <c r="K9" s="486"/>
      <c r="L9" s="487" t="s">
        <v>107</v>
      </c>
      <c r="M9" s="488"/>
      <c r="N9" s="488"/>
      <c r="O9" s="488"/>
      <c r="P9" s="488"/>
      <c r="Q9" s="489"/>
      <c r="R9" s="490">
        <v>64637</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-22797</v>
      </c>
      <c r="BO9" s="444"/>
      <c r="BP9" s="444"/>
      <c r="BQ9" s="444"/>
      <c r="BR9" s="444"/>
      <c r="BS9" s="444"/>
      <c r="BT9" s="444"/>
      <c r="BU9" s="445"/>
      <c r="BV9" s="443">
        <v>-179692</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14.9</v>
      </c>
      <c r="CU9" s="441"/>
      <c r="CV9" s="441"/>
      <c r="CW9" s="441"/>
      <c r="CX9" s="441"/>
      <c r="CY9" s="441"/>
      <c r="CZ9" s="441"/>
      <c r="DA9" s="442"/>
      <c r="DB9" s="440">
        <v>15.6</v>
      </c>
      <c r="DC9" s="441"/>
      <c r="DD9" s="441"/>
      <c r="DE9" s="441"/>
      <c r="DF9" s="441"/>
      <c r="DG9" s="441"/>
      <c r="DH9" s="441"/>
      <c r="DI9" s="442"/>
    </row>
    <row r="10" spans="1:119" ht="18.75" customHeight="1" thickBot="1" x14ac:dyDescent="0.25">
      <c r="A10" s="169"/>
      <c r="B10" s="437"/>
      <c r="C10" s="438"/>
      <c r="D10" s="438"/>
      <c r="E10" s="438"/>
      <c r="F10" s="438"/>
      <c r="G10" s="438"/>
      <c r="H10" s="438"/>
      <c r="I10" s="438"/>
      <c r="J10" s="438"/>
      <c r="K10" s="486"/>
      <c r="L10" s="493" t="s">
        <v>112</v>
      </c>
      <c r="M10" s="473"/>
      <c r="N10" s="473"/>
      <c r="O10" s="473"/>
      <c r="P10" s="473"/>
      <c r="Q10" s="474"/>
      <c r="R10" s="494">
        <v>69906</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562307</v>
      </c>
      <c r="BO10" s="444"/>
      <c r="BP10" s="444"/>
      <c r="BQ10" s="444"/>
      <c r="BR10" s="444"/>
      <c r="BS10" s="444"/>
      <c r="BT10" s="444"/>
      <c r="BU10" s="445"/>
      <c r="BV10" s="443">
        <v>649969</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114</v>
      </c>
      <c r="AV11" s="476"/>
      <c r="AW11" s="476"/>
      <c r="AX11" s="476"/>
      <c r="AY11" s="477" t="s">
        <v>120</v>
      </c>
      <c r="AZ11" s="478"/>
      <c r="BA11" s="478"/>
      <c r="BB11" s="478"/>
      <c r="BC11" s="478"/>
      <c r="BD11" s="478"/>
      <c r="BE11" s="478"/>
      <c r="BF11" s="478"/>
      <c r="BG11" s="478"/>
      <c r="BH11" s="478"/>
      <c r="BI11" s="478"/>
      <c r="BJ11" s="478"/>
      <c r="BK11" s="478"/>
      <c r="BL11" s="478"/>
      <c r="BM11" s="479"/>
      <c r="BN11" s="443">
        <v>171</v>
      </c>
      <c r="BO11" s="444"/>
      <c r="BP11" s="444"/>
      <c r="BQ11" s="444"/>
      <c r="BR11" s="444"/>
      <c r="BS11" s="444"/>
      <c r="BT11" s="444"/>
      <c r="BU11" s="445"/>
      <c r="BV11" s="443">
        <v>1100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2">
      <c r="A12" s="169"/>
      <c r="B12" s="503" t="s">
        <v>123</v>
      </c>
      <c r="C12" s="504"/>
      <c r="D12" s="504"/>
      <c r="E12" s="504"/>
      <c r="F12" s="504"/>
      <c r="G12" s="504"/>
      <c r="H12" s="504"/>
      <c r="I12" s="504"/>
      <c r="J12" s="504"/>
      <c r="K12" s="505"/>
      <c r="L12" s="512" t="s">
        <v>124</v>
      </c>
      <c r="M12" s="513"/>
      <c r="N12" s="513"/>
      <c r="O12" s="513"/>
      <c r="P12" s="513"/>
      <c r="Q12" s="514"/>
      <c r="R12" s="515">
        <v>60518</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114</v>
      </c>
      <c r="AV12" s="476"/>
      <c r="AW12" s="476"/>
      <c r="AX12" s="476"/>
      <c r="AY12" s="477" t="s">
        <v>128</v>
      </c>
      <c r="AZ12" s="478"/>
      <c r="BA12" s="478"/>
      <c r="BB12" s="478"/>
      <c r="BC12" s="478"/>
      <c r="BD12" s="478"/>
      <c r="BE12" s="478"/>
      <c r="BF12" s="478"/>
      <c r="BG12" s="478"/>
      <c r="BH12" s="478"/>
      <c r="BI12" s="478"/>
      <c r="BJ12" s="478"/>
      <c r="BK12" s="478"/>
      <c r="BL12" s="478"/>
      <c r="BM12" s="479"/>
      <c r="BN12" s="443">
        <v>1361885</v>
      </c>
      <c r="BO12" s="444"/>
      <c r="BP12" s="444"/>
      <c r="BQ12" s="444"/>
      <c r="BR12" s="444"/>
      <c r="BS12" s="444"/>
      <c r="BT12" s="444"/>
      <c r="BU12" s="445"/>
      <c r="BV12" s="443">
        <v>1079769</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2">
      <c r="A13" s="169"/>
      <c r="B13" s="506"/>
      <c r="C13" s="507"/>
      <c r="D13" s="507"/>
      <c r="E13" s="507"/>
      <c r="F13" s="507"/>
      <c r="G13" s="507"/>
      <c r="H13" s="507"/>
      <c r="I13" s="507"/>
      <c r="J13" s="507"/>
      <c r="K13" s="508"/>
      <c r="L13" s="178"/>
      <c r="M13" s="534" t="s">
        <v>130</v>
      </c>
      <c r="N13" s="535"/>
      <c r="O13" s="535"/>
      <c r="P13" s="535"/>
      <c r="Q13" s="536"/>
      <c r="R13" s="527">
        <v>59724</v>
      </c>
      <c r="S13" s="528"/>
      <c r="T13" s="528"/>
      <c r="U13" s="528"/>
      <c r="V13" s="529"/>
      <c r="W13" s="459" t="s">
        <v>131</v>
      </c>
      <c r="X13" s="460"/>
      <c r="Y13" s="460"/>
      <c r="Z13" s="460"/>
      <c r="AA13" s="460"/>
      <c r="AB13" s="450"/>
      <c r="AC13" s="494">
        <v>4589</v>
      </c>
      <c r="AD13" s="495"/>
      <c r="AE13" s="495"/>
      <c r="AF13" s="495"/>
      <c r="AG13" s="537"/>
      <c r="AH13" s="494">
        <v>4834</v>
      </c>
      <c r="AI13" s="495"/>
      <c r="AJ13" s="495"/>
      <c r="AK13" s="495"/>
      <c r="AL13" s="496"/>
      <c r="AM13" s="472" t="s">
        <v>132</v>
      </c>
      <c r="AN13" s="473"/>
      <c r="AO13" s="473"/>
      <c r="AP13" s="473"/>
      <c r="AQ13" s="473"/>
      <c r="AR13" s="473"/>
      <c r="AS13" s="473"/>
      <c r="AT13" s="474"/>
      <c r="AU13" s="475" t="s">
        <v>114</v>
      </c>
      <c r="AV13" s="476"/>
      <c r="AW13" s="476"/>
      <c r="AX13" s="476"/>
      <c r="AY13" s="477" t="s">
        <v>133</v>
      </c>
      <c r="AZ13" s="478"/>
      <c r="BA13" s="478"/>
      <c r="BB13" s="478"/>
      <c r="BC13" s="478"/>
      <c r="BD13" s="478"/>
      <c r="BE13" s="478"/>
      <c r="BF13" s="478"/>
      <c r="BG13" s="478"/>
      <c r="BH13" s="478"/>
      <c r="BI13" s="478"/>
      <c r="BJ13" s="478"/>
      <c r="BK13" s="478"/>
      <c r="BL13" s="478"/>
      <c r="BM13" s="479"/>
      <c r="BN13" s="443">
        <v>-822204</v>
      </c>
      <c r="BO13" s="444"/>
      <c r="BP13" s="444"/>
      <c r="BQ13" s="444"/>
      <c r="BR13" s="444"/>
      <c r="BS13" s="444"/>
      <c r="BT13" s="444"/>
      <c r="BU13" s="445"/>
      <c r="BV13" s="443">
        <v>-608392</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8</v>
      </c>
      <c r="CU13" s="441"/>
      <c r="CV13" s="441"/>
      <c r="CW13" s="441"/>
      <c r="CX13" s="441"/>
      <c r="CY13" s="441"/>
      <c r="CZ13" s="441"/>
      <c r="DA13" s="442"/>
      <c r="DB13" s="440">
        <v>7.5</v>
      </c>
      <c r="DC13" s="441"/>
      <c r="DD13" s="441"/>
      <c r="DE13" s="441"/>
      <c r="DF13" s="441"/>
      <c r="DG13" s="441"/>
      <c r="DH13" s="441"/>
      <c r="DI13" s="442"/>
    </row>
    <row r="14" spans="1:119" ht="18.75" customHeight="1" thickBot="1" x14ac:dyDescent="0.25">
      <c r="A14" s="169"/>
      <c r="B14" s="506"/>
      <c r="C14" s="507"/>
      <c r="D14" s="507"/>
      <c r="E14" s="507"/>
      <c r="F14" s="507"/>
      <c r="G14" s="507"/>
      <c r="H14" s="507"/>
      <c r="I14" s="507"/>
      <c r="J14" s="507"/>
      <c r="K14" s="508"/>
      <c r="L14" s="524" t="s">
        <v>135</v>
      </c>
      <c r="M14" s="525"/>
      <c r="N14" s="525"/>
      <c r="O14" s="525"/>
      <c r="P14" s="525"/>
      <c r="Q14" s="526"/>
      <c r="R14" s="527">
        <v>61910</v>
      </c>
      <c r="S14" s="528"/>
      <c r="T14" s="528"/>
      <c r="U14" s="528"/>
      <c r="V14" s="529"/>
      <c r="W14" s="433"/>
      <c r="X14" s="434"/>
      <c r="Y14" s="434"/>
      <c r="Z14" s="434"/>
      <c r="AA14" s="434"/>
      <c r="AB14" s="423"/>
      <c r="AC14" s="530">
        <v>14.8</v>
      </c>
      <c r="AD14" s="531"/>
      <c r="AE14" s="531"/>
      <c r="AF14" s="531"/>
      <c r="AG14" s="532"/>
      <c r="AH14" s="530">
        <v>14.7</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29.8</v>
      </c>
      <c r="CU14" s="542"/>
      <c r="CV14" s="542"/>
      <c r="CW14" s="542"/>
      <c r="CX14" s="542"/>
      <c r="CY14" s="542"/>
      <c r="CZ14" s="542"/>
      <c r="DA14" s="543"/>
      <c r="DB14" s="541">
        <v>17.100000000000001</v>
      </c>
      <c r="DC14" s="542"/>
      <c r="DD14" s="542"/>
      <c r="DE14" s="542"/>
      <c r="DF14" s="542"/>
      <c r="DG14" s="542"/>
      <c r="DH14" s="542"/>
      <c r="DI14" s="543"/>
    </row>
    <row r="15" spans="1:119" ht="18.75" customHeight="1" x14ac:dyDescent="0.2">
      <c r="A15" s="169"/>
      <c r="B15" s="506"/>
      <c r="C15" s="507"/>
      <c r="D15" s="507"/>
      <c r="E15" s="507"/>
      <c r="F15" s="507"/>
      <c r="G15" s="507"/>
      <c r="H15" s="507"/>
      <c r="I15" s="507"/>
      <c r="J15" s="507"/>
      <c r="K15" s="508"/>
      <c r="L15" s="178"/>
      <c r="M15" s="534" t="s">
        <v>130</v>
      </c>
      <c r="N15" s="535"/>
      <c r="O15" s="535"/>
      <c r="P15" s="535"/>
      <c r="Q15" s="536"/>
      <c r="R15" s="527">
        <v>61249</v>
      </c>
      <c r="S15" s="528"/>
      <c r="T15" s="528"/>
      <c r="U15" s="528"/>
      <c r="V15" s="529"/>
      <c r="W15" s="459" t="s">
        <v>137</v>
      </c>
      <c r="X15" s="460"/>
      <c r="Y15" s="460"/>
      <c r="Z15" s="460"/>
      <c r="AA15" s="460"/>
      <c r="AB15" s="450"/>
      <c r="AC15" s="494">
        <v>8597</v>
      </c>
      <c r="AD15" s="495"/>
      <c r="AE15" s="495"/>
      <c r="AF15" s="495"/>
      <c r="AG15" s="537"/>
      <c r="AH15" s="494">
        <v>9195</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8114178</v>
      </c>
      <c r="BO15" s="407"/>
      <c r="BP15" s="407"/>
      <c r="BQ15" s="407"/>
      <c r="BR15" s="407"/>
      <c r="BS15" s="407"/>
      <c r="BT15" s="407"/>
      <c r="BU15" s="408"/>
      <c r="BV15" s="406">
        <v>7955463</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27.7</v>
      </c>
      <c r="AD16" s="531"/>
      <c r="AE16" s="531"/>
      <c r="AF16" s="531"/>
      <c r="AG16" s="532"/>
      <c r="AH16" s="530">
        <v>28</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24912500</v>
      </c>
      <c r="BO16" s="444"/>
      <c r="BP16" s="444"/>
      <c r="BQ16" s="444"/>
      <c r="BR16" s="444"/>
      <c r="BS16" s="444"/>
      <c r="BT16" s="444"/>
      <c r="BU16" s="445"/>
      <c r="BV16" s="443">
        <v>24799461</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17844</v>
      </c>
      <c r="AD17" s="495"/>
      <c r="AE17" s="495"/>
      <c r="AF17" s="495"/>
      <c r="AG17" s="537"/>
      <c r="AH17" s="494">
        <v>18774</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10156553</v>
      </c>
      <c r="BO17" s="444"/>
      <c r="BP17" s="444"/>
      <c r="BQ17" s="444"/>
      <c r="BR17" s="444"/>
      <c r="BS17" s="444"/>
      <c r="BT17" s="444"/>
      <c r="BU17" s="445"/>
      <c r="BV17" s="443">
        <v>9952229</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9"/>
      <c r="B18" s="565" t="s">
        <v>147</v>
      </c>
      <c r="C18" s="486"/>
      <c r="D18" s="486"/>
      <c r="E18" s="566"/>
      <c r="F18" s="566"/>
      <c r="G18" s="566"/>
      <c r="H18" s="566"/>
      <c r="I18" s="566"/>
      <c r="J18" s="566"/>
      <c r="K18" s="566"/>
      <c r="L18" s="567">
        <v>805</v>
      </c>
      <c r="M18" s="567"/>
      <c r="N18" s="567"/>
      <c r="O18" s="567"/>
      <c r="P18" s="567"/>
      <c r="Q18" s="567"/>
      <c r="R18" s="568"/>
      <c r="S18" s="568"/>
      <c r="T18" s="568"/>
      <c r="U18" s="568"/>
      <c r="V18" s="569"/>
      <c r="W18" s="461"/>
      <c r="X18" s="462"/>
      <c r="Y18" s="462"/>
      <c r="Z18" s="462"/>
      <c r="AA18" s="462"/>
      <c r="AB18" s="453"/>
      <c r="AC18" s="570">
        <v>57.5</v>
      </c>
      <c r="AD18" s="571"/>
      <c r="AE18" s="571"/>
      <c r="AF18" s="571"/>
      <c r="AG18" s="572"/>
      <c r="AH18" s="570">
        <v>57.2</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27487675</v>
      </c>
      <c r="BO18" s="444"/>
      <c r="BP18" s="444"/>
      <c r="BQ18" s="444"/>
      <c r="BR18" s="444"/>
      <c r="BS18" s="444"/>
      <c r="BT18" s="444"/>
      <c r="BU18" s="445"/>
      <c r="BV18" s="443">
        <v>26530215</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9"/>
      <c r="B19" s="565" t="s">
        <v>149</v>
      </c>
      <c r="C19" s="486"/>
      <c r="D19" s="486"/>
      <c r="E19" s="566"/>
      <c r="F19" s="566"/>
      <c r="G19" s="566"/>
      <c r="H19" s="566"/>
      <c r="I19" s="566"/>
      <c r="J19" s="566"/>
      <c r="K19" s="566"/>
      <c r="L19" s="574">
        <v>80</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33920615</v>
      </c>
      <c r="BO19" s="444"/>
      <c r="BP19" s="444"/>
      <c r="BQ19" s="444"/>
      <c r="BR19" s="444"/>
      <c r="BS19" s="444"/>
      <c r="BT19" s="444"/>
      <c r="BU19" s="445"/>
      <c r="BV19" s="443">
        <v>33475374</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9"/>
      <c r="B20" s="565" t="s">
        <v>151</v>
      </c>
      <c r="C20" s="486"/>
      <c r="D20" s="486"/>
      <c r="E20" s="566"/>
      <c r="F20" s="566"/>
      <c r="G20" s="566"/>
      <c r="H20" s="566"/>
      <c r="I20" s="566"/>
      <c r="J20" s="566"/>
      <c r="K20" s="566"/>
      <c r="L20" s="574">
        <v>22697</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38461475</v>
      </c>
      <c r="BO22" s="407"/>
      <c r="BP22" s="407"/>
      <c r="BQ22" s="407"/>
      <c r="BR22" s="407"/>
      <c r="BS22" s="407"/>
      <c r="BT22" s="407"/>
      <c r="BU22" s="408"/>
      <c r="BV22" s="406">
        <v>40776470</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24087620</v>
      </c>
      <c r="BO23" s="444"/>
      <c r="BP23" s="444"/>
      <c r="BQ23" s="444"/>
      <c r="BR23" s="444"/>
      <c r="BS23" s="444"/>
      <c r="BT23" s="444"/>
      <c r="BU23" s="445"/>
      <c r="BV23" s="443">
        <v>25760029</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9"/>
      <c r="B24" s="614"/>
      <c r="C24" s="590"/>
      <c r="D24" s="591"/>
      <c r="E24" s="493" t="s">
        <v>161</v>
      </c>
      <c r="F24" s="473"/>
      <c r="G24" s="473"/>
      <c r="H24" s="473"/>
      <c r="I24" s="473"/>
      <c r="J24" s="473"/>
      <c r="K24" s="474"/>
      <c r="L24" s="494">
        <v>1</v>
      </c>
      <c r="M24" s="495"/>
      <c r="N24" s="495"/>
      <c r="O24" s="495"/>
      <c r="P24" s="537"/>
      <c r="Q24" s="494">
        <v>9690</v>
      </c>
      <c r="R24" s="495"/>
      <c r="S24" s="495"/>
      <c r="T24" s="495"/>
      <c r="U24" s="495"/>
      <c r="V24" s="537"/>
      <c r="W24" s="589"/>
      <c r="X24" s="590"/>
      <c r="Y24" s="591"/>
      <c r="Z24" s="493" t="s">
        <v>162</v>
      </c>
      <c r="AA24" s="473"/>
      <c r="AB24" s="473"/>
      <c r="AC24" s="473"/>
      <c r="AD24" s="473"/>
      <c r="AE24" s="473"/>
      <c r="AF24" s="473"/>
      <c r="AG24" s="474"/>
      <c r="AH24" s="494">
        <v>797</v>
      </c>
      <c r="AI24" s="495"/>
      <c r="AJ24" s="495"/>
      <c r="AK24" s="495"/>
      <c r="AL24" s="537"/>
      <c r="AM24" s="494">
        <v>2435632</v>
      </c>
      <c r="AN24" s="495"/>
      <c r="AO24" s="495"/>
      <c r="AP24" s="495"/>
      <c r="AQ24" s="495"/>
      <c r="AR24" s="537"/>
      <c r="AS24" s="494">
        <v>3056</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26401908</v>
      </c>
      <c r="BO24" s="444"/>
      <c r="BP24" s="444"/>
      <c r="BQ24" s="444"/>
      <c r="BR24" s="444"/>
      <c r="BS24" s="444"/>
      <c r="BT24" s="444"/>
      <c r="BU24" s="445"/>
      <c r="BV24" s="443">
        <v>27256302</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9"/>
      <c r="B25" s="614"/>
      <c r="C25" s="590"/>
      <c r="D25" s="591"/>
      <c r="E25" s="493" t="s">
        <v>164</v>
      </c>
      <c r="F25" s="473"/>
      <c r="G25" s="473"/>
      <c r="H25" s="473"/>
      <c r="I25" s="473"/>
      <c r="J25" s="473"/>
      <c r="K25" s="474"/>
      <c r="L25" s="494">
        <v>1</v>
      </c>
      <c r="M25" s="495"/>
      <c r="N25" s="495"/>
      <c r="O25" s="495"/>
      <c r="P25" s="537"/>
      <c r="Q25" s="494">
        <v>7770</v>
      </c>
      <c r="R25" s="495"/>
      <c r="S25" s="495"/>
      <c r="T25" s="495"/>
      <c r="U25" s="495"/>
      <c r="V25" s="537"/>
      <c r="W25" s="589"/>
      <c r="X25" s="590"/>
      <c r="Y25" s="591"/>
      <c r="Z25" s="493" t="s">
        <v>165</v>
      </c>
      <c r="AA25" s="473"/>
      <c r="AB25" s="473"/>
      <c r="AC25" s="473"/>
      <c r="AD25" s="473"/>
      <c r="AE25" s="473"/>
      <c r="AF25" s="473"/>
      <c r="AG25" s="474"/>
      <c r="AH25" s="494">
        <v>158</v>
      </c>
      <c r="AI25" s="495"/>
      <c r="AJ25" s="495"/>
      <c r="AK25" s="495"/>
      <c r="AL25" s="537"/>
      <c r="AM25" s="494">
        <v>428496</v>
      </c>
      <c r="AN25" s="495"/>
      <c r="AO25" s="495"/>
      <c r="AP25" s="495"/>
      <c r="AQ25" s="495"/>
      <c r="AR25" s="537"/>
      <c r="AS25" s="494">
        <v>2712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8644852</v>
      </c>
      <c r="BO25" s="407"/>
      <c r="BP25" s="407"/>
      <c r="BQ25" s="407"/>
      <c r="BR25" s="407"/>
      <c r="BS25" s="407"/>
      <c r="BT25" s="407"/>
      <c r="BU25" s="408"/>
      <c r="BV25" s="406">
        <v>7942009</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9"/>
      <c r="B26" s="614"/>
      <c r="C26" s="590"/>
      <c r="D26" s="591"/>
      <c r="E26" s="493" t="s">
        <v>167</v>
      </c>
      <c r="F26" s="473"/>
      <c r="G26" s="473"/>
      <c r="H26" s="473"/>
      <c r="I26" s="473"/>
      <c r="J26" s="473"/>
      <c r="K26" s="474"/>
      <c r="L26" s="494">
        <v>1</v>
      </c>
      <c r="M26" s="495"/>
      <c r="N26" s="495"/>
      <c r="O26" s="495"/>
      <c r="P26" s="537"/>
      <c r="Q26" s="494">
        <v>6370</v>
      </c>
      <c r="R26" s="495"/>
      <c r="S26" s="495"/>
      <c r="T26" s="495"/>
      <c r="U26" s="495"/>
      <c r="V26" s="537"/>
      <c r="W26" s="589"/>
      <c r="X26" s="590"/>
      <c r="Y26" s="591"/>
      <c r="Z26" s="493" t="s">
        <v>168</v>
      </c>
      <c r="AA26" s="595"/>
      <c r="AB26" s="595"/>
      <c r="AC26" s="595"/>
      <c r="AD26" s="595"/>
      <c r="AE26" s="595"/>
      <c r="AF26" s="595"/>
      <c r="AG26" s="596"/>
      <c r="AH26" s="494">
        <v>14</v>
      </c>
      <c r="AI26" s="495"/>
      <c r="AJ26" s="495"/>
      <c r="AK26" s="495"/>
      <c r="AL26" s="537"/>
      <c r="AM26" s="494">
        <v>41048</v>
      </c>
      <c r="AN26" s="495"/>
      <c r="AO26" s="495"/>
      <c r="AP26" s="495"/>
      <c r="AQ26" s="495"/>
      <c r="AR26" s="537"/>
      <c r="AS26" s="494">
        <v>2932</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9"/>
      <c r="B27" s="614"/>
      <c r="C27" s="590"/>
      <c r="D27" s="591"/>
      <c r="E27" s="493" t="s">
        <v>170</v>
      </c>
      <c r="F27" s="473"/>
      <c r="G27" s="473"/>
      <c r="H27" s="473"/>
      <c r="I27" s="473"/>
      <c r="J27" s="473"/>
      <c r="K27" s="474"/>
      <c r="L27" s="494">
        <v>1</v>
      </c>
      <c r="M27" s="495"/>
      <c r="N27" s="495"/>
      <c r="O27" s="495"/>
      <c r="P27" s="537"/>
      <c r="Q27" s="494">
        <v>4970</v>
      </c>
      <c r="R27" s="495"/>
      <c r="S27" s="495"/>
      <c r="T27" s="495"/>
      <c r="U27" s="495"/>
      <c r="V27" s="537"/>
      <c r="W27" s="589"/>
      <c r="X27" s="590"/>
      <c r="Y27" s="591"/>
      <c r="Z27" s="493" t="s">
        <v>171</v>
      </c>
      <c r="AA27" s="473"/>
      <c r="AB27" s="473"/>
      <c r="AC27" s="473"/>
      <c r="AD27" s="473"/>
      <c r="AE27" s="473"/>
      <c r="AF27" s="473"/>
      <c r="AG27" s="474"/>
      <c r="AH27" s="494">
        <v>93</v>
      </c>
      <c r="AI27" s="495"/>
      <c r="AJ27" s="495"/>
      <c r="AK27" s="495"/>
      <c r="AL27" s="537"/>
      <c r="AM27" s="494">
        <v>260694</v>
      </c>
      <c r="AN27" s="495"/>
      <c r="AO27" s="495"/>
      <c r="AP27" s="495"/>
      <c r="AQ27" s="495"/>
      <c r="AR27" s="537"/>
      <c r="AS27" s="494">
        <v>2803</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t="s">
        <v>122</v>
      </c>
      <c r="BO27" s="563"/>
      <c r="BP27" s="563"/>
      <c r="BQ27" s="563"/>
      <c r="BR27" s="563"/>
      <c r="BS27" s="563"/>
      <c r="BT27" s="563"/>
      <c r="BU27" s="564"/>
      <c r="BV27" s="562" t="s">
        <v>122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9"/>
      <c r="B28" s="614"/>
      <c r="C28" s="590"/>
      <c r="D28" s="591"/>
      <c r="E28" s="493" t="s">
        <v>173</v>
      </c>
      <c r="F28" s="473"/>
      <c r="G28" s="473"/>
      <c r="H28" s="473"/>
      <c r="I28" s="473"/>
      <c r="J28" s="473"/>
      <c r="K28" s="474"/>
      <c r="L28" s="494">
        <v>1</v>
      </c>
      <c r="M28" s="495"/>
      <c r="N28" s="495"/>
      <c r="O28" s="495"/>
      <c r="P28" s="537"/>
      <c r="Q28" s="494">
        <v>4300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6233628</v>
      </c>
      <c r="BO28" s="407"/>
      <c r="BP28" s="407"/>
      <c r="BQ28" s="407"/>
      <c r="BR28" s="407"/>
      <c r="BS28" s="407"/>
      <c r="BT28" s="407"/>
      <c r="BU28" s="408"/>
      <c r="BV28" s="406">
        <v>7033206</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9"/>
      <c r="B29" s="614"/>
      <c r="C29" s="590"/>
      <c r="D29" s="591"/>
      <c r="E29" s="493" t="s">
        <v>176</v>
      </c>
      <c r="F29" s="473"/>
      <c r="G29" s="473"/>
      <c r="H29" s="473"/>
      <c r="I29" s="473"/>
      <c r="J29" s="473"/>
      <c r="K29" s="474"/>
      <c r="L29" s="494">
        <v>24</v>
      </c>
      <c r="M29" s="495"/>
      <c r="N29" s="495"/>
      <c r="O29" s="495"/>
      <c r="P29" s="537"/>
      <c r="Q29" s="494">
        <v>4010</v>
      </c>
      <c r="R29" s="495"/>
      <c r="S29" s="495"/>
      <c r="T29" s="495"/>
      <c r="U29" s="495"/>
      <c r="V29" s="537"/>
      <c r="W29" s="592"/>
      <c r="X29" s="593"/>
      <c r="Y29" s="594"/>
      <c r="Z29" s="493" t="s">
        <v>177</v>
      </c>
      <c r="AA29" s="473"/>
      <c r="AB29" s="473"/>
      <c r="AC29" s="473"/>
      <c r="AD29" s="473"/>
      <c r="AE29" s="473"/>
      <c r="AF29" s="473"/>
      <c r="AG29" s="474"/>
      <c r="AH29" s="494">
        <v>890</v>
      </c>
      <c r="AI29" s="495"/>
      <c r="AJ29" s="495"/>
      <c r="AK29" s="495"/>
      <c r="AL29" s="537"/>
      <c r="AM29" s="494">
        <v>2696326</v>
      </c>
      <c r="AN29" s="495"/>
      <c r="AO29" s="495"/>
      <c r="AP29" s="495"/>
      <c r="AQ29" s="495"/>
      <c r="AR29" s="537"/>
      <c r="AS29" s="494">
        <v>3030</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2556588</v>
      </c>
      <c r="BO29" s="444"/>
      <c r="BP29" s="444"/>
      <c r="BQ29" s="444"/>
      <c r="BR29" s="444"/>
      <c r="BS29" s="444"/>
      <c r="BT29" s="444"/>
      <c r="BU29" s="445"/>
      <c r="BV29" s="443">
        <v>3124059</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94.3</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8034877</v>
      </c>
      <c r="BO30" s="563"/>
      <c r="BP30" s="563"/>
      <c r="BQ30" s="563"/>
      <c r="BR30" s="563"/>
      <c r="BS30" s="563"/>
      <c r="BT30" s="563"/>
      <c r="BU30" s="564"/>
      <c r="BV30" s="562">
        <v>8742994</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2">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2">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国民健康保険特別会計（事業勘定）</v>
      </c>
      <c r="X34" s="634"/>
      <c r="Y34" s="634"/>
      <c r="Z34" s="634"/>
      <c r="AA34" s="634"/>
      <c r="AB34" s="634"/>
      <c r="AC34" s="634"/>
      <c r="AD34" s="634"/>
      <c r="AE34" s="634"/>
      <c r="AF34" s="634"/>
      <c r="AG34" s="634"/>
      <c r="AH34" s="634"/>
      <c r="AI34" s="634"/>
      <c r="AJ34" s="634"/>
      <c r="AK34" s="634"/>
      <c r="AL34" s="169"/>
      <c r="AM34" s="633">
        <f>IF(AO34="","",MAX(C34:D43,U34:V43)+1)</f>
        <v>6</v>
      </c>
      <c r="AN34" s="633"/>
      <c r="AO34" s="634" t="str">
        <f>IF('各会計、関係団体の財政状況及び健全化判断比率'!B32="","",'各会計、関係団体の財政状況及び健全化判断比率'!B32)</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9</v>
      </c>
      <c r="BX34" s="633"/>
      <c r="BY34" s="634" t="str">
        <f>IF('各会計、関係団体の財政状況及び健全化判断比率'!B68="","",'各会計、関係団体の財政状況及び健全化判断比率'!B68)</f>
        <v>宮城県市町村職員退職手当組合</v>
      </c>
      <c r="BZ34" s="634"/>
      <c r="CA34" s="634"/>
      <c r="CB34" s="634"/>
      <c r="CC34" s="634"/>
      <c r="CD34" s="634"/>
      <c r="CE34" s="634"/>
      <c r="CF34" s="634"/>
      <c r="CG34" s="634"/>
      <c r="CH34" s="634"/>
      <c r="CI34" s="634"/>
      <c r="CJ34" s="634"/>
      <c r="CK34" s="634"/>
      <c r="CL34" s="634"/>
      <c r="CM34" s="634"/>
      <c r="CN34" s="169"/>
      <c r="CO34" s="633">
        <f>IF(CQ34="","",MAX(C34:D43,U34:V43,AM34:AN43,BE34:BF43,BW34:BX43)+1)</f>
        <v>14</v>
      </c>
      <c r="CP34" s="633"/>
      <c r="CQ34" s="634" t="str">
        <f>IF('各会計、関係団体の財政状況及び健全化判断比率'!BS7="","",'各会計、関係団体の財政状況及び健全化判断比率'!BS7)</f>
        <v>花山地域開発</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2">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9"/>
      <c r="AM35" s="633">
        <f t="shared" ref="AM35:AM43" si="0">IF(AO35="","",AM34+1)</f>
        <v>7</v>
      </c>
      <c r="AN35" s="633"/>
      <c r="AO35" s="634" t="str">
        <f>IF('各会計、関係団体の財政状況及び健全化判断比率'!B33="","",'各会計、関係団体の財政状況及び健全化判断比率'!B33)</f>
        <v>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10</v>
      </c>
      <c r="BX35" s="633"/>
      <c r="BY35" s="634" t="str">
        <f>IF('各会計、関係団体の財政状況及び健全化判断比率'!B69="","",'各会計、関係団体の財政状況及び健全化判断比率'!B69)</f>
        <v>宮城県市町村非常勤消防団員補償報償組合</v>
      </c>
      <c r="BZ35" s="634"/>
      <c r="CA35" s="634"/>
      <c r="CB35" s="634"/>
      <c r="CC35" s="634"/>
      <c r="CD35" s="634"/>
      <c r="CE35" s="634"/>
      <c r="CF35" s="634"/>
      <c r="CG35" s="634"/>
      <c r="CH35" s="634"/>
      <c r="CI35" s="634"/>
      <c r="CJ35" s="634"/>
      <c r="CK35" s="634"/>
      <c r="CL35" s="634"/>
      <c r="CM35" s="634"/>
      <c r="CN35" s="169"/>
      <c r="CO35" s="633">
        <f t="shared" ref="CO35:CO43" si="3">IF(CQ35="","",CO34+1)</f>
        <v>15</v>
      </c>
      <c r="CP35" s="633"/>
      <c r="CQ35" s="634" t="str">
        <f>IF('各会計、関係団体の財政状況及び健全化判断比率'!BS8="","",'各会計、関係団体の財政状況及び健全化判断比率'!BS8)</f>
        <v>ゆめぐり</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2">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f t="shared" si="0"/>
        <v>8</v>
      </c>
      <c r="AN36" s="633"/>
      <c r="AO36" s="634" t="str">
        <f>IF('各会計、関係団体の財政状況及び健全化判断比率'!B34="","",'各会計、関係団体の財政状況及び健全化判断比率'!B34)</f>
        <v>病院事業会計</v>
      </c>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11</v>
      </c>
      <c r="BX36" s="633"/>
      <c r="BY36" s="634" t="str">
        <f>IF('各会計、関係団体の財政状況及び健全化判断比率'!B70="","",'各会計、関係団体の財政状況及び健全化判断比率'!B70)</f>
        <v>宮城県市町村自治振興センター</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2">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f t="shared" si="4"/>
        <v>5</v>
      </c>
      <c r="V37" s="633"/>
      <c r="W37" s="634" t="str">
        <f>IF('各会計、関係団体の財政状況及び健全化判断比率'!B31="","",'各会計、関係団体の財政状況及び健全化判断比率'!B31)</f>
        <v>診療所特別会計</v>
      </c>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12</v>
      </c>
      <c r="BX37" s="633"/>
      <c r="BY37" s="634" t="str">
        <f>IF('各会計、関係団体の財政状況及び健全化判断比率'!B71="","",'各会計、関係団体の財政状況及び健全化判断比率'!B71)</f>
        <v>宮城県後期高齢者医療広域連合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2">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13</v>
      </c>
      <c r="BX38" s="633"/>
      <c r="BY38" s="634" t="str">
        <f>IF('各会計、関係団体の財政状況及び健全化判断比率'!B72="","",'各会計、関係団体の財政状況及び健全化判断比率'!B72)</f>
        <v>宮城県後期高齢者医療事業会計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2">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t="str">
        <f t="shared" si="2"/>
        <v/>
      </c>
      <c r="BX39" s="633"/>
      <c r="BY39" s="634" t="str">
        <f>IF('各会計、関係団体の財政状況及び健全化判断比率'!B73="","",'各会計、関係団体の財政状況及び健全化判断比率'!B73)</f>
        <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2">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2">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2">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2">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TMh6ai+00FW2caiEM0lZkBHy1yv/D4trK5kTCeTfiAAjkd8kKwZ0D4L9NnAjh0qKjZrEy0yQprfHvwPNjl3Vjw==" saltValue="bCxVIEDljw2rhv37P4FZl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215</v>
      </c>
      <c r="C5" s="646"/>
      <c r="D5" s="646"/>
      <c r="E5" s="646"/>
      <c r="F5" s="646"/>
      <c r="G5" s="646"/>
      <c r="H5" s="646"/>
      <c r="I5" s="646"/>
      <c r="J5" s="646"/>
      <c r="K5" s="646"/>
      <c r="L5" s="646"/>
      <c r="M5" s="646"/>
      <c r="N5" s="646"/>
      <c r="O5" s="646"/>
      <c r="P5" s="646"/>
      <c r="Q5" s="647"/>
      <c r="R5" s="648">
        <v>7442353</v>
      </c>
      <c r="S5" s="649"/>
      <c r="T5" s="649"/>
      <c r="U5" s="649"/>
      <c r="V5" s="649"/>
      <c r="W5" s="649"/>
      <c r="X5" s="649"/>
      <c r="Y5" s="650"/>
      <c r="Z5" s="651">
        <v>16.600000000000001</v>
      </c>
      <c r="AA5" s="651"/>
      <c r="AB5" s="651"/>
      <c r="AC5" s="651"/>
      <c r="AD5" s="652">
        <v>7442353</v>
      </c>
      <c r="AE5" s="652"/>
      <c r="AF5" s="652"/>
      <c r="AG5" s="652"/>
      <c r="AH5" s="652"/>
      <c r="AI5" s="652"/>
      <c r="AJ5" s="652"/>
      <c r="AK5" s="652"/>
      <c r="AL5" s="653">
        <v>27.4</v>
      </c>
      <c r="AM5" s="654"/>
      <c r="AN5" s="654"/>
      <c r="AO5" s="655"/>
      <c r="AP5" s="645" t="s">
        <v>216</v>
      </c>
      <c r="AQ5" s="646"/>
      <c r="AR5" s="646"/>
      <c r="AS5" s="646"/>
      <c r="AT5" s="646"/>
      <c r="AU5" s="646"/>
      <c r="AV5" s="646"/>
      <c r="AW5" s="646"/>
      <c r="AX5" s="646"/>
      <c r="AY5" s="646"/>
      <c r="AZ5" s="646"/>
      <c r="BA5" s="646"/>
      <c r="BB5" s="646"/>
      <c r="BC5" s="646"/>
      <c r="BD5" s="646"/>
      <c r="BE5" s="646"/>
      <c r="BF5" s="647"/>
      <c r="BG5" s="659">
        <v>7425457</v>
      </c>
      <c r="BH5" s="660"/>
      <c r="BI5" s="660"/>
      <c r="BJ5" s="660"/>
      <c r="BK5" s="660"/>
      <c r="BL5" s="660"/>
      <c r="BM5" s="660"/>
      <c r="BN5" s="661"/>
      <c r="BO5" s="662">
        <v>99.8</v>
      </c>
      <c r="BP5" s="662"/>
      <c r="BQ5" s="662"/>
      <c r="BR5" s="662"/>
      <c r="BS5" s="663" t="s">
        <v>122</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2">
      <c r="B6" s="656" t="s">
        <v>220</v>
      </c>
      <c r="C6" s="657"/>
      <c r="D6" s="657"/>
      <c r="E6" s="657"/>
      <c r="F6" s="657"/>
      <c r="G6" s="657"/>
      <c r="H6" s="657"/>
      <c r="I6" s="657"/>
      <c r="J6" s="657"/>
      <c r="K6" s="657"/>
      <c r="L6" s="657"/>
      <c r="M6" s="657"/>
      <c r="N6" s="657"/>
      <c r="O6" s="657"/>
      <c r="P6" s="657"/>
      <c r="Q6" s="658"/>
      <c r="R6" s="659">
        <v>530035</v>
      </c>
      <c r="S6" s="660"/>
      <c r="T6" s="660"/>
      <c r="U6" s="660"/>
      <c r="V6" s="660"/>
      <c r="W6" s="660"/>
      <c r="X6" s="660"/>
      <c r="Y6" s="661"/>
      <c r="Z6" s="662">
        <v>1.2</v>
      </c>
      <c r="AA6" s="662"/>
      <c r="AB6" s="662"/>
      <c r="AC6" s="662"/>
      <c r="AD6" s="663">
        <v>530035</v>
      </c>
      <c r="AE6" s="663"/>
      <c r="AF6" s="663"/>
      <c r="AG6" s="663"/>
      <c r="AH6" s="663"/>
      <c r="AI6" s="663"/>
      <c r="AJ6" s="663"/>
      <c r="AK6" s="663"/>
      <c r="AL6" s="664">
        <v>1.9</v>
      </c>
      <c r="AM6" s="665"/>
      <c r="AN6" s="665"/>
      <c r="AO6" s="666"/>
      <c r="AP6" s="656" t="s">
        <v>221</v>
      </c>
      <c r="AQ6" s="657"/>
      <c r="AR6" s="657"/>
      <c r="AS6" s="657"/>
      <c r="AT6" s="657"/>
      <c r="AU6" s="657"/>
      <c r="AV6" s="657"/>
      <c r="AW6" s="657"/>
      <c r="AX6" s="657"/>
      <c r="AY6" s="657"/>
      <c r="AZ6" s="657"/>
      <c r="BA6" s="657"/>
      <c r="BB6" s="657"/>
      <c r="BC6" s="657"/>
      <c r="BD6" s="657"/>
      <c r="BE6" s="657"/>
      <c r="BF6" s="658"/>
      <c r="BG6" s="659">
        <v>7425457</v>
      </c>
      <c r="BH6" s="660"/>
      <c r="BI6" s="660"/>
      <c r="BJ6" s="660"/>
      <c r="BK6" s="660"/>
      <c r="BL6" s="660"/>
      <c r="BM6" s="660"/>
      <c r="BN6" s="661"/>
      <c r="BO6" s="662">
        <v>99.8</v>
      </c>
      <c r="BP6" s="662"/>
      <c r="BQ6" s="662"/>
      <c r="BR6" s="662"/>
      <c r="BS6" s="663" t="s">
        <v>122</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265103</v>
      </c>
      <c r="CS6" s="660"/>
      <c r="CT6" s="660"/>
      <c r="CU6" s="660"/>
      <c r="CV6" s="660"/>
      <c r="CW6" s="660"/>
      <c r="CX6" s="660"/>
      <c r="CY6" s="661"/>
      <c r="CZ6" s="653">
        <v>0.6</v>
      </c>
      <c r="DA6" s="654"/>
      <c r="DB6" s="654"/>
      <c r="DC6" s="670"/>
      <c r="DD6" s="668" t="s">
        <v>122</v>
      </c>
      <c r="DE6" s="660"/>
      <c r="DF6" s="660"/>
      <c r="DG6" s="660"/>
      <c r="DH6" s="660"/>
      <c r="DI6" s="660"/>
      <c r="DJ6" s="660"/>
      <c r="DK6" s="660"/>
      <c r="DL6" s="660"/>
      <c r="DM6" s="660"/>
      <c r="DN6" s="660"/>
      <c r="DO6" s="660"/>
      <c r="DP6" s="661"/>
      <c r="DQ6" s="668">
        <v>264728</v>
      </c>
      <c r="DR6" s="660"/>
      <c r="DS6" s="660"/>
      <c r="DT6" s="660"/>
      <c r="DU6" s="660"/>
      <c r="DV6" s="660"/>
      <c r="DW6" s="660"/>
      <c r="DX6" s="660"/>
      <c r="DY6" s="660"/>
      <c r="DZ6" s="660"/>
      <c r="EA6" s="660"/>
      <c r="EB6" s="660"/>
      <c r="EC6" s="669"/>
    </row>
    <row r="7" spans="2:143" ht="11.25" customHeight="1" x14ac:dyDescent="0.2">
      <c r="B7" s="656" t="s">
        <v>223</v>
      </c>
      <c r="C7" s="657"/>
      <c r="D7" s="657"/>
      <c r="E7" s="657"/>
      <c r="F7" s="657"/>
      <c r="G7" s="657"/>
      <c r="H7" s="657"/>
      <c r="I7" s="657"/>
      <c r="J7" s="657"/>
      <c r="K7" s="657"/>
      <c r="L7" s="657"/>
      <c r="M7" s="657"/>
      <c r="N7" s="657"/>
      <c r="O7" s="657"/>
      <c r="P7" s="657"/>
      <c r="Q7" s="658"/>
      <c r="R7" s="659">
        <v>2060</v>
      </c>
      <c r="S7" s="660"/>
      <c r="T7" s="660"/>
      <c r="U7" s="660"/>
      <c r="V7" s="660"/>
      <c r="W7" s="660"/>
      <c r="X7" s="660"/>
      <c r="Y7" s="661"/>
      <c r="Z7" s="662">
        <v>0</v>
      </c>
      <c r="AA7" s="662"/>
      <c r="AB7" s="662"/>
      <c r="AC7" s="662"/>
      <c r="AD7" s="663">
        <v>2060</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2505634</v>
      </c>
      <c r="BH7" s="660"/>
      <c r="BI7" s="660"/>
      <c r="BJ7" s="660"/>
      <c r="BK7" s="660"/>
      <c r="BL7" s="660"/>
      <c r="BM7" s="660"/>
      <c r="BN7" s="661"/>
      <c r="BO7" s="662">
        <v>33.700000000000003</v>
      </c>
      <c r="BP7" s="662"/>
      <c r="BQ7" s="662"/>
      <c r="BR7" s="662"/>
      <c r="BS7" s="663" t="s">
        <v>122</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5370255</v>
      </c>
      <c r="CS7" s="660"/>
      <c r="CT7" s="660"/>
      <c r="CU7" s="660"/>
      <c r="CV7" s="660"/>
      <c r="CW7" s="660"/>
      <c r="CX7" s="660"/>
      <c r="CY7" s="661"/>
      <c r="CZ7" s="662">
        <v>12.4</v>
      </c>
      <c r="DA7" s="662"/>
      <c r="DB7" s="662"/>
      <c r="DC7" s="662"/>
      <c r="DD7" s="668">
        <v>602070</v>
      </c>
      <c r="DE7" s="660"/>
      <c r="DF7" s="660"/>
      <c r="DG7" s="660"/>
      <c r="DH7" s="660"/>
      <c r="DI7" s="660"/>
      <c r="DJ7" s="660"/>
      <c r="DK7" s="660"/>
      <c r="DL7" s="660"/>
      <c r="DM7" s="660"/>
      <c r="DN7" s="660"/>
      <c r="DO7" s="660"/>
      <c r="DP7" s="661"/>
      <c r="DQ7" s="668">
        <v>4315745</v>
      </c>
      <c r="DR7" s="660"/>
      <c r="DS7" s="660"/>
      <c r="DT7" s="660"/>
      <c r="DU7" s="660"/>
      <c r="DV7" s="660"/>
      <c r="DW7" s="660"/>
      <c r="DX7" s="660"/>
      <c r="DY7" s="660"/>
      <c r="DZ7" s="660"/>
      <c r="EA7" s="660"/>
      <c r="EB7" s="660"/>
      <c r="EC7" s="669"/>
    </row>
    <row r="8" spans="2:143" ht="11.25" customHeight="1" x14ac:dyDescent="0.2">
      <c r="B8" s="656" t="s">
        <v>226</v>
      </c>
      <c r="C8" s="657"/>
      <c r="D8" s="657"/>
      <c r="E8" s="657"/>
      <c r="F8" s="657"/>
      <c r="G8" s="657"/>
      <c r="H8" s="657"/>
      <c r="I8" s="657"/>
      <c r="J8" s="657"/>
      <c r="K8" s="657"/>
      <c r="L8" s="657"/>
      <c r="M8" s="657"/>
      <c r="N8" s="657"/>
      <c r="O8" s="657"/>
      <c r="P8" s="657"/>
      <c r="Q8" s="658"/>
      <c r="R8" s="659">
        <v>35004</v>
      </c>
      <c r="S8" s="660"/>
      <c r="T8" s="660"/>
      <c r="U8" s="660"/>
      <c r="V8" s="660"/>
      <c r="W8" s="660"/>
      <c r="X8" s="660"/>
      <c r="Y8" s="661"/>
      <c r="Z8" s="662">
        <v>0.1</v>
      </c>
      <c r="AA8" s="662"/>
      <c r="AB8" s="662"/>
      <c r="AC8" s="662"/>
      <c r="AD8" s="663">
        <v>35004</v>
      </c>
      <c r="AE8" s="663"/>
      <c r="AF8" s="663"/>
      <c r="AG8" s="663"/>
      <c r="AH8" s="663"/>
      <c r="AI8" s="663"/>
      <c r="AJ8" s="663"/>
      <c r="AK8" s="663"/>
      <c r="AL8" s="664">
        <v>0.1</v>
      </c>
      <c r="AM8" s="665"/>
      <c r="AN8" s="665"/>
      <c r="AO8" s="666"/>
      <c r="AP8" s="656" t="s">
        <v>227</v>
      </c>
      <c r="AQ8" s="657"/>
      <c r="AR8" s="657"/>
      <c r="AS8" s="657"/>
      <c r="AT8" s="657"/>
      <c r="AU8" s="657"/>
      <c r="AV8" s="657"/>
      <c r="AW8" s="657"/>
      <c r="AX8" s="657"/>
      <c r="AY8" s="657"/>
      <c r="AZ8" s="657"/>
      <c r="BA8" s="657"/>
      <c r="BB8" s="657"/>
      <c r="BC8" s="657"/>
      <c r="BD8" s="657"/>
      <c r="BE8" s="657"/>
      <c r="BF8" s="658"/>
      <c r="BG8" s="659">
        <v>81137</v>
      </c>
      <c r="BH8" s="660"/>
      <c r="BI8" s="660"/>
      <c r="BJ8" s="660"/>
      <c r="BK8" s="660"/>
      <c r="BL8" s="660"/>
      <c r="BM8" s="660"/>
      <c r="BN8" s="661"/>
      <c r="BO8" s="662">
        <v>1.1000000000000001</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12273110</v>
      </c>
      <c r="CS8" s="660"/>
      <c r="CT8" s="660"/>
      <c r="CU8" s="660"/>
      <c r="CV8" s="660"/>
      <c r="CW8" s="660"/>
      <c r="CX8" s="660"/>
      <c r="CY8" s="661"/>
      <c r="CZ8" s="662">
        <v>28.4</v>
      </c>
      <c r="DA8" s="662"/>
      <c r="DB8" s="662"/>
      <c r="DC8" s="662"/>
      <c r="DD8" s="668">
        <v>77026</v>
      </c>
      <c r="DE8" s="660"/>
      <c r="DF8" s="660"/>
      <c r="DG8" s="660"/>
      <c r="DH8" s="660"/>
      <c r="DI8" s="660"/>
      <c r="DJ8" s="660"/>
      <c r="DK8" s="660"/>
      <c r="DL8" s="660"/>
      <c r="DM8" s="660"/>
      <c r="DN8" s="660"/>
      <c r="DO8" s="660"/>
      <c r="DP8" s="661"/>
      <c r="DQ8" s="668">
        <v>7813036</v>
      </c>
      <c r="DR8" s="660"/>
      <c r="DS8" s="660"/>
      <c r="DT8" s="660"/>
      <c r="DU8" s="660"/>
      <c r="DV8" s="660"/>
      <c r="DW8" s="660"/>
      <c r="DX8" s="660"/>
      <c r="DY8" s="660"/>
      <c r="DZ8" s="660"/>
      <c r="EA8" s="660"/>
      <c r="EB8" s="660"/>
      <c r="EC8" s="669"/>
    </row>
    <row r="9" spans="2:143" ht="11.25" customHeight="1" x14ac:dyDescent="0.2">
      <c r="B9" s="656" t="s">
        <v>229</v>
      </c>
      <c r="C9" s="657"/>
      <c r="D9" s="657"/>
      <c r="E9" s="657"/>
      <c r="F9" s="657"/>
      <c r="G9" s="657"/>
      <c r="H9" s="657"/>
      <c r="I9" s="657"/>
      <c r="J9" s="657"/>
      <c r="K9" s="657"/>
      <c r="L9" s="657"/>
      <c r="M9" s="657"/>
      <c r="N9" s="657"/>
      <c r="O9" s="657"/>
      <c r="P9" s="657"/>
      <c r="Q9" s="658"/>
      <c r="R9" s="659">
        <v>46624</v>
      </c>
      <c r="S9" s="660"/>
      <c r="T9" s="660"/>
      <c r="U9" s="660"/>
      <c r="V9" s="660"/>
      <c r="W9" s="660"/>
      <c r="X9" s="660"/>
      <c r="Y9" s="661"/>
      <c r="Z9" s="662">
        <v>0.1</v>
      </c>
      <c r="AA9" s="662"/>
      <c r="AB9" s="662"/>
      <c r="AC9" s="662"/>
      <c r="AD9" s="663">
        <v>46624</v>
      </c>
      <c r="AE9" s="663"/>
      <c r="AF9" s="663"/>
      <c r="AG9" s="663"/>
      <c r="AH9" s="663"/>
      <c r="AI9" s="663"/>
      <c r="AJ9" s="663"/>
      <c r="AK9" s="663"/>
      <c r="AL9" s="664">
        <v>0.2</v>
      </c>
      <c r="AM9" s="665"/>
      <c r="AN9" s="665"/>
      <c r="AO9" s="666"/>
      <c r="AP9" s="656" t="s">
        <v>230</v>
      </c>
      <c r="AQ9" s="657"/>
      <c r="AR9" s="657"/>
      <c r="AS9" s="657"/>
      <c r="AT9" s="657"/>
      <c r="AU9" s="657"/>
      <c r="AV9" s="657"/>
      <c r="AW9" s="657"/>
      <c r="AX9" s="657"/>
      <c r="AY9" s="657"/>
      <c r="AZ9" s="657"/>
      <c r="BA9" s="657"/>
      <c r="BB9" s="657"/>
      <c r="BC9" s="657"/>
      <c r="BD9" s="657"/>
      <c r="BE9" s="657"/>
      <c r="BF9" s="658"/>
      <c r="BG9" s="659">
        <v>2094115</v>
      </c>
      <c r="BH9" s="660"/>
      <c r="BI9" s="660"/>
      <c r="BJ9" s="660"/>
      <c r="BK9" s="660"/>
      <c r="BL9" s="660"/>
      <c r="BM9" s="660"/>
      <c r="BN9" s="661"/>
      <c r="BO9" s="662">
        <v>28.1</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4860694</v>
      </c>
      <c r="CS9" s="660"/>
      <c r="CT9" s="660"/>
      <c r="CU9" s="660"/>
      <c r="CV9" s="660"/>
      <c r="CW9" s="660"/>
      <c r="CX9" s="660"/>
      <c r="CY9" s="661"/>
      <c r="CZ9" s="662">
        <v>11.2</v>
      </c>
      <c r="DA9" s="662"/>
      <c r="DB9" s="662"/>
      <c r="DC9" s="662"/>
      <c r="DD9" s="668">
        <v>143698</v>
      </c>
      <c r="DE9" s="660"/>
      <c r="DF9" s="660"/>
      <c r="DG9" s="660"/>
      <c r="DH9" s="660"/>
      <c r="DI9" s="660"/>
      <c r="DJ9" s="660"/>
      <c r="DK9" s="660"/>
      <c r="DL9" s="660"/>
      <c r="DM9" s="660"/>
      <c r="DN9" s="660"/>
      <c r="DO9" s="660"/>
      <c r="DP9" s="661"/>
      <c r="DQ9" s="668">
        <v>4256841</v>
      </c>
      <c r="DR9" s="660"/>
      <c r="DS9" s="660"/>
      <c r="DT9" s="660"/>
      <c r="DU9" s="660"/>
      <c r="DV9" s="660"/>
      <c r="DW9" s="660"/>
      <c r="DX9" s="660"/>
      <c r="DY9" s="660"/>
      <c r="DZ9" s="660"/>
      <c r="EA9" s="660"/>
      <c r="EB9" s="660"/>
      <c r="EC9" s="669"/>
    </row>
    <row r="10" spans="2:143" ht="11.25" customHeight="1" x14ac:dyDescent="0.2">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153304</v>
      </c>
      <c r="BH10" s="660"/>
      <c r="BI10" s="660"/>
      <c r="BJ10" s="660"/>
      <c r="BK10" s="660"/>
      <c r="BL10" s="660"/>
      <c r="BM10" s="660"/>
      <c r="BN10" s="661"/>
      <c r="BO10" s="662">
        <v>2.1</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106372</v>
      </c>
      <c r="CS10" s="660"/>
      <c r="CT10" s="660"/>
      <c r="CU10" s="660"/>
      <c r="CV10" s="660"/>
      <c r="CW10" s="660"/>
      <c r="CX10" s="660"/>
      <c r="CY10" s="661"/>
      <c r="CZ10" s="662">
        <v>0.2</v>
      </c>
      <c r="DA10" s="662"/>
      <c r="DB10" s="662"/>
      <c r="DC10" s="662"/>
      <c r="DD10" s="668" t="s">
        <v>122</v>
      </c>
      <c r="DE10" s="660"/>
      <c r="DF10" s="660"/>
      <c r="DG10" s="660"/>
      <c r="DH10" s="660"/>
      <c r="DI10" s="660"/>
      <c r="DJ10" s="660"/>
      <c r="DK10" s="660"/>
      <c r="DL10" s="660"/>
      <c r="DM10" s="660"/>
      <c r="DN10" s="660"/>
      <c r="DO10" s="660"/>
      <c r="DP10" s="661"/>
      <c r="DQ10" s="668">
        <v>54422</v>
      </c>
      <c r="DR10" s="660"/>
      <c r="DS10" s="660"/>
      <c r="DT10" s="660"/>
      <c r="DU10" s="660"/>
      <c r="DV10" s="660"/>
      <c r="DW10" s="660"/>
      <c r="DX10" s="660"/>
      <c r="DY10" s="660"/>
      <c r="DZ10" s="660"/>
      <c r="EA10" s="660"/>
      <c r="EB10" s="660"/>
      <c r="EC10" s="669"/>
    </row>
    <row r="11" spans="2:143" ht="11.25" customHeight="1" x14ac:dyDescent="0.2">
      <c r="B11" s="656" t="s">
        <v>235</v>
      </c>
      <c r="C11" s="657"/>
      <c r="D11" s="657"/>
      <c r="E11" s="657"/>
      <c r="F11" s="657"/>
      <c r="G11" s="657"/>
      <c r="H11" s="657"/>
      <c r="I11" s="657"/>
      <c r="J11" s="657"/>
      <c r="K11" s="657"/>
      <c r="L11" s="657"/>
      <c r="M11" s="657"/>
      <c r="N11" s="657"/>
      <c r="O11" s="657"/>
      <c r="P11" s="657"/>
      <c r="Q11" s="658"/>
      <c r="R11" s="659">
        <v>1689567</v>
      </c>
      <c r="S11" s="660"/>
      <c r="T11" s="660"/>
      <c r="U11" s="660"/>
      <c r="V11" s="660"/>
      <c r="W11" s="660"/>
      <c r="X11" s="660"/>
      <c r="Y11" s="661"/>
      <c r="Z11" s="664">
        <v>3.8</v>
      </c>
      <c r="AA11" s="665"/>
      <c r="AB11" s="665"/>
      <c r="AC11" s="671"/>
      <c r="AD11" s="668">
        <v>1689567</v>
      </c>
      <c r="AE11" s="660"/>
      <c r="AF11" s="660"/>
      <c r="AG11" s="660"/>
      <c r="AH11" s="660"/>
      <c r="AI11" s="660"/>
      <c r="AJ11" s="660"/>
      <c r="AK11" s="661"/>
      <c r="AL11" s="664">
        <v>6.2</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177078</v>
      </c>
      <c r="BH11" s="660"/>
      <c r="BI11" s="660"/>
      <c r="BJ11" s="660"/>
      <c r="BK11" s="660"/>
      <c r="BL11" s="660"/>
      <c r="BM11" s="660"/>
      <c r="BN11" s="661"/>
      <c r="BO11" s="662">
        <v>2.4</v>
      </c>
      <c r="BP11" s="662"/>
      <c r="BQ11" s="662"/>
      <c r="BR11" s="662"/>
      <c r="BS11" s="663" t="s">
        <v>122</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2618009</v>
      </c>
      <c r="CS11" s="660"/>
      <c r="CT11" s="660"/>
      <c r="CU11" s="660"/>
      <c r="CV11" s="660"/>
      <c r="CW11" s="660"/>
      <c r="CX11" s="660"/>
      <c r="CY11" s="661"/>
      <c r="CZ11" s="662">
        <v>6.1</v>
      </c>
      <c r="DA11" s="662"/>
      <c r="DB11" s="662"/>
      <c r="DC11" s="662"/>
      <c r="DD11" s="668">
        <v>748279</v>
      </c>
      <c r="DE11" s="660"/>
      <c r="DF11" s="660"/>
      <c r="DG11" s="660"/>
      <c r="DH11" s="660"/>
      <c r="DI11" s="660"/>
      <c r="DJ11" s="660"/>
      <c r="DK11" s="660"/>
      <c r="DL11" s="660"/>
      <c r="DM11" s="660"/>
      <c r="DN11" s="660"/>
      <c r="DO11" s="660"/>
      <c r="DP11" s="661"/>
      <c r="DQ11" s="668">
        <v>1583324</v>
      </c>
      <c r="DR11" s="660"/>
      <c r="DS11" s="660"/>
      <c r="DT11" s="660"/>
      <c r="DU11" s="660"/>
      <c r="DV11" s="660"/>
      <c r="DW11" s="660"/>
      <c r="DX11" s="660"/>
      <c r="DY11" s="660"/>
      <c r="DZ11" s="660"/>
      <c r="EA11" s="660"/>
      <c r="EB11" s="660"/>
      <c r="EC11" s="669"/>
    </row>
    <row r="12" spans="2:143" ht="11.25" customHeight="1" x14ac:dyDescent="0.2">
      <c r="B12" s="656" t="s">
        <v>238</v>
      </c>
      <c r="C12" s="657"/>
      <c r="D12" s="657"/>
      <c r="E12" s="657"/>
      <c r="F12" s="657"/>
      <c r="G12" s="657"/>
      <c r="H12" s="657"/>
      <c r="I12" s="657"/>
      <c r="J12" s="657"/>
      <c r="K12" s="657"/>
      <c r="L12" s="657"/>
      <c r="M12" s="657"/>
      <c r="N12" s="657"/>
      <c r="O12" s="657"/>
      <c r="P12" s="657"/>
      <c r="Q12" s="658"/>
      <c r="R12" s="659">
        <v>4568</v>
      </c>
      <c r="S12" s="660"/>
      <c r="T12" s="660"/>
      <c r="U12" s="660"/>
      <c r="V12" s="660"/>
      <c r="W12" s="660"/>
      <c r="X12" s="660"/>
      <c r="Y12" s="661"/>
      <c r="Z12" s="662">
        <v>0</v>
      </c>
      <c r="AA12" s="662"/>
      <c r="AB12" s="662"/>
      <c r="AC12" s="662"/>
      <c r="AD12" s="663">
        <v>4568</v>
      </c>
      <c r="AE12" s="663"/>
      <c r="AF12" s="663"/>
      <c r="AG12" s="663"/>
      <c r="AH12" s="663"/>
      <c r="AI12" s="663"/>
      <c r="AJ12" s="663"/>
      <c r="AK12" s="663"/>
      <c r="AL12" s="664">
        <v>0</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4125626</v>
      </c>
      <c r="BH12" s="660"/>
      <c r="BI12" s="660"/>
      <c r="BJ12" s="660"/>
      <c r="BK12" s="660"/>
      <c r="BL12" s="660"/>
      <c r="BM12" s="660"/>
      <c r="BN12" s="661"/>
      <c r="BO12" s="662">
        <v>55.4</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1540601</v>
      </c>
      <c r="CS12" s="660"/>
      <c r="CT12" s="660"/>
      <c r="CU12" s="660"/>
      <c r="CV12" s="660"/>
      <c r="CW12" s="660"/>
      <c r="CX12" s="660"/>
      <c r="CY12" s="661"/>
      <c r="CZ12" s="662">
        <v>3.6</v>
      </c>
      <c r="DA12" s="662"/>
      <c r="DB12" s="662"/>
      <c r="DC12" s="662"/>
      <c r="DD12" s="668">
        <v>290190</v>
      </c>
      <c r="DE12" s="660"/>
      <c r="DF12" s="660"/>
      <c r="DG12" s="660"/>
      <c r="DH12" s="660"/>
      <c r="DI12" s="660"/>
      <c r="DJ12" s="660"/>
      <c r="DK12" s="660"/>
      <c r="DL12" s="660"/>
      <c r="DM12" s="660"/>
      <c r="DN12" s="660"/>
      <c r="DO12" s="660"/>
      <c r="DP12" s="661"/>
      <c r="DQ12" s="668">
        <v>1095453</v>
      </c>
      <c r="DR12" s="660"/>
      <c r="DS12" s="660"/>
      <c r="DT12" s="660"/>
      <c r="DU12" s="660"/>
      <c r="DV12" s="660"/>
      <c r="DW12" s="660"/>
      <c r="DX12" s="660"/>
      <c r="DY12" s="660"/>
      <c r="DZ12" s="660"/>
      <c r="EA12" s="660"/>
      <c r="EB12" s="660"/>
      <c r="EC12" s="669"/>
    </row>
    <row r="13" spans="2:143" ht="11.25" customHeight="1" x14ac:dyDescent="0.2">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4095544</v>
      </c>
      <c r="BH13" s="660"/>
      <c r="BI13" s="660"/>
      <c r="BJ13" s="660"/>
      <c r="BK13" s="660"/>
      <c r="BL13" s="660"/>
      <c r="BM13" s="660"/>
      <c r="BN13" s="661"/>
      <c r="BO13" s="662">
        <v>55</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4299671</v>
      </c>
      <c r="CS13" s="660"/>
      <c r="CT13" s="660"/>
      <c r="CU13" s="660"/>
      <c r="CV13" s="660"/>
      <c r="CW13" s="660"/>
      <c r="CX13" s="660"/>
      <c r="CY13" s="661"/>
      <c r="CZ13" s="662">
        <v>9.9</v>
      </c>
      <c r="DA13" s="662"/>
      <c r="DB13" s="662"/>
      <c r="DC13" s="662"/>
      <c r="DD13" s="668">
        <v>1938345</v>
      </c>
      <c r="DE13" s="660"/>
      <c r="DF13" s="660"/>
      <c r="DG13" s="660"/>
      <c r="DH13" s="660"/>
      <c r="DI13" s="660"/>
      <c r="DJ13" s="660"/>
      <c r="DK13" s="660"/>
      <c r="DL13" s="660"/>
      <c r="DM13" s="660"/>
      <c r="DN13" s="660"/>
      <c r="DO13" s="660"/>
      <c r="DP13" s="661"/>
      <c r="DQ13" s="668">
        <v>2505903</v>
      </c>
      <c r="DR13" s="660"/>
      <c r="DS13" s="660"/>
      <c r="DT13" s="660"/>
      <c r="DU13" s="660"/>
      <c r="DV13" s="660"/>
      <c r="DW13" s="660"/>
      <c r="DX13" s="660"/>
      <c r="DY13" s="660"/>
      <c r="DZ13" s="660"/>
      <c r="EA13" s="660"/>
      <c r="EB13" s="660"/>
      <c r="EC13" s="669"/>
    </row>
    <row r="14" spans="2:143" ht="11.25" customHeight="1" x14ac:dyDescent="0.2">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292327</v>
      </c>
      <c r="BH14" s="660"/>
      <c r="BI14" s="660"/>
      <c r="BJ14" s="660"/>
      <c r="BK14" s="660"/>
      <c r="BL14" s="660"/>
      <c r="BM14" s="660"/>
      <c r="BN14" s="661"/>
      <c r="BO14" s="662">
        <v>3.9</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1915289</v>
      </c>
      <c r="CS14" s="660"/>
      <c r="CT14" s="660"/>
      <c r="CU14" s="660"/>
      <c r="CV14" s="660"/>
      <c r="CW14" s="660"/>
      <c r="CX14" s="660"/>
      <c r="CY14" s="661"/>
      <c r="CZ14" s="662">
        <v>4.4000000000000004</v>
      </c>
      <c r="DA14" s="662"/>
      <c r="DB14" s="662"/>
      <c r="DC14" s="662"/>
      <c r="DD14" s="668">
        <v>379703</v>
      </c>
      <c r="DE14" s="660"/>
      <c r="DF14" s="660"/>
      <c r="DG14" s="660"/>
      <c r="DH14" s="660"/>
      <c r="DI14" s="660"/>
      <c r="DJ14" s="660"/>
      <c r="DK14" s="660"/>
      <c r="DL14" s="660"/>
      <c r="DM14" s="660"/>
      <c r="DN14" s="660"/>
      <c r="DO14" s="660"/>
      <c r="DP14" s="661"/>
      <c r="DQ14" s="668">
        <v>1557202</v>
      </c>
      <c r="DR14" s="660"/>
      <c r="DS14" s="660"/>
      <c r="DT14" s="660"/>
      <c r="DU14" s="660"/>
      <c r="DV14" s="660"/>
      <c r="DW14" s="660"/>
      <c r="DX14" s="660"/>
      <c r="DY14" s="660"/>
      <c r="DZ14" s="660"/>
      <c r="EA14" s="660"/>
      <c r="EB14" s="660"/>
      <c r="EC14" s="669"/>
    </row>
    <row r="15" spans="2:143" ht="11.25" customHeight="1" x14ac:dyDescent="0.2">
      <c r="B15" s="656" t="s">
        <v>247</v>
      </c>
      <c r="C15" s="657"/>
      <c r="D15" s="657"/>
      <c r="E15" s="657"/>
      <c r="F15" s="657"/>
      <c r="G15" s="657"/>
      <c r="H15" s="657"/>
      <c r="I15" s="657"/>
      <c r="J15" s="657"/>
      <c r="K15" s="657"/>
      <c r="L15" s="657"/>
      <c r="M15" s="657"/>
      <c r="N15" s="657"/>
      <c r="O15" s="657"/>
      <c r="P15" s="657"/>
      <c r="Q15" s="658"/>
      <c r="R15" s="659">
        <v>64552</v>
      </c>
      <c r="S15" s="660"/>
      <c r="T15" s="660"/>
      <c r="U15" s="660"/>
      <c r="V15" s="660"/>
      <c r="W15" s="660"/>
      <c r="X15" s="660"/>
      <c r="Y15" s="661"/>
      <c r="Z15" s="662">
        <v>0.1</v>
      </c>
      <c r="AA15" s="662"/>
      <c r="AB15" s="662"/>
      <c r="AC15" s="662"/>
      <c r="AD15" s="663">
        <v>64552</v>
      </c>
      <c r="AE15" s="663"/>
      <c r="AF15" s="663"/>
      <c r="AG15" s="663"/>
      <c r="AH15" s="663"/>
      <c r="AI15" s="663"/>
      <c r="AJ15" s="663"/>
      <c r="AK15" s="663"/>
      <c r="AL15" s="664">
        <v>0.2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501870</v>
      </c>
      <c r="BH15" s="660"/>
      <c r="BI15" s="660"/>
      <c r="BJ15" s="660"/>
      <c r="BK15" s="660"/>
      <c r="BL15" s="660"/>
      <c r="BM15" s="660"/>
      <c r="BN15" s="661"/>
      <c r="BO15" s="662">
        <v>6.7</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4765699</v>
      </c>
      <c r="CS15" s="660"/>
      <c r="CT15" s="660"/>
      <c r="CU15" s="660"/>
      <c r="CV15" s="660"/>
      <c r="CW15" s="660"/>
      <c r="CX15" s="660"/>
      <c r="CY15" s="661"/>
      <c r="CZ15" s="662">
        <v>11</v>
      </c>
      <c r="DA15" s="662"/>
      <c r="DB15" s="662"/>
      <c r="DC15" s="662"/>
      <c r="DD15" s="668">
        <v>453313</v>
      </c>
      <c r="DE15" s="660"/>
      <c r="DF15" s="660"/>
      <c r="DG15" s="660"/>
      <c r="DH15" s="660"/>
      <c r="DI15" s="660"/>
      <c r="DJ15" s="660"/>
      <c r="DK15" s="660"/>
      <c r="DL15" s="660"/>
      <c r="DM15" s="660"/>
      <c r="DN15" s="660"/>
      <c r="DO15" s="660"/>
      <c r="DP15" s="661"/>
      <c r="DQ15" s="668">
        <v>3815876</v>
      </c>
      <c r="DR15" s="660"/>
      <c r="DS15" s="660"/>
      <c r="DT15" s="660"/>
      <c r="DU15" s="660"/>
      <c r="DV15" s="660"/>
      <c r="DW15" s="660"/>
      <c r="DX15" s="660"/>
      <c r="DY15" s="660"/>
      <c r="DZ15" s="660"/>
      <c r="EA15" s="660"/>
      <c r="EB15" s="660"/>
      <c r="EC15" s="669"/>
    </row>
    <row r="16" spans="2:143" ht="11.25" customHeight="1" x14ac:dyDescent="0.2">
      <c r="B16" s="656" t="s">
        <v>250</v>
      </c>
      <c r="C16" s="657"/>
      <c r="D16" s="657"/>
      <c r="E16" s="657"/>
      <c r="F16" s="657"/>
      <c r="G16" s="657"/>
      <c r="H16" s="657"/>
      <c r="I16" s="657"/>
      <c r="J16" s="657"/>
      <c r="K16" s="657"/>
      <c r="L16" s="657"/>
      <c r="M16" s="657"/>
      <c r="N16" s="657"/>
      <c r="O16" s="657"/>
      <c r="P16" s="657"/>
      <c r="Q16" s="658"/>
      <c r="R16" s="659">
        <v>167641</v>
      </c>
      <c r="S16" s="660"/>
      <c r="T16" s="660"/>
      <c r="U16" s="660"/>
      <c r="V16" s="660"/>
      <c r="W16" s="660"/>
      <c r="X16" s="660"/>
      <c r="Y16" s="661"/>
      <c r="Z16" s="662">
        <v>0.4</v>
      </c>
      <c r="AA16" s="662"/>
      <c r="AB16" s="662"/>
      <c r="AC16" s="662"/>
      <c r="AD16" s="663">
        <v>167641</v>
      </c>
      <c r="AE16" s="663"/>
      <c r="AF16" s="663"/>
      <c r="AG16" s="663"/>
      <c r="AH16" s="663"/>
      <c r="AI16" s="663"/>
      <c r="AJ16" s="663"/>
      <c r="AK16" s="663"/>
      <c r="AL16" s="664">
        <v>0.6</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151073</v>
      </c>
      <c r="CS16" s="660"/>
      <c r="CT16" s="660"/>
      <c r="CU16" s="660"/>
      <c r="CV16" s="660"/>
      <c r="CW16" s="660"/>
      <c r="CX16" s="660"/>
      <c r="CY16" s="661"/>
      <c r="CZ16" s="662">
        <v>0.3</v>
      </c>
      <c r="DA16" s="662"/>
      <c r="DB16" s="662"/>
      <c r="DC16" s="662"/>
      <c r="DD16" s="668" t="s">
        <v>122</v>
      </c>
      <c r="DE16" s="660"/>
      <c r="DF16" s="660"/>
      <c r="DG16" s="660"/>
      <c r="DH16" s="660"/>
      <c r="DI16" s="660"/>
      <c r="DJ16" s="660"/>
      <c r="DK16" s="660"/>
      <c r="DL16" s="660"/>
      <c r="DM16" s="660"/>
      <c r="DN16" s="660"/>
      <c r="DO16" s="660"/>
      <c r="DP16" s="661"/>
      <c r="DQ16" s="668">
        <v>69458</v>
      </c>
      <c r="DR16" s="660"/>
      <c r="DS16" s="660"/>
      <c r="DT16" s="660"/>
      <c r="DU16" s="660"/>
      <c r="DV16" s="660"/>
      <c r="DW16" s="660"/>
      <c r="DX16" s="660"/>
      <c r="DY16" s="660"/>
      <c r="DZ16" s="660"/>
      <c r="EA16" s="660"/>
      <c r="EB16" s="660"/>
      <c r="EC16" s="669"/>
    </row>
    <row r="17" spans="2:133" ht="11.25" customHeight="1" x14ac:dyDescent="0.2">
      <c r="B17" s="656" t="s">
        <v>253</v>
      </c>
      <c r="C17" s="657"/>
      <c r="D17" s="657"/>
      <c r="E17" s="657"/>
      <c r="F17" s="657"/>
      <c r="G17" s="657"/>
      <c r="H17" s="657"/>
      <c r="I17" s="657"/>
      <c r="J17" s="657"/>
      <c r="K17" s="657"/>
      <c r="L17" s="657"/>
      <c r="M17" s="657"/>
      <c r="N17" s="657"/>
      <c r="O17" s="657"/>
      <c r="P17" s="657"/>
      <c r="Q17" s="658"/>
      <c r="R17" s="659">
        <v>283897</v>
      </c>
      <c r="S17" s="660"/>
      <c r="T17" s="660"/>
      <c r="U17" s="660"/>
      <c r="V17" s="660"/>
      <c r="W17" s="660"/>
      <c r="X17" s="660"/>
      <c r="Y17" s="661"/>
      <c r="Z17" s="662">
        <v>0.6</v>
      </c>
      <c r="AA17" s="662"/>
      <c r="AB17" s="662"/>
      <c r="AC17" s="662"/>
      <c r="AD17" s="663">
        <v>283897</v>
      </c>
      <c r="AE17" s="663"/>
      <c r="AF17" s="663"/>
      <c r="AG17" s="663"/>
      <c r="AH17" s="663"/>
      <c r="AI17" s="663"/>
      <c r="AJ17" s="663"/>
      <c r="AK17" s="663"/>
      <c r="AL17" s="664">
        <v>1</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5094060</v>
      </c>
      <c r="CS17" s="660"/>
      <c r="CT17" s="660"/>
      <c r="CU17" s="660"/>
      <c r="CV17" s="660"/>
      <c r="CW17" s="660"/>
      <c r="CX17" s="660"/>
      <c r="CY17" s="661"/>
      <c r="CZ17" s="662">
        <v>11.8</v>
      </c>
      <c r="DA17" s="662"/>
      <c r="DB17" s="662"/>
      <c r="DC17" s="662"/>
      <c r="DD17" s="668" t="s">
        <v>122</v>
      </c>
      <c r="DE17" s="660"/>
      <c r="DF17" s="660"/>
      <c r="DG17" s="660"/>
      <c r="DH17" s="660"/>
      <c r="DI17" s="660"/>
      <c r="DJ17" s="660"/>
      <c r="DK17" s="660"/>
      <c r="DL17" s="660"/>
      <c r="DM17" s="660"/>
      <c r="DN17" s="660"/>
      <c r="DO17" s="660"/>
      <c r="DP17" s="661"/>
      <c r="DQ17" s="668">
        <v>5053222</v>
      </c>
      <c r="DR17" s="660"/>
      <c r="DS17" s="660"/>
      <c r="DT17" s="660"/>
      <c r="DU17" s="660"/>
      <c r="DV17" s="660"/>
      <c r="DW17" s="660"/>
      <c r="DX17" s="660"/>
      <c r="DY17" s="660"/>
      <c r="DZ17" s="660"/>
      <c r="EA17" s="660"/>
      <c r="EB17" s="660"/>
      <c r="EC17" s="669"/>
    </row>
    <row r="18" spans="2:133" ht="11.25" customHeight="1" x14ac:dyDescent="0.2">
      <c r="B18" s="656" t="s">
        <v>256</v>
      </c>
      <c r="C18" s="657"/>
      <c r="D18" s="657"/>
      <c r="E18" s="657"/>
      <c r="F18" s="657"/>
      <c r="G18" s="657"/>
      <c r="H18" s="657"/>
      <c r="I18" s="657"/>
      <c r="J18" s="657"/>
      <c r="K18" s="657"/>
      <c r="L18" s="657"/>
      <c r="M18" s="657"/>
      <c r="N18" s="657"/>
      <c r="O18" s="657"/>
      <c r="P18" s="657"/>
      <c r="Q18" s="658"/>
      <c r="R18" s="659">
        <v>41620</v>
      </c>
      <c r="S18" s="660"/>
      <c r="T18" s="660"/>
      <c r="U18" s="660"/>
      <c r="V18" s="660"/>
      <c r="W18" s="660"/>
      <c r="X18" s="660"/>
      <c r="Y18" s="661"/>
      <c r="Z18" s="662">
        <v>0.1</v>
      </c>
      <c r="AA18" s="662"/>
      <c r="AB18" s="662"/>
      <c r="AC18" s="662"/>
      <c r="AD18" s="663">
        <v>41620</v>
      </c>
      <c r="AE18" s="663"/>
      <c r="AF18" s="663"/>
      <c r="AG18" s="663"/>
      <c r="AH18" s="663"/>
      <c r="AI18" s="663"/>
      <c r="AJ18" s="663"/>
      <c r="AK18" s="663"/>
      <c r="AL18" s="664">
        <v>0.2</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2">
      <c r="B19" s="656" t="s">
        <v>259</v>
      </c>
      <c r="C19" s="657"/>
      <c r="D19" s="657"/>
      <c r="E19" s="657"/>
      <c r="F19" s="657"/>
      <c r="G19" s="657"/>
      <c r="H19" s="657"/>
      <c r="I19" s="657"/>
      <c r="J19" s="657"/>
      <c r="K19" s="657"/>
      <c r="L19" s="657"/>
      <c r="M19" s="657"/>
      <c r="N19" s="657"/>
      <c r="O19" s="657"/>
      <c r="P19" s="657"/>
      <c r="Q19" s="658"/>
      <c r="R19" s="659">
        <v>234510</v>
      </c>
      <c r="S19" s="660"/>
      <c r="T19" s="660"/>
      <c r="U19" s="660"/>
      <c r="V19" s="660"/>
      <c r="W19" s="660"/>
      <c r="X19" s="660"/>
      <c r="Y19" s="661"/>
      <c r="Z19" s="662">
        <v>0.5</v>
      </c>
      <c r="AA19" s="662"/>
      <c r="AB19" s="662"/>
      <c r="AC19" s="662"/>
      <c r="AD19" s="663">
        <v>234510</v>
      </c>
      <c r="AE19" s="663"/>
      <c r="AF19" s="663"/>
      <c r="AG19" s="663"/>
      <c r="AH19" s="663"/>
      <c r="AI19" s="663"/>
      <c r="AJ19" s="663"/>
      <c r="AK19" s="663"/>
      <c r="AL19" s="664">
        <v>0.9</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16896</v>
      </c>
      <c r="BH19" s="660"/>
      <c r="BI19" s="660"/>
      <c r="BJ19" s="660"/>
      <c r="BK19" s="660"/>
      <c r="BL19" s="660"/>
      <c r="BM19" s="660"/>
      <c r="BN19" s="661"/>
      <c r="BO19" s="662">
        <v>0.2</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2">
      <c r="B20" s="672" t="s">
        <v>262</v>
      </c>
      <c r="C20" s="673"/>
      <c r="D20" s="673"/>
      <c r="E20" s="673"/>
      <c r="F20" s="673"/>
      <c r="G20" s="673"/>
      <c r="H20" s="673"/>
      <c r="I20" s="673"/>
      <c r="J20" s="673"/>
      <c r="K20" s="673"/>
      <c r="L20" s="673"/>
      <c r="M20" s="673"/>
      <c r="N20" s="673"/>
      <c r="O20" s="673"/>
      <c r="P20" s="673"/>
      <c r="Q20" s="674"/>
      <c r="R20" s="659">
        <v>7767</v>
      </c>
      <c r="S20" s="660"/>
      <c r="T20" s="660"/>
      <c r="U20" s="660"/>
      <c r="V20" s="660"/>
      <c r="W20" s="660"/>
      <c r="X20" s="660"/>
      <c r="Y20" s="661"/>
      <c r="Z20" s="662">
        <v>0</v>
      </c>
      <c r="AA20" s="662"/>
      <c r="AB20" s="662"/>
      <c r="AC20" s="662"/>
      <c r="AD20" s="663">
        <v>7767</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16896</v>
      </c>
      <c r="BH20" s="660"/>
      <c r="BI20" s="660"/>
      <c r="BJ20" s="660"/>
      <c r="BK20" s="660"/>
      <c r="BL20" s="660"/>
      <c r="BM20" s="660"/>
      <c r="BN20" s="661"/>
      <c r="BO20" s="662">
        <v>0.2</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43259936</v>
      </c>
      <c r="CS20" s="660"/>
      <c r="CT20" s="660"/>
      <c r="CU20" s="660"/>
      <c r="CV20" s="660"/>
      <c r="CW20" s="660"/>
      <c r="CX20" s="660"/>
      <c r="CY20" s="661"/>
      <c r="CZ20" s="662">
        <v>100</v>
      </c>
      <c r="DA20" s="662"/>
      <c r="DB20" s="662"/>
      <c r="DC20" s="662"/>
      <c r="DD20" s="668">
        <v>4632624</v>
      </c>
      <c r="DE20" s="660"/>
      <c r="DF20" s="660"/>
      <c r="DG20" s="660"/>
      <c r="DH20" s="660"/>
      <c r="DI20" s="660"/>
      <c r="DJ20" s="660"/>
      <c r="DK20" s="660"/>
      <c r="DL20" s="660"/>
      <c r="DM20" s="660"/>
      <c r="DN20" s="660"/>
      <c r="DO20" s="660"/>
      <c r="DP20" s="661"/>
      <c r="DQ20" s="668">
        <v>32385210</v>
      </c>
      <c r="DR20" s="660"/>
      <c r="DS20" s="660"/>
      <c r="DT20" s="660"/>
      <c r="DU20" s="660"/>
      <c r="DV20" s="660"/>
      <c r="DW20" s="660"/>
      <c r="DX20" s="660"/>
      <c r="DY20" s="660"/>
      <c r="DZ20" s="660"/>
      <c r="EA20" s="660"/>
      <c r="EB20" s="660"/>
      <c r="EC20" s="669"/>
    </row>
    <row r="21" spans="2:133" ht="11.25" customHeight="1" x14ac:dyDescent="0.2">
      <c r="B21" s="656" t="s">
        <v>265</v>
      </c>
      <c r="C21" s="657"/>
      <c r="D21" s="657"/>
      <c r="E21" s="657"/>
      <c r="F21" s="657"/>
      <c r="G21" s="657"/>
      <c r="H21" s="657"/>
      <c r="I21" s="657"/>
      <c r="J21" s="657"/>
      <c r="K21" s="657"/>
      <c r="L21" s="657"/>
      <c r="M21" s="657"/>
      <c r="N21" s="657"/>
      <c r="O21" s="657"/>
      <c r="P21" s="657"/>
      <c r="Q21" s="658"/>
      <c r="R21" s="659">
        <v>18444895</v>
      </c>
      <c r="S21" s="660"/>
      <c r="T21" s="660"/>
      <c r="U21" s="660"/>
      <c r="V21" s="660"/>
      <c r="W21" s="660"/>
      <c r="X21" s="660"/>
      <c r="Y21" s="661"/>
      <c r="Z21" s="662">
        <v>41.2</v>
      </c>
      <c r="AA21" s="662"/>
      <c r="AB21" s="662"/>
      <c r="AC21" s="662"/>
      <c r="AD21" s="663">
        <v>16766179</v>
      </c>
      <c r="AE21" s="663"/>
      <c r="AF21" s="663"/>
      <c r="AG21" s="663"/>
      <c r="AH21" s="663"/>
      <c r="AI21" s="663"/>
      <c r="AJ21" s="663"/>
      <c r="AK21" s="663"/>
      <c r="AL21" s="664">
        <v>61.6</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v>16896</v>
      </c>
      <c r="BH21" s="660"/>
      <c r="BI21" s="660"/>
      <c r="BJ21" s="660"/>
      <c r="BK21" s="660"/>
      <c r="BL21" s="660"/>
      <c r="BM21" s="660"/>
      <c r="BN21" s="661"/>
      <c r="BO21" s="662">
        <v>0.2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267</v>
      </c>
      <c r="C22" s="657"/>
      <c r="D22" s="657"/>
      <c r="E22" s="657"/>
      <c r="F22" s="657"/>
      <c r="G22" s="657"/>
      <c r="H22" s="657"/>
      <c r="I22" s="657"/>
      <c r="J22" s="657"/>
      <c r="K22" s="657"/>
      <c r="L22" s="657"/>
      <c r="M22" s="657"/>
      <c r="N22" s="657"/>
      <c r="O22" s="657"/>
      <c r="P22" s="657"/>
      <c r="Q22" s="658"/>
      <c r="R22" s="659">
        <v>16766179</v>
      </c>
      <c r="S22" s="660"/>
      <c r="T22" s="660"/>
      <c r="U22" s="660"/>
      <c r="V22" s="660"/>
      <c r="W22" s="660"/>
      <c r="X22" s="660"/>
      <c r="Y22" s="661"/>
      <c r="Z22" s="662">
        <v>37.4</v>
      </c>
      <c r="AA22" s="662"/>
      <c r="AB22" s="662"/>
      <c r="AC22" s="662"/>
      <c r="AD22" s="663">
        <v>16766179</v>
      </c>
      <c r="AE22" s="663"/>
      <c r="AF22" s="663"/>
      <c r="AG22" s="663"/>
      <c r="AH22" s="663"/>
      <c r="AI22" s="663"/>
      <c r="AJ22" s="663"/>
      <c r="AK22" s="663"/>
      <c r="AL22" s="664">
        <v>61.6</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270</v>
      </c>
      <c r="C23" s="657"/>
      <c r="D23" s="657"/>
      <c r="E23" s="657"/>
      <c r="F23" s="657"/>
      <c r="G23" s="657"/>
      <c r="H23" s="657"/>
      <c r="I23" s="657"/>
      <c r="J23" s="657"/>
      <c r="K23" s="657"/>
      <c r="L23" s="657"/>
      <c r="M23" s="657"/>
      <c r="N23" s="657"/>
      <c r="O23" s="657"/>
      <c r="P23" s="657"/>
      <c r="Q23" s="658"/>
      <c r="R23" s="659">
        <v>1614181</v>
      </c>
      <c r="S23" s="660"/>
      <c r="T23" s="660"/>
      <c r="U23" s="660"/>
      <c r="V23" s="660"/>
      <c r="W23" s="660"/>
      <c r="X23" s="660"/>
      <c r="Y23" s="661"/>
      <c r="Z23" s="662">
        <v>3.6</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2">
      <c r="B24" s="656" t="s">
        <v>277</v>
      </c>
      <c r="C24" s="657"/>
      <c r="D24" s="657"/>
      <c r="E24" s="657"/>
      <c r="F24" s="657"/>
      <c r="G24" s="657"/>
      <c r="H24" s="657"/>
      <c r="I24" s="657"/>
      <c r="J24" s="657"/>
      <c r="K24" s="657"/>
      <c r="L24" s="657"/>
      <c r="M24" s="657"/>
      <c r="N24" s="657"/>
      <c r="O24" s="657"/>
      <c r="P24" s="657"/>
      <c r="Q24" s="658"/>
      <c r="R24" s="659">
        <v>64535</v>
      </c>
      <c r="S24" s="660"/>
      <c r="T24" s="660"/>
      <c r="U24" s="660"/>
      <c r="V24" s="660"/>
      <c r="W24" s="660"/>
      <c r="X24" s="660"/>
      <c r="Y24" s="661"/>
      <c r="Z24" s="662">
        <v>0.1</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20035276</v>
      </c>
      <c r="CS24" s="649"/>
      <c r="CT24" s="649"/>
      <c r="CU24" s="649"/>
      <c r="CV24" s="649"/>
      <c r="CW24" s="649"/>
      <c r="CX24" s="649"/>
      <c r="CY24" s="650"/>
      <c r="CZ24" s="653">
        <v>46.3</v>
      </c>
      <c r="DA24" s="654"/>
      <c r="DB24" s="654"/>
      <c r="DC24" s="670"/>
      <c r="DD24" s="694">
        <v>16017112</v>
      </c>
      <c r="DE24" s="649"/>
      <c r="DF24" s="649"/>
      <c r="DG24" s="649"/>
      <c r="DH24" s="649"/>
      <c r="DI24" s="649"/>
      <c r="DJ24" s="649"/>
      <c r="DK24" s="650"/>
      <c r="DL24" s="694">
        <v>14719782</v>
      </c>
      <c r="DM24" s="649"/>
      <c r="DN24" s="649"/>
      <c r="DO24" s="649"/>
      <c r="DP24" s="649"/>
      <c r="DQ24" s="649"/>
      <c r="DR24" s="649"/>
      <c r="DS24" s="649"/>
      <c r="DT24" s="649"/>
      <c r="DU24" s="649"/>
      <c r="DV24" s="650"/>
      <c r="DW24" s="653">
        <v>54</v>
      </c>
      <c r="DX24" s="654"/>
      <c r="DY24" s="654"/>
      <c r="DZ24" s="654"/>
      <c r="EA24" s="654"/>
      <c r="EB24" s="654"/>
      <c r="EC24" s="655"/>
    </row>
    <row r="25" spans="2:133" ht="11.25" customHeight="1" x14ac:dyDescent="0.2">
      <c r="B25" s="656" t="s">
        <v>280</v>
      </c>
      <c r="C25" s="657"/>
      <c r="D25" s="657"/>
      <c r="E25" s="657"/>
      <c r="F25" s="657"/>
      <c r="G25" s="657"/>
      <c r="H25" s="657"/>
      <c r="I25" s="657"/>
      <c r="J25" s="657"/>
      <c r="K25" s="657"/>
      <c r="L25" s="657"/>
      <c r="M25" s="657"/>
      <c r="N25" s="657"/>
      <c r="O25" s="657"/>
      <c r="P25" s="657"/>
      <c r="Q25" s="658"/>
      <c r="R25" s="659">
        <v>28711196</v>
      </c>
      <c r="S25" s="660"/>
      <c r="T25" s="660"/>
      <c r="U25" s="660"/>
      <c r="V25" s="660"/>
      <c r="W25" s="660"/>
      <c r="X25" s="660"/>
      <c r="Y25" s="661"/>
      <c r="Z25" s="662">
        <v>64.099999999999994</v>
      </c>
      <c r="AA25" s="662"/>
      <c r="AB25" s="662"/>
      <c r="AC25" s="662"/>
      <c r="AD25" s="663">
        <v>27032480</v>
      </c>
      <c r="AE25" s="663"/>
      <c r="AF25" s="663"/>
      <c r="AG25" s="663"/>
      <c r="AH25" s="663"/>
      <c r="AI25" s="663"/>
      <c r="AJ25" s="663"/>
      <c r="AK25" s="663"/>
      <c r="AL25" s="664">
        <v>99.4</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8979112</v>
      </c>
      <c r="CS25" s="691"/>
      <c r="CT25" s="691"/>
      <c r="CU25" s="691"/>
      <c r="CV25" s="691"/>
      <c r="CW25" s="691"/>
      <c r="CX25" s="691"/>
      <c r="CY25" s="692"/>
      <c r="CZ25" s="664">
        <v>20.8</v>
      </c>
      <c r="DA25" s="689"/>
      <c r="DB25" s="689"/>
      <c r="DC25" s="693"/>
      <c r="DD25" s="668">
        <v>8341092</v>
      </c>
      <c r="DE25" s="691"/>
      <c r="DF25" s="691"/>
      <c r="DG25" s="691"/>
      <c r="DH25" s="691"/>
      <c r="DI25" s="691"/>
      <c r="DJ25" s="691"/>
      <c r="DK25" s="692"/>
      <c r="DL25" s="668">
        <v>8090708</v>
      </c>
      <c r="DM25" s="691"/>
      <c r="DN25" s="691"/>
      <c r="DO25" s="691"/>
      <c r="DP25" s="691"/>
      <c r="DQ25" s="691"/>
      <c r="DR25" s="691"/>
      <c r="DS25" s="691"/>
      <c r="DT25" s="691"/>
      <c r="DU25" s="691"/>
      <c r="DV25" s="692"/>
      <c r="DW25" s="664">
        <v>29.7</v>
      </c>
      <c r="DX25" s="689"/>
      <c r="DY25" s="689"/>
      <c r="DZ25" s="689"/>
      <c r="EA25" s="689"/>
      <c r="EB25" s="689"/>
      <c r="EC25" s="690"/>
    </row>
    <row r="26" spans="2:133" ht="11.25" customHeight="1" x14ac:dyDescent="0.2">
      <c r="B26" s="656" t="s">
        <v>283</v>
      </c>
      <c r="C26" s="657"/>
      <c r="D26" s="657"/>
      <c r="E26" s="657"/>
      <c r="F26" s="657"/>
      <c r="G26" s="657"/>
      <c r="H26" s="657"/>
      <c r="I26" s="657"/>
      <c r="J26" s="657"/>
      <c r="K26" s="657"/>
      <c r="L26" s="657"/>
      <c r="M26" s="657"/>
      <c r="N26" s="657"/>
      <c r="O26" s="657"/>
      <c r="P26" s="657"/>
      <c r="Q26" s="658"/>
      <c r="R26" s="659">
        <v>5235</v>
      </c>
      <c r="S26" s="660"/>
      <c r="T26" s="660"/>
      <c r="U26" s="660"/>
      <c r="V26" s="660"/>
      <c r="W26" s="660"/>
      <c r="X26" s="660"/>
      <c r="Y26" s="661"/>
      <c r="Z26" s="662">
        <v>0</v>
      </c>
      <c r="AA26" s="662"/>
      <c r="AB26" s="662"/>
      <c r="AC26" s="662"/>
      <c r="AD26" s="663">
        <v>5235</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5887082</v>
      </c>
      <c r="CS26" s="660"/>
      <c r="CT26" s="660"/>
      <c r="CU26" s="660"/>
      <c r="CV26" s="660"/>
      <c r="CW26" s="660"/>
      <c r="CX26" s="660"/>
      <c r="CY26" s="661"/>
      <c r="CZ26" s="664">
        <v>13.6</v>
      </c>
      <c r="DA26" s="689"/>
      <c r="DB26" s="689"/>
      <c r="DC26" s="693"/>
      <c r="DD26" s="668">
        <v>5415150</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2">
      <c r="B27" s="656" t="s">
        <v>286</v>
      </c>
      <c r="C27" s="657"/>
      <c r="D27" s="657"/>
      <c r="E27" s="657"/>
      <c r="F27" s="657"/>
      <c r="G27" s="657"/>
      <c r="H27" s="657"/>
      <c r="I27" s="657"/>
      <c r="J27" s="657"/>
      <c r="K27" s="657"/>
      <c r="L27" s="657"/>
      <c r="M27" s="657"/>
      <c r="N27" s="657"/>
      <c r="O27" s="657"/>
      <c r="P27" s="657"/>
      <c r="Q27" s="658"/>
      <c r="R27" s="659">
        <v>110926</v>
      </c>
      <c r="S27" s="660"/>
      <c r="T27" s="660"/>
      <c r="U27" s="660"/>
      <c r="V27" s="660"/>
      <c r="W27" s="660"/>
      <c r="X27" s="660"/>
      <c r="Y27" s="661"/>
      <c r="Z27" s="662">
        <v>0.2</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7442353</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5962104</v>
      </c>
      <c r="CS27" s="691"/>
      <c r="CT27" s="691"/>
      <c r="CU27" s="691"/>
      <c r="CV27" s="691"/>
      <c r="CW27" s="691"/>
      <c r="CX27" s="691"/>
      <c r="CY27" s="692"/>
      <c r="CZ27" s="664">
        <v>13.8</v>
      </c>
      <c r="DA27" s="689"/>
      <c r="DB27" s="689"/>
      <c r="DC27" s="693"/>
      <c r="DD27" s="668">
        <v>2622798</v>
      </c>
      <c r="DE27" s="691"/>
      <c r="DF27" s="691"/>
      <c r="DG27" s="691"/>
      <c r="DH27" s="691"/>
      <c r="DI27" s="691"/>
      <c r="DJ27" s="691"/>
      <c r="DK27" s="692"/>
      <c r="DL27" s="668">
        <v>1576023</v>
      </c>
      <c r="DM27" s="691"/>
      <c r="DN27" s="691"/>
      <c r="DO27" s="691"/>
      <c r="DP27" s="691"/>
      <c r="DQ27" s="691"/>
      <c r="DR27" s="691"/>
      <c r="DS27" s="691"/>
      <c r="DT27" s="691"/>
      <c r="DU27" s="691"/>
      <c r="DV27" s="692"/>
      <c r="DW27" s="664">
        <v>5.8</v>
      </c>
      <c r="DX27" s="689"/>
      <c r="DY27" s="689"/>
      <c r="DZ27" s="689"/>
      <c r="EA27" s="689"/>
      <c r="EB27" s="689"/>
      <c r="EC27" s="690"/>
    </row>
    <row r="28" spans="2:133" ht="11.25" customHeight="1" x14ac:dyDescent="0.2">
      <c r="B28" s="656" t="s">
        <v>289</v>
      </c>
      <c r="C28" s="657"/>
      <c r="D28" s="657"/>
      <c r="E28" s="657"/>
      <c r="F28" s="657"/>
      <c r="G28" s="657"/>
      <c r="H28" s="657"/>
      <c r="I28" s="657"/>
      <c r="J28" s="657"/>
      <c r="K28" s="657"/>
      <c r="L28" s="657"/>
      <c r="M28" s="657"/>
      <c r="N28" s="657"/>
      <c r="O28" s="657"/>
      <c r="P28" s="657"/>
      <c r="Q28" s="658"/>
      <c r="R28" s="659">
        <v>405521</v>
      </c>
      <c r="S28" s="660"/>
      <c r="T28" s="660"/>
      <c r="U28" s="660"/>
      <c r="V28" s="660"/>
      <c r="W28" s="660"/>
      <c r="X28" s="660"/>
      <c r="Y28" s="661"/>
      <c r="Z28" s="662">
        <v>0.9</v>
      </c>
      <c r="AA28" s="662"/>
      <c r="AB28" s="662"/>
      <c r="AC28" s="662"/>
      <c r="AD28" s="663">
        <v>106721</v>
      </c>
      <c r="AE28" s="663"/>
      <c r="AF28" s="663"/>
      <c r="AG28" s="663"/>
      <c r="AH28" s="663"/>
      <c r="AI28" s="663"/>
      <c r="AJ28" s="663"/>
      <c r="AK28" s="663"/>
      <c r="AL28" s="664">
        <v>0.4</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5094060</v>
      </c>
      <c r="CS28" s="660"/>
      <c r="CT28" s="660"/>
      <c r="CU28" s="660"/>
      <c r="CV28" s="660"/>
      <c r="CW28" s="660"/>
      <c r="CX28" s="660"/>
      <c r="CY28" s="661"/>
      <c r="CZ28" s="664">
        <v>11.8</v>
      </c>
      <c r="DA28" s="689"/>
      <c r="DB28" s="689"/>
      <c r="DC28" s="693"/>
      <c r="DD28" s="668">
        <v>5053222</v>
      </c>
      <c r="DE28" s="660"/>
      <c r="DF28" s="660"/>
      <c r="DG28" s="660"/>
      <c r="DH28" s="660"/>
      <c r="DI28" s="660"/>
      <c r="DJ28" s="660"/>
      <c r="DK28" s="661"/>
      <c r="DL28" s="668">
        <v>5053051</v>
      </c>
      <c r="DM28" s="660"/>
      <c r="DN28" s="660"/>
      <c r="DO28" s="660"/>
      <c r="DP28" s="660"/>
      <c r="DQ28" s="660"/>
      <c r="DR28" s="660"/>
      <c r="DS28" s="660"/>
      <c r="DT28" s="660"/>
      <c r="DU28" s="660"/>
      <c r="DV28" s="661"/>
      <c r="DW28" s="664">
        <v>18.5</v>
      </c>
      <c r="DX28" s="689"/>
      <c r="DY28" s="689"/>
      <c r="DZ28" s="689"/>
      <c r="EA28" s="689"/>
      <c r="EB28" s="689"/>
      <c r="EC28" s="690"/>
    </row>
    <row r="29" spans="2:133" ht="11.25" customHeight="1" x14ac:dyDescent="0.2">
      <c r="B29" s="656" t="s">
        <v>291</v>
      </c>
      <c r="C29" s="657"/>
      <c r="D29" s="657"/>
      <c r="E29" s="657"/>
      <c r="F29" s="657"/>
      <c r="G29" s="657"/>
      <c r="H29" s="657"/>
      <c r="I29" s="657"/>
      <c r="J29" s="657"/>
      <c r="K29" s="657"/>
      <c r="L29" s="657"/>
      <c r="M29" s="657"/>
      <c r="N29" s="657"/>
      <c r="O29" s="657"/>
      <c r="P29" s="657"/>
      <c r="Q29" s="658"/>
      <c r="R29" s="659">
        <v>219736</v>
      </c>
      <c r="S29" s="660"/>
      <c r="T29" s="660"/>
      <c r="U29" s="660"/>
      <c r="V29" s="660"/>
      <c r="W29" s="660"/>
      <c r="X29" s="660"/>
      <c r="Y29" s="661"/>
      <c r="Z29" s="662">
        <v>0.5</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5093826</v>
      </c>
      <c r="CS29" s="691"/>
      <c r="CT29" s="691"/>
      <c r="CU29" s="691"/>
      <c r="CV29" s="691"/>
      <c r="CW29" s="691"/>
      <c r="CX29" s="691"/>
      <c r="CY29" s="692"/>
      <c r="CZ29" s="664">
        <v>11.8</v>
      </c>
      <c r="DA29" s="689"/>
      <c r="DB29" s="689"/>
      <c r="DC29" s="693"/>
      <c r="DD29" s="668">
        <v>5052988</v>
      </c>
      <c r="DE29" s="691"/>
      <c r="DF29" s="691"/>
      <c r="DG29" s="691"/>
      <c r="DH29" s="691"/>
      <c r="DI29" s="691"/>
      <c r="DJ29" s="691"/>
      <c r="DK29" s="692"/>
      <c r="DL29" s="668">
        <v>5052817</v>
      </c>
      <c r="DM29" s="691"/>
      <c r="DN29" s="691"/>
      <c r="DO29" s="691"/>
      <c r="DP29" s="691"/>
      <c r="DQ29" s="691"/>
      <c r="DR29" s="691"/>
      <c r="DS29" s="691"/>
      <c r="DT29" s="691"/>
      <c r="DU29" s="691"/>
      <c r="DV29" s="692"/>
      <c r="DW29" s="664">
        <v>18.5</v>
      </c>
      <c r="DX29" s="689"/>
      <c r="DY29" s="689"/>
      <c r="DZ29" s="689"/>
      <c r="EA29" s="689"/>
      <c r="EB29" s="689"/>
      <c r="EC29" s="690"/>
    </row>
    <row r="30" spans="2:133" ht="11.25" customHeight="1" x14ac:dyDescent="0.2">
      <c r="B30" s="656" t="s">
        <v>293</v>
      </c>
      <c r="C30" s="657"/>
      <c r="D30" s="657"/>
      <c r="E30" s="657"/>
      <c r="F30" s="657"/>
      <c r="G30" s="657"/>
      <c r="H30" s="657"/>
      <c r="I30" s="657"/>
      <c r="J30" s="657"/>
      <c r="K30" s="657"/>
      <c r="L30" s="657"/>
      <c r="M30" s="657"/>
      <c r="N30" s="657"/>
      <c r="O30" s="657"/>
      <c r="P30" s="657"/>
      <c r="Q30" s="658"/>
      <c r="R30" s="659">
        <v>5091195</v>
      </c>
      <c r="S30" s="660"/>
      <c r="T30" s="660"/>
      <c r="U30" s="660"/>
      <c r="V30" s="660"/>
      <c r="W30" s="660"/>
      <c r="X30" s="660"/>
      <c r="Y30" s="661"/>
      <c r="Z30" s="662">
        <v>11.4</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4996395</v>
      </c>
      <c r="CS30" s="660"/>
      <c r="CT30" s="660"/>
      <c r="CU30" s="660"/>
      <c r="CV30" s="660"/>
      <c r="CW30" s="660"/>
      <c r="CX30" s="660"/>
      <c r="CY30" s="661"/>
      <c r="CZ30" s="664">
        <v>11.5</v>
      </c>
      <c r="DA30" s="689"/>
      <c r="DB30" s="689"/>
      <c r="DC30" s="693"/>
      <c r="DD30" s="668">
        <v>4955557</v>
      </c>
      <c r="DE30" s="660"/>
      <c r="DF30" s="660"/>
      <c r="DG30" s="660"/>
      <c r="DH30" s="660"/>
      <c r="DI30" s="660"/>
      <c r="DJ30" s="660"/>
      <c r="DK30" s="661"/>
      <c r="DL30" s="668">
        <v>4955386</v>
      </c>
      <c r="DM30" s="660"/>
      <c r="DN30" s="660"/>
      <c r="DO30" s="660"/>
      <c r="DP30" s="660"/>
      <c r="DQ30" s="660"/>
      <c r="DR30" s="660"/>
      <c r="DS30" s="660"/>
      <c r="DT30" s="660"/>
      <c r="DU30" s="660"/>
      <c r="DV30" s="661"/>
      <c r="DW30" s="664">
        <v>18.2</v>
      </c>
      <c r="DX30" s="689"/>
      <c r="DY30" s="689"/>
      <c r="DZ30" s="689"/>
      <c r="EA30" s="689"/>
      <c r="EB30" s="689"/>
      <c r="EC30" s="690"/>
    </row>
    <row r="31" spans="2:133" ht="11.25" customHeight="1" x14ac:dyDescent="0.2">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99</v>
      </c>
      <c r="BH31" s="703"/>
      <c r="BI31" s="703"/>
      <c r="BJ31" s="703"/>
      <c r="BK31" s="703"/>
      <c r="BL31" s="703"/>
      <c r="BM31" s="654">
        <v>96.6</v>
      </c>
      <c r="BN31" s="703"/>
      <c r="BO31" s="703"/>
      <c r="BP31" s="703"/>
      <c r="BQ31" s="704"/>
      <c r="BR31" s="715">
        <v>98.8</v>
      </c>
      <c r="BS31" s="703"/>
      <c r="BT31" s="703"/>
      <c r="BU31" s="703"/>
      <c r="BV31" s="703"/>
      <c r="BW31" s="703"/>
      <c r="BX31" s="654">
        <v>96.4</v>
      </c>
      <c r="BY31" s="703"/>
      <c r="BZ31" s="703"/>
      <c r="CA31" s="703"/>
      <c r="CB31" s="704"/>
      <c r="CD31" s="697"/>
      <c r="CE31" s="698"/>
      <c r="CF31" s="656" t="s">
        <v>300</v>
      </c>
      <c r="CG31" s="657"/>
      <c r="CH31" s="657"/>
      <c r="CI31" s="657"/>
      <c r="CJ31" s="657"/>
      <c r="CK31" s="657"/>
      <c r="CL31" s="657"/>
      <c r="CM31" s="657"/>
      <c r="CN31" s="657"/>
      <c r="CO31" s="657"/>
      <c r="CP31" s="657"/>
      <c r="CQ31" s="658"/>
      <c r="CR31" s="659">
        <v>97431</v>
      </c>
      <c r="CS31" s="691"/>
      <c r="CT31" s="691"/>
      <c r="CU31" s="691"/>
      <c r="CV31" s="691"/>
      <c r="CW31" s="691"/>
      <c r="CX31" s="691"/>
      <c r="CY31" s="692"/>
      <c r="CZ31" s="664">
        <v>0.2</v>
      </c>
      <c r="DA31" s="689"/>
      <c r="DB31" s="689"/>
      <c r="DC31" s="693"/>
      <c r="DD31" s="668">
        <v>97431</v>
      </c>
      <c r="DE31" s="691"/>
      <c r="DF31" s="691"/>
      <c r="DG31" s="691"/>
      <c r="DH31" s="691"/>
      <c r="DI31" s="691"/>
      <c r="DJ31" s="691"/>
      <c r="DK31" s="692"/>
      <c r="DL31" s="668">
        <v>97431</v>
      </c>
      <c r="DM31" s="691"/>
      <c r="DN31" s="691"/>
      <c r="DO31" s="691"/>
      <c r="DP31" s="691"/>
      <c r="DQ31" s="691"/>
      <c r="DR31" s="691"/>
      <c r="DS31" s="691"/>
      <c r="DT31" s="691"/>
      <c r="DU31" s="691"/>
      <c r="DV31" s="692"/>
      <c r="DW31" s="664">
        <v>0.4</v>
      </c>
      <c r="DX31" s="689"/>
      <c r="DY31" s="689"/>
      <c r="DZ31" s="689"/>
      <c r="EA31" s="689"/>
      <c r="EB31" s="689"/>
      <c r="EC31" s="690"/>
    </row>
    <row r="32" spans="2:133" ht="11.25" customHeight="1" x14ac:dyDescent="0.2">
      <c r="B32" s="656" t="s">
        <v>301</v>
      </c>
      <c r="C32" s="657"/>
      <c r="D32" s="657"/>
      <c r="E32" s="657"/>
      <c r="F32" s="657"/>
      <c r="G32" s="657"/>
      <c r="H32" s="657"/>
      <c r="I32" s="657"/>
      <c r="J32" s="657"/>
      <c r="K32" s="657"/>
      <c r="L32" s="657"/>
      <c r="M32" s="657"/>
      <c r="N32" s="657"/>
      <c r="O32" s="657"/>
      <c r="P32" s="657"/>
      <c r="Q32" s="658"/>
      <c r="R32" s="659">
        <v>2193544</v>
      </c>
      <c r="S32" s="660"/>
      <c r="T32" s="660"/>
      <c r="U32" s="660"/>
      <c r="V32" s="660"/>
      <c r="W32" s="660"/>
      <c r="X32" s="660"/>
      <c r="Y32" s="661"/>
      <c r="Z32" s="662">
        <v>4.9000000000000004</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99.3</v>
      </c>
      <c r="BH32" s="691"/>
      <c r="BI32" s="691"/>
      <c r="BJ32" s="691"/>
      <c r="BK32" s="691"/>
      <c r="BL32" s="691"/>
      <c r="BM32" s="665">
        <v>97.1</v>
      </c>
      <c r="BN32" s="691"/>
      <c r="BO32" s="691"/>
      <c r="BP32" s="691"/>
      <c r="BQ32" s="714"/>
      <c r="BR32" s="716">
        <v>98.8</v>
      </c>
      <c r="BS32" s="691"/>
      <c r="BT32" s="691"/>
      <c r="BU32" s="691"/>
      <c r="BV32" s="691"/>
      <c r="BW32" s="691"/>
      <c r="BX32" s="665">
        <v>96.8</v>
      </c>
      <c r="BY32" s="691"/>
      <c r="BZ32" s="691"/>
      <c r="CA32" s="691"/>
      <c r="CB32" s="714"/>
      <c r="CD32" s="699"/>
      <c r="CE32" s="700"/>
      <c r="CF32" s="656" t="s">
        <v>304</v>
      </c>
      <c r="CG32" s="657"/>
      <c r="CH32" s="657"/>
      <c r="CI32" s="657"/>
      <c r="CJ32" s="657"/>
      <c r="CK32" s="657"/>
      <c r="CL32" s="657"/>
      <c r="CM32" s="657"/>
      <c r="CN32" s="657"/>
      <c r="CO32" s="657"/>
      <c r="CP32" s="657"/>
      <c r="CQ32" s="658"/>
      <c r="CR32" s="659">
        <v>234</v>
      </c>
      <c r="CS32" s="660"/>
      <c r="CT32" s="660"/>
      <c r="CU32" s="660"/>
      <c r="CV32" s="660"/>
      <c r="CW32" s="660"/>
      <c r="CX32" s="660"/>
      <c r="CY32" s="661"/>
      <c r="CZ32" s="664">
        <v>0</v>
      </c>
      <c r="DA32" s="689"/>
      <c r="DB32" s="689"/>
      <c r="DC32" s="693"/>
      <c r="DD32" s="668">
        <v>234</v>
      </c>
      <c r="DE32" s="660"/>
      <c r="DF32" s="660"/>
      <c r="DG32" s="660"/>
      <c r="DH32" s="660"/>
      <c r="DI32" s="660"/>
      <c r="DJ32" s="660"/>
      <c r="DK32" s="661"/>
      <c r="DL32" s="668">
        <v>234</v>
      </c>
      <c r="DM32" s="660"/>
      <c r="DN32" s="660"/>
      <c r="DO32" s="660"/>
      <c r="DP32" s="660"/>
      <c r="DQ32" s="660"/>
      <c r="DR32" s="660"/>
      <c r="DS32" s="660"/>
      <c r="DT32" s="660"/>
      <c r="DU32" s="660"/>
      <c r="DV32" s="661"/>
      <c r="DW32" s="664">
        <v>0</v>
      </c>
      <c r="DX32" s="689"/>
      <c r="DY32" s="689"/>
      <c r="DZ32" s="689"/>
      <c r="EA32" s="689"/>
      <c r="EB32" s="689"/>
      <c r="EC32" s="690"/>
    </row>
    <row r="33" spans="2:133" ht="11.25" customHeight="1" x14ac:dyDescent="0.2">
      <c r="B33" s="656" t="s">
        <v>305</v>
      </c>
      <c r="C33" s="657"/>
      <c r="D33" s="657"/>
      <c r="E33" s="657"/>
      <c r="F33" s="657"/>
      <c r="G33" s="657"/>
      <c r="H33" s="657"/>
      <c r="I33" s="657"/>
      <c r="J33" s="657"/>
      <c r="K33" s="657"/>
      <c r="L33" s="657"/>
      <c r="M33" s="657"/>
      <c r="N33" s="657"/>
      <c r="O33" s="657"/>
      <c r="P33" s="657"/>
      <c r="Q33" s="658"/>
      <c r="R33" s="659">
        <v>201598</v>
      </c>
      <c r="S33" s="660"/>
      <c r="T33" s="660"/>
      <c r="U33" s="660"/>
      <c r="V33" s="660"/>
      <c r="W33" s="660"/>
      <c r="X33" s="660"/>
      <c r="Y33" s="661"/>
      <c r="Z33" s="662">
        <v>0.5</v>
      </c>
      <c r="AA33" s="662"/>
      <c r="AB33" s="662"/>
      <c r="AC33" s="662"/>
      <c r="AD33" s="663">
        <v>30627</v>
      </c>
      <c r="AE33" s="663"/>
      <c r="AF33" s="663"/>
      <c r="AG33" s="663"/>
      <c r="AH33" s="663"/>
      <c r="AI33" s="663"/>
      <c r="AJ33" s="663"/>
      <c r="AK33" s="663"/>
      <c r="AL33" s="664">
        <v>0.1</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98.7</v>
      </c>
      <c r="BH33" s="718"/>
      <c r="BI33" s="718"/>
      <c r="BJ33" s="718"/>
      <c r="BK33" s="718"/>
      <c r="BL33" s="718"/>
      <c r="BM33" s="719">
        <v>95.9</v>
      </c>
      <c r="BN33" s="718"/>
      <c r="BO33" s="718"/>
      <c r="BP33" s="718"/>
      <c r="BQ33" s="720"/>
      <c r="BR33" s="717">
        <v>98.7</v>
      </c>
      <c r="BS33" s="718"/>
      <c r="BT33" s="718"/>
      <c r="BU33" s="718"/>
      <c r="BV33" s="718"/>
      <c r="BW33" s="718"/>
      <c r="BX33" s="719">
        <v>95.7</v>
      </c>
      <c r="BY33" s="718"/>
      <c r="BZ33" s="718"/>
      <c r="CA33" s="718"/>
      <c r="CB33" s="720"/>
      <c r="CD33" s="656" t="s">
        <v>307</v>
      </c>
      <c r="CE33" s="657"/>
      <c r="CF33" s="657"/>
      <c r="CG33" s="657"/>
      <c r="CH33" s="657"/>
      <c r="CI33" s="657"/>
      <c r="CJ33" s="657"/>
      <c r="CK33" s="657"/>
      <c r="CL33" s="657"/>
      <c r="CM33" s="657"/>
      <c r="CN33" s="657"/>
      <c r="CO33" s="657"/>
      <c r="CP33" s="657"/>
      <c r="CQ33" s="658"/>
      <c r="CR33" s="659">
        <v>18440963</v>
      </c>
      <c r="CS33" s="691"/>
      <c r="CT33" s="691"/>
      <c r="CU33" s="691"/>
      <c r="CV33" s="691"/>
      <c r="CW33" s="691"/>
      <c r="CX33" s="691"/>
      <c r="CY33" s="692"/>
      <c r="CZ33" s="664">
        <v>42.6</v>
      </c>
      <c r="DA33" s="689"/>
      <c r="DB33" s="689"/>
      <c r="DC33" s="693"/>
      <c r="DD33" s="668">
        <v>15295560</v>
      </c>
      <c r="DE33" s="691"/>
      <c r="DF33" s="691"/>
      <c r="DG33" s="691"/>
      <c r="DH33" s="691"/>
      <c r="DI33" s="691"/>
      <c r="DJ33" s="691"/>
      <c r="DK33" s="692"/>
      <c r="DL33" s="668">
        <v>12767893</v>
      </c>
      <c r="DM33" s="691"/>
      <c r="DN33" s="691"/>
      <c r="DO33" s="691"/>
      <c r="DP33" s="691"/>
      <c r="DQ33" s="691"/>
      <c r="DR33" s="691"/>
      <c r="DS33" s="691"/>
      <c r="DT33" s="691"/>
      <c r="DU33" s="691"/>
      <c r="DV33" s="692"/>
      <c r="DW33" s="664">
        <v>46.8</v>
      </c>
      <c r="DX33" s="689"/>
      <c r="DY33" s="689"/>
      <c r="DZ33" s="689"/>
      <c r="EA33" s="689"/>
      <c r="EB33" s="689"/>
      <c r="EC33" s="690"/>
    </row>
    <row r="34" spans="2:133" ht="11.25" customHeight="1" x14ac:dyDescent="0.2">
      <c r="B34" s="656" t="s">
        <v>308</v>
      </c>
      <c r="C34" s="657"/>
      <c r="D34" s="657"/>
      <c r="E34" s="657"/>
      <c r="F34" s="657"/>
      <c r="G34" s="657"/>
      <c r="H34" s="657"/>
      <c r="I34" s="657"/>
      <c r="J34" s="657"/>
      <c r="K34" s="657"/>
      <c r="L34" s="657"/>
      <c r="M34" s="657"/>
      <c r="N34" s="657"/>
      <c r="O34" s="657"/>
      <c r="P34" s="657"/>
      <c r="Q34" s="658"/>
      <c r="R34" s="659">
        <v>181184</v>
      </c>
      <c r="S34" s="660"/>
      <c r="T34" s="660"/>
      <c r="U34" s="660"/>
      <c r="V34" s="660"/>
      <c r="W34" s="660"/>
      <c r="X34" s="660"/>
      <c r="Y34" s="661"/>
      <c r="Z34" s="662">
        <v>0.4</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6732362</v>
      </c>
      <c r="CS34" s="660"/>
      <c r="CT34" s="660"/>
      <c r="CU34" s="660"/>
      <c r="CV34" s="660"/>
      <c r="CW34" s="660"/>
      <c r="CX34" s="660"/>
      <c r="CY34" s="661"/>
      <c r="CZ34" s="664">
        <v>15.6</v>
      </c>
      <c r="DA34" s="689"/>
      <c r="DB34" s="689"/>
      <c r="DC34" s="693"/>
      <c r="DD34" s="668">
        <v>5541491</v>
      </c>
      <c r="DE34" s="660"/>
      <c r="DF34" s="660"/>
      <c r="DG34" s="660"/>
      <c r="DH34" s="660"/>
      <c r="DI34" s="660"/>
      <c r="DJ34" s="660"/>
      <c r="DK34" s="661"/>
      <c r="DL34" s="668">
        <v>5299048</v>
      </c>
      <c r="DM34" s="660"/>
      <c r="DN34" s="660"/>
      <c r="DO34" s="660"/>
      <c r="DP34" s="660"/>
      <c r="DQ34" s="660"/>
      <c r="DR34" s="660"/>
      <c r="DS34" s="660"/>
      <c r="DT34" s="660"/>
      <c r="DU34" s="660"/>
      <c r="DV34" s="661"/>
      <c r="DW34" s="664">
        <v>19.399999999999999</v>
      </c>
      <c r="DX34" s="689"/>
      <c r="DY34" s="689"/>
      <c r="DZ34" s="689"/>
      <c r="EA34" s="689"/>
      <c r="EB34" s="689"/>
      <c r="EC34" s="690"/>
    </row>
    <row r="35" spans="2:133" ht="11.25" customHeight="1" x14ac:dyDescent="0.2">
      <c r="B35" s="656" t="s">
        <v>310</v>
      </c>
      <c r="C35" s="657"/>
      <c r="D35" s="657"/>
      <c r="E35" s="657"/>
      <c r="F35" s="657"/>
      <c r="G35" s="657"/>
      <c r="H35" s="657"/>
      <c r="I35" s="657"/>
      <c r="J35" s="657"/>
      <c r="K35" s="657"/>
      <c r="L35" s="657"/>
      <c r="M35" s="657"/>
      <c r="N35" s="657"/>
      <c r="O35" s="657"/>
      <c r="P35" s="657"/>
      <c r="Q35" s="658"/>
      <c r="R35" s="659">
        <v>2887407</v>
      </c>
      <c r="S35" s="660"/>
      <c r="T35" s="660"/>
      <c r="U35" s="660"/>
      <c r="V35" s="660"/>
      <c r="W35" s="660"/>
      <c r="X35" s="660"/>
      <c r="Y35" s="661"/>
      <c r="Z35" s="662">
        <v>6.4</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790055</v>
      </c>
      <c r="CS35" s="691"/>
      <c r="CT35" s="691"/>
      <c r="CU35" s="691"/>
      <c r="CV35" s="691"/>
      <c r="CW35" s="691"/>
      <c r="CX35" s="691"/>
      <c r="CY35" s="692"/>
      <c r="CZ35" s="664">
        <v>1.8</v>
      </c>
      <c r="DA35" s="689"/>
      <c r="DB35" s="689"/>
      <c r="DC35" s="693"/>
      <c r="DD35" s="668">
        <v>642625</v>
      </c>
      <c r="DE35" s="691"/>
      <c r="DF35" s="691"/>
      <c r="DG35" s="691"/>
      <c r="DH35" s="691"/>
      <c r="DI35" s="691"/>
      <c r="DJ35" s="691"/>
      <c r="DK35" s="692"/>
      <c r="DL35" s="668">
        <v>554769</v>
      </c>
      <c r="DM35" s="691"/>
      <c r="DN35" s="691"/>
      <c r="DO35" s="691"/>
      <c r="DP35" s="691"/>
      <c r="DQ35" s="691"/>
      <c r="DR35" s="691"/>
      <c r="DS35" s="691"/>
      <c r="DT35" s="691"/>
      <c r="DU35" s="691"/>
      <c r="DV35" s="692"/>
      <c r="DW35" s="664">
        <v>2</v>
      </c>
      <c r="DX35" s="689"/>
      <c r="DY35" s="689"/>
      <c r="DZ35" s="689"/>
      <c r="EA35" s="689"/>
      <c r="EB35" s="689"/>
      <c r="EC35" s="690"/>
    </row>
    <row r="36" spans="2:133" ht="11.25" customHeight="1" x14ac:dyDescent="0.2">
      <c r="B36" s="656" t="s">
        <v>314</v>
      </c>
      <c r="C36" s="657"/>
      <c r="D36" s="657"/>
      <c r="E36" s="657"/>
      <c r="F36" s="657"/>
      <c r="G36" s="657"/>
      <c r="H36" s="657"/>
      <c r="I36" s="657"/>
      <c r="J36" s="657"/>
      <c r="K36" s="657"/>
      <c r="L36" s="657"/>
      <c r="M36" s="657"/>
      <c r="N36" s="657"/>
      <c r="O36" s="657"/>
      <c r="P36" s="657"/>
      <c r="Q36" s="658"/>
      <c r="R36" s="659">
        <v>1262653</v>
      </c>
      <c r="S36" s="660"/>
      <c r="T36" s="660"/>
      <c r="U36" s="660"/>
      <c r="V36" s="660"/>
      <c r="W36" s="660"/>
      <c r="X36" s="660"/>
      <c r="Y36" s="661"/>
      <c r="Z36" s="662">
        <v>2.8</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7141578</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85545</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5179036</v>
      </c>
      <c r="CS36" s="660"/>
      <c r="CT36" s="660"/>
      <c r="CU36" s="660"/>
      <c r="CV36" s="660"/>
      <c r="CW36" s="660"/>
      <c r="CX36" s="660"/>
      <c r="CY36" s="661"/>
      <c r="CZ36" s="664">
        <v>12</v>
      </c>
      <c r="DA36" s="689"/>
      <c r="DB36" s="689"/>
      <c r="DC36" s="693"/>
      <c r="DD36" s="668">
        <v>4553846</v>
      </c>
      <c r="DE36" s="660"/>
      <c r="DF36" s="660"/>
      <c r="DG36" s="660"/>
      <c r="DH36" s="660"/>
      <c r="DI36" s="660"/>
      <c r="DJ36" s="660"/>
      <c r="DK36" s="661"/>
      <c r="DL36" s="668">
        <v>3090893</v>
      </c>
      <c r="DM36" s="660"/>
      <c r="DN36" s="660"/>
      <c r="DO36" s="660"/>
      <c r="DP36" s="660"/>
      <c r="DQ36" s="660"/>
      <c r="DR36" s="660"/>
      <c r="DS36" s="660"/>
      <c r="DT36" s="660"/>
      <c r="DU36" s="660"/>
      <c r="DV36" s="661"/>
      <c r="DW36" s="664">
        <v>11.3</v>
      </c>
      <c r="DX36" s="689"/>
      <c r="DY36" s="689"/>
      <c r="DZ36" s="689"/>
      <c r="EA36" s="689"/>
      <c r="EB36" s="689"/>
      <c r="EC36" s="690"/>
    </row>
    <row r="37" spans="2:133" ht="11.25" customHeight="1" x14ac:dyDescent="0.2">
      <c r="B37" s="656" t="s">
        <v>318</v>
      </c>
      <c r="C37" s="657"/>
      <c r="D37" s="657"/>
      <c r="E37" s="657"/>
      <c r="F37" s="657"/>
      <c r="G37" s="657"/>
      <c r="H37" s="657"/>
      <c r="I37" s="657"/>
      <c r="J37" s="657"/>
      <c r="K37" s="657"/>
      <c r="L37" s="657"/>
      <c r="M37" s="657"/>
      <c r="N37" s="657"/>
      <c r="O37" s="657"/>
      <c r="P37" s="657"/>
      <c r="Q37" s="658"/>
      <c r="R37" s="659">
        <v>843746</v>
      </c>
      <c r="S37" s="660"/>
      <c r="T37" s="660"/>
      <c r="U37" s="660"/>
      <c r="V37" s="660"/>
      <c r="W37" s="660"/>
      <c r="X37" s="660"/>
      <c r="Y37" s="661"/>
      <c r="Z37" s="662">
        <v>1.9</v>
      </c>
      <c r="AA37" s="662"/>
      <c r="AB37" s="662"/>
      <c r="AC37" s="662"/>
      <c r="AD37" s="663">
        <v>30310</v>
      </c>
      <c r="AE37" s="663"/>
      <c r="AF37" s="663"/>
      <c r="AG37" s="663"/>
      <c r="AH37" s="663"/>
      <c r="AI37" s="663"/>
      <c r="AJ37" s="663"/>
      <c r="AK37" s="663"/>
      <c r="AL37" s="664">
        <v>0.1</v>
      </c>
      <c r="AM37" s="665"/>
      <c r="AN37" s="665"/>
      <c r="AO37" s="666"/>
      <c r="AQ37" s="722" t="s">
        <v>319</v>
      </c>
      <c r="AR37" s="723"/>
      <c r="AS37" s="723"/>
      <c r="AT37" s="723"/>
      <c r="AU37" s="723"/>
      <c r="AV37" s="723"/>
      <c r="AW37" s="723"/>
      <c r="AX37" s="723"/>
      <c r="AY37" s="724"/>
      <c r="AZ37" s="659">
        <v>1909665</v>
      </c>
      <c r="BA37" s="660"/>
      <c r="BB37" s="660"/>
      <c r="BC37" s="660"/>
      <c r="BD37" s="691"/>
      <c r="BE37" s="691"/>
      <c r="BF37" s="714"/>
      <c r="BG37" s="656" t="s">
        <v>320</v>
      </c>
      <c r="BH37" s="657"/>
      <c r="BI37" s="657"/>
      <c r="BJ37" s="657"/>
      <c r="BK37" s="657"/>
      <c r="BL37" s="657"/>
      <c r="BM37" s="657"/>
      <c r="BN37" s="657"/>
      <c r="BO37" s="657"/>
      <c r="BP37" s="657"/>
      <c r="BQ37" s="657"/>
      <c r="BR37" s="657"/>
      <c r="BS37" s="657"/>
      <c r="BT37" s="657"/>
      <c r="BU37" s="658"/>
      <c r="BV37" s="659">
        <v>-46309</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48637</v>
      </c>
      <c r="CS37" s="691"/>
      <c r="CT37" s="691"/>
      <c r="CU37" s="691"/>
      <c r="CV37" s="691"/>
      <c r="CW37" s="691"/>
      <c r="CX37" s="691"/>
      <c r="CY37" s="692"/>
      <c r="CZ37" s="664">
        <v>0.1</v>
      </c>
      <c r="DA37" s="689"/>
      <c r="DB37" s="689"/>
      <c r="DC37" s="693"/>
      <c r="DD37" s="668">
        <v>47342</v>
      </c>
      <c r="DE37" s="691"/>
      <c r="DF37" s="691"/>
      <c r="DG37" s="691"/>
      <c r="DH37" s="691"/>
      <c r="DI37" s="691"/>
      <c r="DJ37" s="691"/>
      <c r="DK37" s="692"/>
      <c r="DL37" s="668">
        <v>47342</v>
      </c>
      <c r="DM37" s="691"/>
      <c r="DN37" s="691"/>
      <c r="DO37" s="691"/>
      <c r="DP37" s="691"/>
      <c r="DQ37" s="691"/>
      <c r="DR37" s="691"/>
      <c r="DS37" s="691"/>
      <c r="DT37" s="691"/>
      <c r="DU37" s="691"/>
      <c r="DV37" s="692"/>
      <c r="DW37" s="664">
        <v>0.2</v>
      </c>
      <c r="DX37" s="689"/>
      <c r="DY37" s="689"/>
      <c r="DZ37" s="689"/>
      <c r="EA37" s="689"/>
      <c r="EB37" s="689"/>
      <c r="EC37" s="690"/>
    </row>
    <row r="38" spans="2:133" ht="11.25" customHeight="1" x14ac:dyDescent="0.2">
      <c r="B38" s="656" t="s">
        <v>322</v>
      </c>
      <c r="C38" s="657"/>
      <c r="D38" s="657"/>
      <c r="E38" s="657"/>
      <c r="F38" s="657"/>
      <c r="G38" s="657"/>
      <c r="H38" s="657"/>
      <c r="I38" s="657"/>
      <c r="J38" s="657"/>
      <c r="K38" s="657"/>
      <c r="L38" s="657"/>
      <c r="M38" s="657"/>
      <c r="N38" s="657"/>
      <c r="O38" s="657"/>
      <c r="P38" s="657"/>
      <c r="Q38" s="658"/>
      <c r="R38" s="659">
        <v>2681400</v>
      </c>
      <c r="S38" s="660"/>
      <c r="T38" s="660"/>
      <c r="U38" s="660"/>
      <c r="V38" s="660"/>
      <c r="W38" s="660"/>
      <c r="X38" s="660"/>
      <c r="Y38" s="661"/>
      <c r="Z38" s="662">
        <v>6</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1197498</v>
      </c>
      <c r="BA38" s="660"/>
      <c r="BB38" s="660"/>
      <c r="BC38" s="660"/>
      <c r="BD38" s="691"/>
      <c r="BE38" s="691"/>
      <c r="BF38" s="714"/>
      <c r="BG38" s="656" t="s">
        <v>324</v>
      </c>
      <c r="BH38" s="657"/>
      <c r="BI38" s="657"/>
      <c r="BJ38" s="657"/>
      <c r="BK38" s="657"/>
      <c r="BL38" s="657"/>
      <c r="BM38" s="657"/>
      <c r="BN38" s="657"/>
      <c r="BO38" s="657"/>
      <c r="BP38" s="657"/>
      <c r="BQ38" s="657"/>
      <c r="BR38" s="657"/>
      <c r="BS38" s="657"/>
      <c r="BT38" s="657"/>
      <c r="BU38" s="658"/>
      <c r="BV38" s="659">
        <v>8819</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3506322</v>
      </c>
      <c r="CS38" s="660"/>
      <c r="CT38" s="660"/>
      <c r="CU38" s="660"/>
      <c r="CV38" s="660"/>
      <c r="CW38" s="660"/>
      <c r="CX38" s="660"/>
      <c r="CY38" s="661"/>
      <c r="CZ38" s="664">
        <v>8.1</v>
      </c>
      <c r="DA38" s="689"/>
      <c r="DB38" s="689"/>
      <c r="DC38" s="693"/>
      <c r="DD38" s="668">
        <v>2936011</v>
      </c>
      <c r="DE38" s="660"/>
      <c r="DF38" s="660"/>
      <c r="DG38" s="660"/>
      <c r="DH38" s="660"/>
      <c r="DI38" s="660"/>
      <c r="DJ38" s="660"/>
      <c r="DK38" s="661"/>
      <c r="DL38" s="668">
        <v>2936011</v>
      </c>
      <c r="DM38" s="660"/>
      <c r="DN38" s="660"/>
      <c r="DO38" s="660"/>
      <c r="DP38" s="660"/>
      <c r="DQ38" s="660"/>
      <c r="DR38" s="660"/>
      <c r="DS38" s="660"/>
      <c r="DT38" s="660"/>
      <c r="DU38" s="660"/>
      <c r="DV38" s="661"/>
      <c r="DW38" s="664">
        <v>10.8</v>
      </c>
      <c r="DX38" s="689"/>
      <c r="DY38" s="689"/>
      <c r="DZ38" s="689"/>
      <c r="EA38" s="689"/>
      <c r="EB38" s="689"/>
      <c r="EC38" s="690"/>
    </row>
    <row r="39" spans="2:133" ht="11.25" customHeight="1" x14ac:dyDescent="0.2">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528093</v>
      </c>
      <c r="BA39" s="660"/>
      <c r="BB39" s="660"/>
      <c r="BC39" s="660"/>
      <c r="BD39" s="691"/>
      <c r="BE39" s="691"/>
      <c r="BF39" s="714"/>
      <c r="BG39" s="656" t="s">
        <v>328</v>
      </c>
      <c r="BH39" s="657"/>
      <c r="BI39" s="657"/>
      <c r="BJ39" s="657"/>
      <c r="BK39" s="657"/>
      <c r="BL39" s="657"/>
      <c r="BM39" s="657"/>
      <c r="BN39" s="657"/>
      <c r="BO39" s="657"/>
      <c r="BP39" s="657"/>
      <c r="BQ39" s="657"/>
      <c r="BR39" s="657"/>
      <c r="BS39" s="657"/>
      <c r="BT39" s="657"/>
      <c r="BU39" s="658"/>
      <c r="BV39" s="659">
        <v>13342</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761125</v>
      </c>
      <c r="CS39" s="691"/>
      <c r="CT39" s="691"/>
      <c r="CU39" s="691"/>
      <c r="CV39" s="691"/>
      <c r="CW39" s="691"/>
      <c r="CX39" s="691"/>
      <c r="CY39" s="692"/>
      <c r="CZ39" s="664">
        <v>1.8</v>
      </c>
      <c r="DA39" s="689"/>
      <c r="DB39" s="689"/>
      <c r="DC39" s="693"/>
      <c r="DD39" s="668">
        <v>704564</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2">
      <c r="B40" s="656" t="s">
        <v>330</v>
      </c>
      <c r="C40" s="657"/>
      <c r="D40" s="657"/>
      <c r="E40" s="657"/>
      <c r="F40" s="657"/>
      <c r="G40" s="657"/>
      <c r="H40" s="657"/>
      <c r="I40" s="657"/>
      <c r="J40" s="657"/>
      <c r="K40" s="657"/>
      <c r="L40" s="657"/>
      <c r="M40" s="657"/>
      <c r="N40" s="657"/>
      <c r="O40" s="657"/>
      <c r="P40" s="657"/>
      <c r="Q40" s="658"/>
      <c r="R40" s="659">
        <v>61400</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t="s">
        <v>122</v>
      </c>
      <c r="BA40" s="660"/>
      <c r="BB40" s="660"/>
      <c r="BC40" s="660"/>
      <c r="BD40" s="691"/>
      <c r="BE40" s="691"/>
      <c r="BF40" s="714"/>
      <c r="BG40" s="707" t="s">
        <v>332</v>
      </c>
      <c r="BH40" s="708"/>
      <c r="BI40" s="708"/>
      <c r="BJ40" s="708"/>
      <c r="BK40" s="708"/>
      <c r="BL40" s="211"/>
      <c r="BM40" s="657" t="s">
        <v>333</v>
      </c>
      <c r="BN40" s="657"/>
      <c r="BO40" s="657"/>
      <c r="BP40" s="657"/>
      <c r="BQ40" s="657"/>
      <c r="BR40" s="657"/>
      <c r="BS40" s="657"/>
      <c r="BT40" s="657"/>
      <c r="BU40" s="658"/>
      <c r="BV40" s="659">
        <v>95</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1472063</v>
      </c>
      <c r="CS40" s="660"/>
      <c r="CT40" s="660"/>
      <c r="CU40" s="660"/>
      <c r="CV40" s="660"/>
      <c r="CW40" s="660"/>
      <c r="CX40" s="660"/>
      <c r="CY40" s="661"/>
      <c r="CZ40" s="664">
        <v>3.4</v>
      </c>
      <c r="DA40" s="689"/>
      <c r="DB40" s="689"/>
      <c r="DC40" s="693"/>
      <c r="DD40" s="668">
        <v>917023</v>
      </c>
      <c r="DE40" s="660"/>
      <c r="DF40" s="660"/>
      <c r="DG40" s="660"/>
      <c r="DH40" s="660"/>
      <c r="DI40" s="660"/>
      <c r="DJ40" s="660"/>
      <c r="DK40" s="661"/>
      <c r="DL40" s="668">
        <v>887172</v>
      </c>
      <c r="DM40" s="660"/>
      <c r="DN40" s="660"/>
      <c r="DO40" s="660"/>
      <c r="DP40" s="660"/>
      <c r="DQ40" s="660"/>
      <c r="DR40" s="660"/>
      <c r="DS40" s="660"/>
      <c r="DT40" s="660"/>
      <c r="DU40" s="660"/>
      <c r="DV40" s="661"/>
      <c r="DW40" s="664">
        <v>3.3</v>
      </c>
      <c r="DX40" s="689"/>
      <c r="DY40" s="689"/>
      <c r="DZ40" s="689"/>
      <c r="EA40" s="689"/>
      <c r="EB40" s="689"/>
      <c r="EC40" s="690"/>
    </row>
    <row r="41" spans="2:133" ht="11.25" customHeight="1" x14ac:dyDescent="0.2">
      <c r="B41" s="680" t="s">
        <v>335</v>
      </c>
      <c r="C41" s="681"/>
      <c r="D41" s="681"/>
      <c r="E41" s="681"/>
      <c r="F41" s="681"/>
      <c r="G41" s="681"/>
      <c r="H41" s="681"/>
      <c r="I41" s="681"/>
      <c r="J41" s="681"/>
      <c r="K41" s="681"/>
      <c r="L41" s="681"/>
      <c r="M41" s="681"/>
      <c r="N41" s="681"/>
      <c r="O41" s="681"/>
      <c r="P41" s="681"/>
      <c r="Q41" s="682"/>
      <c r="R41" s="731">
        <v>44795341</v>
      </c>
      <c r="S41" s="732"/>
      <c r="T41" s="732"/>
      <c r="U41" s="732"/>
      <c r="V41" s="732"/>
      <c r="W41" s="732"/>
      <c r="X41" s="732"/>
      <c r="Y41" s="736"/>
      <c r="Z41" s="737">
        <v>100</v>
      </c>
      <c r="AA41" s="737"/>
      <c r="AB41" s="737"/>
      <c r="AC41" s="737"/>
      <c r="AD41" s="738">
        <v>27205373</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755727</v>
      </c>
      <c r="BA41" s="660"/>
      <c r="BB41" s="660"/>
      <c r="BC41" s="660"/>
      <c r="BD41" s="691"/>
      <c r="BE41" s="691"/>
      <c r="BF41" s="714"/>
      <c r="BG41" s="707"/>
      <c r="BH41" s="708"/>
      <c r="BI41" s="708"/>
      <c r="BJ41" s="708"/>
      <c r="BK41" s="708"/>
      <c r="BL41" s="211"/>
      <c r="BM41" s="657" t="s">
        <v>337</v>
      </c>
      <c r="BN41" s="657"/>
      <c r="BO41" s="657"/>
      <c r="BP41" s="657"/>
      <c r="BQ41" s="657"/>
      <c r="BR41" s="657"/>
      <c r="BS41" s="657"/>
      <c r="BT41" s="657"/>
      <c r="BU41" s="658"/>
      <c r="BV41" s="659">
        <v>1</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339</v>
      </c>
      <c r="AR42" s="729"/>
      <c r="AS42" s="729"/>
      <c r="AT42" s="729"/>
      <c r="AU42" s="729"/>
      <c r="AV42" s="729"/>
      <c r="AW42" s="729"/>
      <c r="AX42" s="729"/>
      <c r="AY42" s="730"/>
      <c r="AZ42" s="731">
        <v>2750595</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419</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4783697</v>
      </c>
      <c r="CS42" s="691"/>
      <c r="CT42" s="691"/>
      <c r="CU42" s="691"/>
      <c r="CV42" s="691"/>
      <c r="CW42" s="691"/>
      <c r="CX42" s="691"/>
      <c r="CY42" s="692"/>
      <c r="CZ42" s="664">
        <v>11.1</v>
      </c>
      <c r="DA42" s="689"/>
      <c r="DB42" s="689"/>
      <c r="DC42" s="693"/>
      <c r="DD42" s="668">
        <v>1072538</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02" t="s">
        <v>342</v>
      </c>
      <c r="CD43" s="656" t="s">
        <v>343</v>
      </c>
      <c r="CE43" s="657"/>
      <c r="CF43" s="657"/>
      <c r="CG43" s="657"/>
      <c r="CH43" s="657"/>
      <c r="CI43" s="657"/>
      <c r="CJ43" s="657"/>
      <c r="CK43" s="657"/>
      <c r="CL43" s="657"/>
      <c r="CM43" s="657"/>
      <c r="CN43" s="657"/>
      <c r="CO43" s="657"/>
      <c r="CP43" s="657"/>
      <c r="CQ43" s="658"/>
      <c r="CR43" s="659">
        <v>20669</v>
      </c>
      <c r="CS43" s="691"/>
      <c r="CT43" s="691"/>
      <c r="CU43" s="691"/>
      <c r="CV43" s="691"/>
      <c r="CW43" s="691"/>
      <c r="CX43" s="691"/>
      <c r="CY43" s="692"/>
      <c r="CZ43" s="664">
        <v>0</v>
      </c>
      <c r="DA43" s="689"/>
      <c r="DB43" s="689"/>
      <c r="DC43" s="693"/>
      <c r="DD43" s="668">
        <v>20669</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4632624</v>
      </c>
      <c r="CS44" s="660"/>
      <c r="CT44" s="660"/>
      <c r="CU44" s="660"/>
      <c r="CV44" s="660"/>
      <c r="CW44" s="660"/>
      <c r="CX44" s="660"/>
      <c r="CY44" s="661"/>
      <c r="CZ44" s="664">
        <v>10.7</v>
      </c>
      <c r="DA44" s="665"/>
      <c r="DB44" s="665"/>
      <c r="DC44" s="671"/>
      <c r="DD44" s="668">
        <v>1003080</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1675149</v>
      </c>
      <c r="CS45" s="691"/>
      <c r="CT45" s="691"/>
      <c r="CU45" s="691"/>
      <c r="CV45" s="691"/>
      <c r="CW45" s="691"/>
      <c r="CX45" s="691"/>
      <c r="CY45" s="692"/>
      <c r="CZ45" s="664">
        <v>3.9</v>
      </c>
      <c r="DA45" s="689"/>
      <c r="DB45" s="689"/>
      <c r="DC45" s="693"/>
      <c r="DD45" s="668">
        <v>104067</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13"/>
      <c r="CD46" s="697"/>
      <c r="CE46" s="698"/>
      <c r="CF46" s="656" t="s">
        <v>348</v>
      </c>
      <c r="CG46" s="657"/>
      <c r="CH46" s="657"/>
      <c r="CI46" s="657"/>
      <c r="CJ46" s="657"/>
      <c r="CK46" s="657"/>
      <c r="CL46" s="657"/>
      <c r="CM46" s="657"/>
      <c r="CN46" s="657"/>
      <c r="CO46" s="657"/>
      <c r="CP46" s="657"/>
      <c r="CQ46" s="658"/>
      <c r="CR46" s="659">
        <v>2755576</v>
      </c>
      <c r="CS46" s="660"/>
      <c r="CT46" s="660"/>
      <c r="CU46" s="660"/>
      <c r="CV46" s="660"/>
      <c r="CW46" s="660"/>
      <c r="CX46" s="660"/>
      <c r="CY46" s="661"/>
      <c r="CZ46" s="664">
        <v>6.4</v>
      </c>
      <c r="DA46" s="665"/>
      <c r="DB46" s="665"/>
      <c r="DC46" s="671"/>
      <c r="DD46" s="668">
        <v>896314</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13"/>
      <c r="CD47" s="697"/>
      <c r="CE47" s="698"/>
      <c r="CF47" s="656" t="s">
        <v>349</v>
      </c>
      <c r="CG47" s="657"/>
      <c r="CH47" s="657"/>
      <c r="CI47" s="657"/>
      <c r="CJ47" s="657"/>
      <c r="CK47" s="657"/>
      <c r="CL47" s="657"/>
      <c r="CM47" s="657"/>
      <c r="CN47" s="657"/>
      <c r="CO47" s="657"/>
      <c r="CP47" s="657"/>
      <c r="CQ47" s="658"/>
      <c r="CR47" s="659">
        <v>151073</v>
      </c>
      <c r="CS47" s="691"/>
      <c r="CT47" s="691"/>
      <c r="CU47" s="691"/>
      <c r="CV47" s="691"/>
      <c r="CW47" s="691"/>
      <c r="CX47" s="691"/>
      <c r="CY47" s="692"/>
      <c r="CZ47" s="664">
        <v>0.3</v>
      </c>
      <c r="DA47" s="689"/>
      <c r="DB47" s="689"/>
      <c r="DC47" s="693"/>
      <c r="DD47" s="668">
        <v>69458</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ht="11" x14ac:dyDescent="0.2">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13"/>
      <c r="CD49" s="680" t="s">
        <v>351</v>
      </c>
      <c r="CE49" s="681"/>
      <c r="CF49" s="681"/>
      <c r="CG49" s="681"/>
      <c r="CH49" s="681"/>
      <c r="CI49" s="681"/>
      <c r="CJ49" s="681"/>
      <c r="CK49" s="681"/>
      <c r="CL49" s="681"/>
      <c r="CM49" s="681"/>
      <c r="CN49" s="681"/>
      <c r="CO49" s="681"/>
      <c r="CP49" s="681"/>
      <c r="CQ49" s="682"/>
      <c r="CR49" s="731">
        <v>43259936</v>
      </c>
      <c r="CS49" s="718"/>
      <c r="CT49" s="718"/>
      <c r="CU49" s="718"/>
      <c r="CV49" s="718"/>
      <c r="CW49" s="718"/>
      <c r="CX49" s="718"/>
      <c r="CY49" s="747"/>
      <c r="CZ49" s="739">
        <v>100</v>
      </c>
      <c r="DA49" s="748"/>
      <c r="DB49" s="748"/>
      <c r="DC49" s="749"/>
      <c r="DD49" s="750">
        <v>32385210</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r41BDljcEVI8t28mIQjLplRNGJcNLQ5vyd7JX2NveaihWN2eUUaeBWkM9pQ3X5BLaPjvkG8wL2RtSXyWSIke8g==" saltValue="d+iM1VHXyohnVNZ1BnLgV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2">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2">
      <c r="A7" s="224">
        <v>1</v>
      </c>
      <c r="B7" s="785" t="s">
        <v>374</v>
      </c>
      <c r="C7" s="786"/>
      <c r="D7" s="786"/>
      <c r="E7" s="786"/>
      <c r="F7" s="786"/>
      <c r="G7" s="786"/>
      <c r="H7" s="786"/>
      <c r="I7" s="786"/>
      <c r="J7" s="786"/>
      <c r="K7" s="786"/>
      <c r="L7" s="786"/>
      <c r="M7" s="786"/>
      <c r="N7" s="786"/>
      <c r="O7" s="786"/>
      <c r="P7" s="787"/>
      <c r="Q7" s="788">
        <v>44811</v>
      </c>
      <c r="R7" s="789"/>
      <c r="S7" s="789"/>
      <c r="T7" s="789"/>
      <c r="U7" s="789"/>
      <c r="V7" s="789">
        <v>43276</v>
      </c>
      <c r="W7" s="789"/>
      <c r="X7" s="789"/>
      <c r="Y7" s="789"/>
      <c r="Z7" s="789"/>
      <c r="AA7" s="789">
        <v>1535</v>
      </c>
      <c r="AB7" s="789"/>
      <c r="AC7" s="789"/>
      <c r="AD7" s="789"/>
      <c r="AE7" s="790"/>
      <c r="AF7" s="791">
        <v>1050</v>
      </c>
      <c r="AG7" s="792"/>
      <c r="AH7" s="792"/>
      <c r="AI7" s="792"/>
      <c r="AJ7" s="793"/>
      <c r="AK7" s="794">
        <v>51</v>
      </c>
      <c r="AL7" s="795"/>
      <c r="AM7" s="795"/>
      <c r="AN7" s="795"/>
      <c r="AO7" s="795"/>
      <c r="AP7" s="795">
        <v>38461</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556</v>
      </c>
      <c r="BT7" s="783"/>
      <c r="BU7" s="783"/>
      <c r="BV7" s="783"/>
      <c r="BW7" s="783"/>
      <c r="BX7" s="783"/>
      <c r="BY7" s="783"/>
      <c r="BZ7" s="783"/>
      <c r="CA7" s="783"/>
      <c r="CB7" s="783"/>
      <c r="CC7" s="783"/>
      <c r="CD7" s="783"/>
      <c r="CE7" s="783"/>
      <c r="CF7" s="783"/>
      <c r="CG7" s="798"/>
      <c r="CH7" s="779">
        <v>-8</v>
      </c>
      <c r="CI7" s="780"/>
      <c r="CJ7" s="780"/>
      <c r="CK7" s="780"/>
      <c r="CL7" s="781"/>
      <c r="CM7" s="779">
        <v>85</v>
      </c>
      <c r="CN7" s="780"/>
      <c r="CO7" s="780"/>
      <c r="CP7" s="780"/>
      <c r="CQ7" s="781"/>
      <c r="CR7" s="779">
        <v>40</v>
      </c>
      <c r="CS7" s="780"/>
      <c r="CT7" s="780"/>
      <c r="CU7" s="780"/>
      <c r="CV7" s="781"/>
      <c r="CW7" s="779"/>
      <c r="CX7" s="780"/>
      <c r="CY7" s="780"/>
      <c r="CZ7" s="780"/>
      <c r="DA7" s="781"/>
      <c r="DB7" s="779"/>
      <c r="DC7" s="780"/>
      <c r="DD7" s="780"/>
      <c r="DE7" s="780"/>
      <c r="DF7" s="781"/>
      <c r="DG7" s="779"/>
      <c r="DH7" s="780"/>
      <c r="DI7" s="780"/>
      <c r="DJ7" s="780"/>
      <c r="DK7" s="781"/>
      <c r="DL7" s="779"/>
      <c r="DM7" s="780"/>
      <c r="DN7" s="780"/>
      <c r="DO7" s="780"/>
      <c r="DP7" s="781"/>
      <c r="DQ7" s="779"/>
      <c r="DR7" s="780"/>
      <c r="DS7" s="780"/>
      <c r="DT7" s="780"/>
      <c r="DU7" s="781"/>
      <c r="DV7" s="782"/>
      <c r="DW7" s="783"/>
      <c r="DX7" s="783"/>
      <c r="DY7" s="783"/>
      <c r="DZ7" s="784"/>
      <c r="EA7" s="222"/>
    </row>
    <row r="8" spans="1:131" s="223" customFormat="1" ht="26.25" customHeight="1" x14ac:dyDescent="0.2">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557</v>
      </c>
      <c r="BT8" s="810"/>
      <c r="BU8" s="810"/>
      <c r="BV8" s="810"/>
      <c r="BW8" s="810"/>
      <c r="BX8" s="810"/>
      <c r="BY8" s="810"/>
      <c r="BZ8" s="810"/>
      <c r="CA8" s="810"/>
      <c r="CB8" s="810"/>
      <c r="CC8" s="810"/>
      <c r="CD8" s="810"/>
      <c r="CE8" s="810"/>
      <c r="CF8" s="810"/>
      <c r="CG8" s="811"/>
      <c r="CH8" s="812">
        <v>-54</v>
      </c>
      <c r="CI8" s="813"/>
      <c r="CJ8" s="813"/>
      <c r="CK8" s="813"/>
      <c r="CL8" s="814"/>
      <c r="CM8" s="812">
        <v>-34</v>
      </c>
      <c r="CN8" s="813"/>
      <c r="CO8" s="813"/>
      <c r="CP8" s="813"/>
      <c r="CQ8" s="814"/>
      <c r="CR8" s="812">
        <v>226</v>
      </c>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2">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2">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2">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2">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2">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2">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2">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2">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2">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2">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2">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2">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5">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2">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5">
      <c r="A23" s="228" t="s">
        <v>376</v>
      </c>
      <c r="B23" s="825" t="s">
        <v>377</v>
      </c>
      <c r="C23" s="826"/>
      <c r="D23" s="826"/>
      <c r="E23" s="826"/>
      <c r="F23" s="826"/>
      <c r="G23" s="826"/>
      <c r="H23" s="826"/>
      <c r="I23" s="826"/>
      <c r="J23" s="826"/>
      <c r="K23" s="826"/>
      <c r="L23" s="826"/>
      <c r="M23" s="826"/>
      <c r="N23" s="826"/>
      <c r="O23" s="826"/>
      <c r="P23" s="827"/>
      <c r="Q23" s="828">
        <v>44795</v>
      </c>
      <c r="R23" s="829"/>
      <c r="S23" s="829"/>
      <c r="T23" s="829"/>
      <c r="U23" s="829"/>
      <c r="V23" s="829">
        <v>43260</v>
      </c>
      <c r="W23" s="829"/>
      <c r="X23" s="829"/>
      <c r="Y23" s="829"/>
      <c r="Z23" s="829"/>
      <c r="AA23" s="829">
        <v>1535</v>
      </c>
      <c r="AB23" s="829"/>
      <c r="AC23" s="829"/>
      <c r="AD23" s="829"/>
      <c r="AE23" s="830"/>
      <c r="AF23" s="831">
        <v>1050</v>
      </c>
      <c r="AG23" s="829"/>
      <c r="AH23" s="829"/>
      <c r="AI23" s="829"/>
      <c r="AJ23" s="832"/>
      <c r="AK23" s="833"/>
      <c r="AL23" s="834"/>
      <c r="AM23" s="834"/>
      <c r="AN23" s="834"/>
      <c r="AO23" s="834"/>
      <c r="AP23" s="829">
        <v>38461</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2">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5">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2">
      <c r="A26" s="763" t="s">
        <v>357</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2">
      <c r="A28" s="230">
        <v>1</v>
      </c>
      <c r="B28" s="785" t="s">
        <v>388</v>
      </c>
      <c r="C28" s="786"/>
      <c r="D28" s="786"/>
      <c r="E28" s="786"/>
      <c r="F28" s="786"/>
      <c r="G28" s="786"/>
      <c r="H28" s="786"/>
      <c r="I28" s="786"/>
      <c r="J28" s="786"/>
      <c r="K28" s="786"/>
      <c r="L28" s="786"/>
      <c r="M28" s="786"/>
      <c r="N28" s="786"/>
      <c r="O28" s="786"/>
      <c r="P28" s="787"/>
      <c r="Q28" s="858">
        <v>7827</v>
      </c>
      <c r="R28" s="859"/>
      <c r="S28" s="859"/>
      <c r="T28" s="859"/>
      <c r="U28" s="859"/>
      <c r="V28" s="859">
        <v>7741</v>
      </c>
      <c r="W28" s="859"/>
      <c r="X28" s="859"/>
      <c r="Y28" s="859"/>
      <c r="Z28" s="859"/>
      <c r="AA28" s="859">
        <v>86</v>
      </c>
      <c r="AB28" s="859"/>
      <c r="AC28" s="859"/>
      <c r="AD28" s="859"/>
      <c r="AE28" s="860"/>
      <c r="AF28" s="861">
        <v>86</v>
      </c>
      <c r="AG28" s="859"/>
      <c r="AH28" s="859"/>
      <c r="AI28" s="859"/>
      <c r="AJ28" s="862"/>
      <c r="AK28" s="863">
        <v>639</v>
      </c>
      <c r="AL28" s="864"/>
      <c r="AM28" s="864"/>
      <c r="AN28" s="864"/>
      <c r="AO28" s="864"/>
      <c r="AP28" s="864" t="s">
        <v>550</v>
      </c>
      <c r="AQ28" s="864"/>
      <c r="AR28" s="864"/>
      <c r="AS28" s="864"/>
      <c r="AT28" s="864"/>
      <c r="AU28" s="864" t="s">
        <v>550</v>
      </c>
      <c r="AV28" s="864"/>
      <c r="AW28" s="864"/>
      <c r="AX28" s="864"/>
      <c r="AY28" s="864"/>
      <c r="AZ28" s="864" t="s">
        <v>550</v>
      </c>
      <c r="BA28" s="864"/>
      <c r="BB28" s="864"/>
      <c r="BC28" s="864"/>
      <c r="BD28" s="864"/>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2">
      <c r="A29" s="230">
        <v>2</v>
      </c>
      <c r="B29" s="816" t="s">
        <v>389</v>
      </c>
      <c r="C29" s="817"/>
      <c r="D29" s="817"/>
      <c r="E29" s="817"/>
      <c r="F29" s="817"/>
      <c r="G29" s="817"/>
      <c r="H29" s="817"/>
      <c r="I29" s="817"/>
      <c r="J29" s="817"/>
      <c r="K29" s="817"/>
      <c r="L29" s="817"/>
      <c r="M29" s="817"/>
      <c r="N29" s="817"/>
      <c r="O29" s="817"/>
      <c r="P29" s="818"/>
      <c r="Q29" s="819">
        <v>10688</v>
      </c>
      <c r="R29" s="820"/>
      <c r="S29" s="820"/>
      <c r="T29" s="820"/>
      <c r="U29" s="820"/>
      <c r="V29" s="820">
        <v>10599</v>
      </c>
      <c r="W29" s="820"/>
      <c r="X29" s="820"/>
      <c r="Y29" s="820"/>
      <c r="Z29" s="820"/>
      <c r="AA29" s="820">
        <v>89</v>
      </c>
      <c r="AB29" s="820"/>
      <c r="AC29" s="820"/>
      <c r="AD29" s="820"/>
      <c r="AE29" s="821"/>
      <c r="AF29" s="822">
        <v>89</v>
      </c>
      <c r="AG29" s="823"/>
      <c r="AH29" s="823"/>
      <c r="AI29" s="823"/>
      <c r="AJ29" s="824"/>
      <c r="AK29" s="868">
        <v>1585</v>
      </c>
      <c r="AL29" s="865"/>
      <c r="AM29" s="865"/>
      <c r="AN29" s="865"/>
      <c r="AO29" s="865"/>
      <c r="AP29" s="865" t="s">
        <v>550</v>
      </c>
      <c r="AQ29" s="865"/>
      <c r="AR29" s="865"/>
      <c r="AS29" s="865"/>
      <c r="AT29" s="865"/>
      <c r="AU29" s="865" t="s">
        <v>550</v>
      </c>
      <c r="AV29" s="865"/>
      <c r="AW29" s="865"/>
      <c r="AX29" s="865"/>
      <c r="AY29" s="865"/>
      <c r="AZ29" s="865" t="s">
        <v>550</v>
      </c>
      <c r="BA29" s="865"/>
      <c r="BB29" s="865"/>
      <c r="BC29" s="865"/>
      <c r="BD29" s="865"/>
      <c r="BE29" s="866"/>
      <c r="BF29" s="866"/>
      <c r="BG29" s="866"/>
      <c r="BH29" s="866"/>
      <c r="BI29" s="867"/>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2">
      <c r="A30" s="230">
        <v>3</v>
      </c>
      <c r="B30" s="816" t="s">
        <v>390</v>
      </c>
      <c r="C30" s="817"/>
      <c r="D30" s="817"/>
      <c r="E30" s="817"/>
      <c r="F30" s="817"/>
      <c r="G30" s="817"/>
      <c r="H30" s="817"/>
      <c r="I30" s="817"/>
      <c r="J30" s="817"/>
      <c r="K30" s="817"/>
      <c r="L30" s="817"/>
      <c r="M30" s="817"/>
      <c r="N30" s="817"/>
      <c r="O30" s="817"/>
      <c r="P30" s="818"/>
      <c r="Q30" s="819">
        <v>1062</v>
      </c>
      <c r="R30" s="820"/>
      <c r="S30" s="820"/>
      <c r="T30" s="820"/>
      <c r="U30" s="820"/>
      <c r="V30" s="820">
        <v>1046</v>
      </c>
      <c r="W30" s="820"/>
      <c r="X30" s="820"/>
      <c r="Y30" s="820"/>
      <c r="Z30" s="820"/>
      <c r="AA30" s="820">
        <v>16</v>
      </c>
      <c r="AB30" s="820"/>
      <c r="AC30" s="820"/>
      <c r="AD30" s="820"/>
      <c r="AE30" s="821"/>
      <c r="AF30" s="822">
        <v>16</v>
      </c>
      <c r="AG30" s="823"/>
      <c r="AH30" s="823"/>
      <c r="AI30" s="823"/>
      <c r="AJ30" s="824"/>
      <c r="AK30" s="868">
        <v>293</v>
      </c>
      <c r="AL30" s="865"/>
      <c r="AM30" s="865"/>
      <c r="AN30" s="865"/>
      <c r="AO30" s="865"/>
      <c r="AP30" s="865" t="s">
        <v>550</v>
      </c>
      <c r="AQ30" s="865"/>
      <c r="AR30" s="865"/>
      <c r="AS30" s="865"/>
      <c r="AT30" s="865"/>
      <c r="AU30" s="865" t="s">
        <v>550</v>
      </c>
      <c r="AV30" s="865"/>
      <c r="AW30" s="865"/>
      <c r="AX30" s="865"/>
      <c r="AY30" s="865"/>
      <c r="AZ30" s="865" t="s">
        <v>550</v>
      </c>
      <c r="BA30" s="865"/>
      <c r="BB30" s="865"/>
      <c r="BC30" s="865"/>
      <c r="BD30" s="865"/>
      <c r="BE30" s="866"/>
      <c r="BF30" s="866"/>
      <c r="BG30" s="866"/>
      <c r="BH30" s="866"/>
      <c r="BI30" s="867"/>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2">
      <c r="A31" s="230">
        <v>4</v>
      </c>
      <c r="B31" s="816" t="s">
        <v>391</v>
      </c>
      <c r="C31" s="817"/>
      <c r="D31" s="817"/>
      <c r="E31" s="817"/>
      <c r="F31" s="817"/>
      <c r="G31" s="817"/>
      <c r="H31" s="817"/>
      <c r="I31" s="817"/>
      <c r="J31" s="817"/>
      <c r="K31" s="817"/>
      <c r="L31" s="817"/>
      <c r="M31" s="817"/>
      <c r="N31" s="817"/>
      <c r="O31" s="817"/>
      <c r="P31" s="818"/>
      <c r="Q31" s="819">
        <v>269</v>
      </c>
      <c r="R31" s="820"/>
      <c r="S31" s="820"/>
      <c r="T31" s="820"/>
      <c r="U31" s="820"/>
      <c r="V31" s="820">
        <v>254</v>
      </c>
      <c r="W31" s="820"/>
      <c r="X31" s="820"/>
      <c r="Y31" s="820"/>
      <c r="Z31" s="820"/>
      <c r="AA31" s="820">
        <v>15</v>
      </c>
      <c r="AB31" s="820"/>
      <c r="AC31" s="820"/>
      <c r="AD31" s="820"/>
      <c r="AE31" s="821"/>
      <c r="AF31" s="822">
        <v>15</v>
      </c>
      <c r="AG31" s="823"/>
      <c r="AH31" s="823"/>
      <c r="AI31" s="823"/>
      <c r="AJ31" s="824"/>
      <c r="AK31" s="868">
        <v>125</v>
      </c>
      <c r="AL31" s="865"/>
      <c r="AM31" s="865"/>
      <c r="AN31" s="865"/>
      <c r="AO31" s="865"/>
      <c r="AP31" s="865" t="s">
        <v>550</v>
      </c>
      <c r="AQ31" s="865"/>
      <c r="AR31" s="865"/>
      <c r="AS31" s="865"/>
      <c r="AT31" s="865"/>
      <c r="AU31" s="865" t="s">
        <v>550</v>
      </c>
      <c r="AV31" s="865"/>
      <c r="AW31" s="865"/>
      <c r="AX31" s="865"/>
      <c r="AY31" s="865"/>
      <c r="AZ31" s="865" t="s">
        <v>550</v>
      </c>
      <c r="BA31" s="865"/>
      <c r="BB31" s="865"/>
      <c r="BC31" s="865"/>
      <c r="BD31" s="865"/>
      <c r="BE31" s="866"/>
      <c r="BF31" s="866"/>
      <c r="BG31" s="866"/>
      <c r="BH31" s="866"/>
      <c r="BI31" s="867"/>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2">
      <c r="A32" s="230">
        <v>5</v>
      </c>
      <c r="B32" s="816" t="s">
        <v>392</v>
      </c>
      <c r="C32" s="817"/>
      <c r="D32" s="817"/>
      <c r="E32" s="817"/>
      <c r="F32" s="817"/>
      <c r="G32" s="817"/>
      <c r="H32" s="817"/>
      <c r="I32" s="817"/>
      <c r="J32" s="817"/>
      <c r="K32" s="817"/>
      <c r="L32" s="817"/>
      <c r="M32" s="817"/>
      <c r="N32" s="817"/>
      <c r="O32" s="817"/>
      <c r="P32" s="818"/>
      <c r="Q32" s="819">
        <v>2116</v>
      </c>
      <c r="R32" s="820"/>
      <c r="S32" s="820"/>
      <c r="T32" s="820"/>
      <c r="U32" s="820"/>
      <c r="V32" s="820">
        <v>2396</v>
      </c>
      <c r="W32" s="820"/>
      <c r="X32" s="820"/>
      <c r="Y32" s="820"/>
      <c r="Z32" s="820"/>
      <c r="AA32" s="820">
        <v>-280</v>
      </c>
      <c r="AB32" s="820"/>
      <c r="AC32" s="820"/>
      <c r="AD32" s="820"/>
      <c r="AE32" s="821"/>
      <c r="AF32" s="822">
        <v>2241</v>
      </c>
      <c r="AG32" s="823"/>
      <c r="AH32" s="823"/>
      <c r="AI32" s="823"/>
      <c r="AJ32" s="824"/>
      <c r="AK32" s="868">
        <v>189</v>
      </c>
      <c r="AL32" s="865"/>
      <c r="AM32" s="865"/>
      <c r="AN32" s="865"/>
      <c r="AO32" s="865"/>
      <c r="AP32" s="865">
        <v>6694</v>
      </c>
      <c r="AQ32" s="865"/>
      <c r="AR32" s="865"/>
      <c r="AS32" s="865"/>
      <c r="AT32" s="865"/>
      <c r="AU32" s="865">
        <v>1694</v>
      </c>
      <c r="AV32" s="865"/>
      <c r="AW32" s="865"/>
      <c r="AX32" s="865"/>
      <c r="AY32" s="865"/>
      <c r="AZ32" s="865" t="s">
        <v>550</v>
      </c>
      <c r="BA32" s="865"/>
      <c r="BB32" s="865"/>
      <c r="BC32" s="865"/>
      <c r="BD32" s="865"/>
      <c r="BE32" s="866" t="s">
        <v>393</v>
      </c>
      <c r="BF32" s="866"/>
      <c r="BG32" s="866"/>
      <c r="BH32" s="866"/>
      <c r="BI32" s="867"/>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2">
      <c r="A33" s="230">
        <v>6</v>
      </c>
      <c r="B33" s="816" t="s">
        <v>394</v>
      </c>
      <c r="C33" s="817"/>
      <c r="D33" s="817"/>
      <c r="E33" s="817"/>
      <c r="F33" s="817"/>
      <c r="G33" s="817"/>
      <c r="H33" s="817"/>
      <c r="I33" s="817"/>
      <c r="J33" s="817"/>
      <c r="K33" s="817"/>
      <c r="L33" s="817"/>
      <c r="M33" s="817"/>
      <c r="N33" s="817"/>
      <c r="O33" s="817"/>
      <c r="P33" s="818"/>
      <c r="Q33" s="819">
        <v>2475</v>
      </c>
      <c r="R33" s="820"/>
      <c r="S33" s="820"/>
      <c r="T33" s="820"/>
      <c r="U33" s="820"/>
      <c r="V33" s="820">
        <v>2431</v>
      </c>
      <c r="W33" s="820"/>
      <c r="X33" s="820"/>
      <c r="Y33" s="820"/>
      <c r="Z33" s="820"/>
      <c r="AA33" s="820">
        <v>44</v>
      </c>
      <c r="AB33" s="820"/>
      <c r="AC33" s="820"/>
      <c r="AD33" s="820"/>
      <c r="AE33" s="821"/>
      <c r="AF33" s="822">
        <v>474</v>
      </c>
      <c r="AG33" s="823"/>
      <c r="AH33" s="823"/>
      <c r="AI33" s="823"/>
      <c r="AJ33" s="824"/>
      <c r="AK33" s="868">
        <v>1096</v>
      </c>
      <c r="AL33" s="865"/>
      <c r="AM33" s="865"/>
      <c r="AN33" s="865"/>
      <c r="AO33" s="865"/>
      <c r="AP33" s="865">
        <v>16570</v>
      </c>
      <c r="AQ33" s="865"/>
      <c r="AR33" s="865"/>
      <c r="AS33" s="865"/>
      <c r="AT33" s="865"/>
      <c r="AU33" s="865">
        <v>11168</v>
      </c>
      <c r="AV33" s="865"/>
      <c r="AW33" s="865"/>
      <c r="AX33" s="865"/>
      <c r="AY33" s="865"/>
      <c r="AZ33" s="865" t="s">
        <v>550</v>
      </c>
      <c r="BA33" s="865"/>
      <c r="BB33" s="865"/>
      <c r="BC33" s="865"/>
      <c r="BD33" s="865"/>
      <c r="BE33" s="866" t="s">
        <v>393</v>
      </c>
      <c r="BF33" s="866"/>
      <c r="BG33" s="866"/>
      <c r="BH33" s="866"/>
      <c r="BI33" s="867"/>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2">
      <c r="A34" s="230">
        <v>7</v>
      </c>
      <c r="B34" s="816" t="s">
        <v>395</v>
      </c>
      <c r="C34" s="817"/>
      <c r="D34" s="817"/>
      <c r="E34" s="817"/>
      <c r="F34" s="817"/>
      <c r="G34" s="817"/>
      <c r="H34" s="817"/>
      <c r="I34" s="817"/>
      <c r="J34" s="817"/>
      <c r="K34" s="817"/>
      <c r="L34" s="817"/>
      <c r="M34" s="817"/>
      <c r="N34" s="817"/>
      <c r="O34" s="817"/>
      <c r="P34" s="818"/>
      <c r="Q34" s="819">
        <v>7428</v>
      </c>
      <c r="R34" s="820"/>
      <c r="S34" s="820"/>
      <c r="T34" s="820"/>
      <c r="U34" s="820"/>
      <c r="V34" s="820">
        <v>9044</v>
      </c>
      <c r="W34" s="820"/>
      <c r="X34" s="820"/>
      <c r="Y34" s="820"/>
      <c r="Z34" s="820"/>
      <c r="AA34" s="820">
        <v>-1616</v>
      </c>
      <c r="AB34" s="820"/>
      <c r="AC34" s="820"/>
      <c r="AD34" s="820"/>
      <c r="AE34" s="821"/>
      <c r="AF34" s="822" t="s">
        <v>122</v>
      </c>
      <c r="AG34" s="823"/>
      <c r="AH34" s="823"/>
      <c r="AI34" s="823"/>
      <c r="AJ34" s="824"/>
      <c r="AK34" s="868">
        <v>1910</v>
      </c>
      <c r="AL34" s="865"/>
      <c r="AM34" s="865"/>
      <c r="AN34" s="865"/>
      <c r="AO34" s="865"/>
      <c r="AP34" s="865">
        <v>7218</v>
      </c>
      <c r="AQ34" s="865"/>
      <c r="AR34" s="865"/>
      <c r="AS34" s="865"/>
      <c r="AT34" s="865"/>
      <c r="AU34" s="865">
        <v>4598</v>
      </c>
      <c r="AV34" s="865"/>
      <c r="AW34" s="865"/>
      <c r="AX34" s="865"/>
      <c r="AY34" s="865"/>
      <c r="AZ34" s="865" t="s">
        <v>564</v>
      </c>
      <c r="BA34" s="865"/>
      <c r="BB34" s="865"/>
      <c r="BC34" s="865"/>
      <c r="BD34" s="865"/>
      <c r="BE34" s="866" t="s">
        <v>393</v>
      </c>
      <c r="BF34" s="866"/>
      <c r="BG34" s="866"/>
      <c r="BH34" s="866"/>
      <c r="BI34" s="867"/>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2">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68"/>
      <c r="AL35" s="865"/>
      <c r="AM35" s="865"/>
      <c r="AN35" s="865"/>
      <c r="AO35" s="865"/>
      <c r="AP35" s="865"/>
      <c r="AQ35" s="865"/>
      <c r="AR35" s="865"/>
      <c r="AS35" s="865"/>
      <c r="AT35" s="865"/>
      <c r="AU35" s="865"/>
      <c r="AV35" s="865"/>
      <c r="AW35" s="865"/>
      <c r="AX35" s="865"/>
      <c r="AY35" s="865"/>
      <c r="AZ35" s="869"/>
      <c r="BA35" s="869"/>
      <c r="BB35" s="869"/>
      <c r="BC35" s="869"/>
      <c r="BD35" s="869"/>
      <c r="BE35" s="866"/>
      <c r="BF35" s="866"/>
      <c r="BG35" s="866"/>
      <c r="BH35" s="866"/>
      <c r="BI35" s="867"/>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2">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68"/>
      <c r="AL36" s="865"/>
      <c r="AM36" s="865"/>
      <c r="AN36" s="865"/>
      <c r="AO36" s="865"/>
      <c r="AP36" s="865"/>
      <c r="AQ36" s="865"/>
      <c r="AR36" s="865"/>
      <c r="AS36" s="865"/>
      <c r="AT36" s="865"/>
      <c r="AU36" s="865"/>
      <c r="AV36" s="865"/>
      <c r="AW36" s="865"/>
      <c r="AX36" s="865"/>
      <c r="AY36" s="865"/>
      <c r="AZ36" s="869"/>
      <c r="BA36" s="869"/>
      <c r="BB36" s="869"/>
      <c r="BC36" s="869"/>
      <c r="BD36" s="869"/>
      <c r="BE36" s="866"/>
      <c r="BF36" s="866"/>
      <c r="BG36" s="866"/>
      <c r="BH36" s="866"/>
      <c r="BI36" s="867"/>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2">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68"/>
      <c r="AL37" s="865"/>
      <c r="AM37" s="865"/>
      <c r="AN37" s="865"/>
      <c r="AO37" s="865"/>
      <c r="AP37" s="865"/>
      <c r="AQ37" s="865"/>
      <c r="AR37" s="865"/>
      <c r="AS37" s="865"/>
      <c r="AT37" s="865"/>
      <c r="AU37" s="865"/>
      <c r="AV37" s="865"/>
      <c r="AW37" s="865"/>
      <c r="AX37" s="865"/>
      <c r="AY37" s="865"/>
      <c r="AZ37" s="869"/>
      <c r="BA37" s="869"/>
      <c r="BB37" s="869"/>
      <c r="BC37" s="869"/>
      <c r="BD37" s="869"/>
      <c r="BE37" s="866"/>
      <c r="BF37" s="866"/>
      <c r="BG37" s="866"/>
      <c r="BH37" s="866"/>
      <c r="BI37" s="867"/>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2">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68"/>
      <c r="AL38" s="865"/>
      <c r="AM38" s="865"/>
      <c r="AN38" s="865"/>
      <c r="AO38" s="865"/>
      <c r="AP38" s="865"/>
      <c r="AQ38" s="865"/>
      <c r="AR38" s="865"/>
      <c r="AS38" s="865"/>
      <c r="AT38" s="865"/>
      <c r="AU38" s="865"/>
      <c r="AV38" s="865"/>
      <c r="AW38" s="865"/>
      <c r="AX38" s="865"/>
      <c r="AY38" s="865"/>
      <c r="AZ38" s="869"/>
      <c r="BA38" s="869"/>
      <c r="BB38" s="869"/>
      <c r="BC38" s="869"/>
      <c r="BD38" s="869"/>
      <c r="BE38" s="866"/>
      <c r="BF38" s="866"/>
      <c r="BG38" s="866"/>
      <c r="BH38" s="866"/>
      <c r="BI38" s="867"/>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2">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68"/>
      <c r="AL39" s="865"/>
      <c r="AM39" s="865"/>
      <c r="AN39" s="865"/>
      <c r="AO39" s="865"/>
      <c r="AP39" s="865"/>
      <c r="AQ39" s="865"/>
      <c r="AR39" s="865"/>
      <c r="AS39" s="865"/>
      <c r="AT39" s="865"/>
      <c r="AU39" s="865"/>
      <c r="AV39" s="865"/>
      <c r="AW39" s="865"/>
      <c r="AX39" s="865"/>
      <c r="AY39" s="865"/>
      <c r="AZ39" s="869"/>
      <c r="BA39" s="869"/>
      <c r="BB39" s="869"/>
      <c r="BC39" s="869"/>
      <c r="BD39" s="869"/>
      <c r="BE39" s="866"/>
      <c r="BF39" s="866"/>
      <c r="BG39" s="866"/>
      <c r="BH39" s="866"/>
      <c r="BI39" s="867"/>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2">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68"/>
      <c r="AL40" s="865"/>
      <c r="AM40" s="865"/>
      <c r="AN40" s="865"/>
      <c r="AO40" s="865"/>
      <c r="AP40" s="865"/>
      <c r="AQ40" s="865"/>
      <c r="AR40" s="865"/>
      <c r="AS40" s="865"/>
      <c r="AT40" s="865"/>
      <c r="AU40" s="865"/>
      <c r="AV40" s="865"/>
      <c r="AW40" s="865"/>
      <c r="AX40" s="865"/>
      <c r="AY40" s="865"/>
      <c r="AZ40" s="869"/>
      <c r="BA40" s="869"/>
      <c r="BB40" s="869"/>
      <c r="BC40" s="869"/>
      <c r="BD40" s="869"/>
      <c r="BE40" s="866"/>
      <c r="BF40" s="866"/>
      <c r="BG40" s="866"/>
      <c r="BH40" s="866"/>
      <c r="BI40" s="867"/>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2">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68"/>
      <c r="AL41" s="865"/>
      <c r="AM41" s="865"/>
      <c r="AN41" s="865"/>
      <c r="AO41" s="865"/>
      <c r="AP41" s="865"/>
      <c r="AQ41" s="865"/>
      <c r="AR41" s="865"/>
      <c r="AS41" s="865"/>
      <c r="AT41" s="865"/>
      <c r="AU41" s="865"/>
      <c r="AV41" s="865"/>
      <c r="AW41" s="865"/>
      <c r="AX41" s="865"/>
      <c r="AY41" s="865"/>
      <c r="AZ41" s="869"/>
      <c r="BA41" s="869"/>
      <c r="BB41" s="869"/>
      <c r="BC41" s="869"/>
      <c r="BD41" s="869"/>
      <c r="BE41" s="866"/>
      <c r="BF41" s="866"/>
      <c r="BG41" s="866"/>
      <c r="BH41" s="866"/>
      <c r="BI41" s="867"/>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2">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68"/>
      <c r="AL42" s="865"/>
      <c r="AM42" s="865"/>
      <c r="AN42" s="865"/>
      <c r="AO42" s="865"/>
      <c r="AP42" s="865"/>
      <c r="AQ42" s="865"/>
      <c r="AR42" s="865"/>
      <c r="AS42" s="865"/>
      <c r="AT42" s="865"/>
      <c r="AU42" s="865"/>
      <c r="AV42" s="865"/>
      <c r="AW42" s="865"/>
      <c r="AX42" s="865"/>
      <c r="AY42" s="865"/>
      <c r="AZ42" s="869"/>
      <c r="BA42" s="869"/>
      <c r="BB42" s="869"/>
      <c r="BC42" s="869"/>
      <c r="BD42" s="869"/>
      <c r="BE42" s="866"/>
      <c r="BF42" s="866"/>
      <c r="BG42" s="866"/>
      <c r="BH42" s="866"/>
      <c r="BI42" s="867"/>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2">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68"/>
      <c r="AL43" s="865"/>
      <c r="AM43" s="865"/>
      <c r="AN43" s="865"/>
      <c r="AO43" s="865"/>
      <c r="AP43" s="865"/>
      <c r="AQ43" s="865"/>
      <c r="AR43" s="865"/>
      <c r="AS43" s="865"/>
      <c r="AT43" s="865"/>
      <c r="AU43" s="865"/>
      <c r="AV43" s="865"/>
      <c r="AW43" s="865"/>
      <c r="AX43" s="865"/>
      <c r="AY43" s="865"/>
      <c r="AZ43" s="869"/>
      <c r="BA43" s="869"/>
      <c r="BB43" s="869"/>
      <c r="BC43" s="869"/>
      <c r="BD43" s="869"/>
      <c r="BE43" s="866"/>
      <c r="BF43" s="866"/>
      <c r="BG43" s="866"/>
      <c r="BH43" s="866"/>
      <c r="BI43" s="867"/>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2">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68"/>
      <c r="AL44" s="865"/>
      <c r="AM44" s="865"/>
      <c r="AN44" s="865"/>
      <c r="AO44" s="865"/>
      <c r="AP44" s="865"/>
      <c r="AQ44" s="865"/>
      <c r="AR44" s="865"/>
      <c r="AS44" s="865"/>
      <c r="AT44" s="865"/>
      <c r="AU44" s="865"/>
      <c r="AV44" s="865"/>
      <c r="AW44" s="865"/>
      <c r="AX44" s="865"/>
      <c r="AY44" s="865"/>
      <c r="AZ44" s="869"/>
      <c r="BA44" s="869"/>
      <c r="BB44" s="869"/>
      <c r="BC44" s="869"/>
      <c r="BD44" s="869"/>
      <c r="BE44" s="866"/>
      <c r="BF44" s="866"/>
      <c r="BG44" s="866"/>
      <c r="BH44" s="866"/>
      <c r="BI44" s="867"/>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2">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68"/>
      <c r="AL45" s="865"/>
      <c r="AM45" s="865"/>
      <c r="AN45" s="865"/>
      <c r="AO45" s="865"/>
      <c r="AP45" s="865"/>
      <c r="AQ45" s="865"/>
      <c r="AR45" s="865"/>
      <c r="AS45" s="865"/>
      <c r="AT45" s="865"/>
      <c r="AU45" s="865"/>
      <c r="AV45" s="865"/>
      <c r="AW45" s="865"/>
      <c r="AX45" s="865"/>
      <c r="AY45" s="865"/>
      <c r="AZ45" s="869"/>
      <c r="BA45" s="869"/>
      <c r="BB45" s="869"/>
      <c r="BC45" s="869"/>
      <c r="BD45" s="869"/>
      <c r="BE45" s="866"/>
      <c r="BF45" s="866"/>
      <c r="BG45" s="866"/>
      <c r="BH45" s="866"/>
      <c r="BI45" s="867"/>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2">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68"/>
      <c r="AL46" s="865"/>
      <c r="AM46" s="865"/>
      <c r="AN46" s="865"/>
      <c r="AO46" s="865"/>
      <c r="AP46" s="865"/>
      <c r="AQ46" s="865"/>
      <c r="AR46" s="865"/>
      <c r="AS46" s="865"/>
      <c r="AT46" s="865"/>
      <c r="AU46" s="865"/>
      <c r="AV46" s="865"/>
      <c r="AW46" s="865"/>
      <c r="AX46" s="865"/>
      <c r="AY46" s="865"/>
      <c r="AZ46" s="869"/>
      <c r="BA46" s="869"/>
      <c r="BB46" s="869"/>
      <c r="BC46" s="869"/>
      <c r="BD46" s="869"/>
      <c r="BE46" s="866"/>
      <c r="BF46" s="866"/>
      <c r="BG46" s="866"/>
      <c r="BH46" s="866"/>
      <c r="BI46" s="867"/>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2">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68"/>
      <c r="AL47" s="865"/>
      <c r="AM47" s="865"/>
      <c r="AN47" s="865"/>
      <c r="AO47" s="865"/>
      <c r="AP47" s="865"/>
      <c r="AQ47" s="865"/>
      <c r="AR47" s="865"/>
      <c r="AS47" s="865"/>
      <c r="AT47" s="865"/>
      <c r="AU47" s="865"/>
      <c r="AV47" s="865"/>
      <c r="AW47" s="865"/>
      <c r="AX47" s="865"/>
      <c r="AY47" s="865"/>
      <c r="AZ47" s="869"/>
      <c r="BA47" s="869"/>
      <c r="BB47" s="869"/>
      <c r="BC47" s="869"/>
      <c r="BD47" s="869"/>
      <c r="BE47" s="866"/>
      <c r="BF47" s="866"/>
      <c r="BG47" s="866"/>
      <c r="BH47" s="866"/>
      <c r="BI47" s="867"/>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2">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68"/>
      <c r="AL48" s="865"/>
      <c r="AM48" s="865"/>
      <c r="AN48" s="865"/>
      <c r="AO48" s="865"/>
      <c r="AP48" s="865"/>
      <c r="AQ48" s="865"/>
      <c r="AR48" s="865"/>
      <c r="AS48" s="865"/>
      <c r="AT48" s="865"/>
      <c r="AU48" s="865"/>
      <c r="AV48" s="865"/>
      <c r="AW48" s="865"/>
      <c r="AX48" s="865"/>
      <c r="AY48" s="865"/>
      <c r="AZ48" s="869"/>
      <c r="BA48" s="869"/>
      <c r="BB48" s="869"/>
      <c r="BC48" s="869"/>
      <c r="BD48" s="869"/>
      <c r="BE48" s="866"/>
      <c r="BF48" s="866"/>
      <c r="BG48" s="866"/>
      <c r="BH48" s="866"/>
      <c r="BI48" s="867"/>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2">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68"/>
      <c r="AL49" s="865"/>
      <c r="AM49" s="865"/>
      <c r="AN49" s="865"/>
      <c r="AO49" s="865"/>
      <c r="AP49" s="865"/>
      <c r="AQ49" s="865"/>
      <c r="AR49" s="865"/>
      <c r="AS49" s="865"/>
      <c r="AT49" s="865"/>
      <c r="AU49" s="865"/>
      <c r="AV49" s="865"/>
      <c r="AW49" s="865"/>
      <c r="AX49" s="865"/>
      <c r="AY49" s="865"/>
      <c r="AZ49" s="869"/>
      <c r="BA49" s="869"/>
      <c r="BB49" s="869"/>
      <c r="BC49" s="869"/>
      <c r="BD49" s="869"/>
      <c r="BE49" s="866"/>
      <c r="BF49" s="866"/>
      <c r="BG49" s="866"/>
      <c r="BH49" s="866"/>
      <c r="BI49" s="867"/>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2">
      <c r="A50" s="226">
        <v>23</v>
      </c>
      <c r="B50" s="816"/>
      <c r="C50" s="817"/>
      <c r="D50" s="817"/>
      <c r="E50" s="817"/>
      <c r="F50" s="817"/>
      <c r="G50" s="817"/>
      <c r="H50" s="817"/>
      <c r="I50" s="817"/>
      <c r="J50" s="817"/>
      <c r="K50" s="817"/>
      <c r="L50" s="817"/>
      <c r="M50" s="817"/>
      <c r="N50" s="817"/>
      <c r="O50" s="817"/>
      <c r="P50" s="818"/>
      <c r="Q50" s="870"/>
      <c r="R50" s="871"/>
      <c r="S50" s="871"/>
      <c r="T50" s="871"/>
      <c r="U50" s="871"/>
      <c r="V50" s="871"/>
      <c r="W50" s="871"/>
      <c r="X50" s="871"/>
      <c r="Y50" s="871"/>
      <c r="Z50" s="871"/>
      <c r="AA50" s="871"/>
      <c r="AB50" s="871"/>
      <c r="AC50" s="871"/>
      <c r="AD50" s="871"/>
      <c r="AE50" s="872"/>
      <c r="AF50" s="822"/>
      <c r="AG50" s="823"/>
      <c r="AH50" s="823"/>
      <c r="AI50" s="823"/>
      <c r="AJ50" s="824"/>
      <c r="AK50" s="874"/>
      <c r="AL50" s="871"/>
      <c r="AM50" s="871"/>
      <c r="AN50" s="871"/>
      <c r="AO50" s="871"/>
      <c r="AP50" s="871"/>
      <c r="AQ50" s="871"/>
      <c r="AR50" s="871"/>
      <c r="AS50" s="871"/>
      <c r="AT50" s="871"/>
      <c r="AU50" s="871"/>
      <c r="AV50" s="871"/>
      <c r="AW50" s="871"/>
      <c r="AX50" s="871"/>
      <c r="AY50" s="871"/>
      <c r="AZ50" s="873"/>
      <c r="BA50" s="873"/>
      <c r="BB50" s="873"/>
      <c r="BC50" s="873"/>
      <c r="BD50" s="873"/>
      <c r="BE50" s="866"/>
      <c r="BF50" s="866"/>
      <c r="BG50" s="866"/>
      <c r="BH50" s="866"/>
      <c r="BI50" s="867"/>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2">
      <c r="A51" s="226">
        <v>24</v>
      </c>
      <c r="B51" s="816"/>
      <c r="C51" s="817"/>
      <c r="D51" s="817"/>
      <c r="E51" s="817"/>
      <c r="F51" s="817"/>
      <c r="G51" s="817"/>
      <c r="H51" s="817"/>
      <c r="I51" s="817"/>
      <c r="J51" s="817"/>
      <c r="K51" s="817"/>
      <c r="L51" s="817"/>
      <c r="M51" s="817"/>
      <c r="N51" s="817"/>
      <c r="O51" s="817"/>
      <c r="P51" s="818"/>
      <c r="Q51" s="870"/>
      <c r="R51" s="871"/>
      <c r="S51" s="871"/>
      <c r="T51" s="871"/>
      <c r="U51" s="871"/>
      <c r="V51" s="871"/>
      <c r="W51" s="871"/>
      <c r="X51" s="871"/>
      <c r="Y51" s="871"/>
      <c r="Z51" s="871"/>
      <c r="AA51" s="871"/>
      <c r="AB51" s="871"/>
      <c r="AC51" s="871"/>
      <c r="AD51" s="871"/>
      <c r="AE51" s="872"/>
      <c r="AF51" s="822"/>
      <c r="AG51" s="823"/>
      <c r="AH51" s="823"/>
      <c r="AI51" s="823"/>
      <c r="AJ51" s="824"/>
      <c r="AK51" s="874"/>
      <c r="AL51" s="871"/>
      <c r="AM51" s="871"/>
      <c r="AN51" s="871"/>
      <c r="AO51" s="871"/>
      <c r="AP51" s="871"/>
      <c r="AQ51" s="871"/>
      <c r="AR51" s="871"/>
      <c r="AS51" s="871"/>
      <c r="AT51" s="871"/>
      <c r="AU51" s="871"/>
      <c r="AV51" s="871"/>
      <c r="AW51" s="871"/>
      <c r="AX51" s="871"/>
      <c r="AY51" s="871"/>
      <c r="AZ51" s="873"/>
      <c r="BA51" s="873"/>
      <c r="BB51" s="873"/>
      <c r="BC51" s="873"/>
      <c r="BD51" s="873"/>
      <c r="BE51" s="866"/>
      <c r="BF51" s="866"/>
      <c r="BG51" s="866"/>
      <c r="BH51" s="866"/>
      <c r="BI51" s="867"/>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2">
      <c r="A52" s="226">
        <v>25</v>
      </c>
      <c r="B52" s="816"/>
      <c r="C52" s="817"/>
      <c r="D52" s="817"/>
      <c r="E52" s="817"/>
      <c r="F52" s="817"/>
      <c r="G52" s="817"/>
      <c r="H52" s="817"/>
      <c r="I52" s="817"/>
      <c r="J52" s="817"/>
      <c r="K52" s="817"/>
      <c r="L52" s="817"/>
      <c r="M52" s="817"/>
      <c r="N52" s="817"/>
      <c r="O52" s="817"/>
      <c r="P52" s="818"/>
      <c r="Q52" s="870"/>
      <c r="R52" s="871"/>
      <c r="S52" s="871"/>
      <c r="T52" s="871"/>
      <c r="U52" s="871"/>
      <c r="V52" s="871"/>
      <c r="W52" s="871"/>
      <c r="X52" s="871"/>
      <c r="Y52" s="871"/>
      <c r="Z52" s="871"/>
      <c r="AA52" s="871"/>
      <c r="AB52" s="871"/>
      <c r="AC52" s="871"/>
      <c r="AD52" s="871"/>
      <c r="AE52" s="872"/>
      <c r="AF52" s="822"/>
      <c r="AG52" s="823"/>
      <c r="AH52" s="823"/>
      <c r="AI52" s="823"/>
      <c r="AJ52" s="824"/>
      <c r="AK52" s="874"/>
      <c r="AL52" s="871"/>
      <c r="AM52" s="871"/>
      <c r="AN52" s="871"/>
      <c r="AO52" s="871"/>
      <c r="AP52" s="871"/>
      <c r="AQ52" s="871"/>
      <c r="AR52" s="871"/>
      <c r="AS52" s="871"/>
      <c r="AT52" s="871"/>
      <c r="AU52" s="871"/>
      <c r="AV52" s="871"/>
      <c r="AW52" s="871"/>
      <c r="AX52" s="871"/>
      <c r="AY52" s="871"/>
      <c r="AZ52" s="873"/>
      <c r="BA52" s="873"/>
      <c r="BB52" s="873"/>
      <c r="BC52" s="873"/>
      <c r="BD52" s="873"/>
      <c r="BE52" s="866"/>
      <c r="BF52" s="866"/>
      <c r="BG52" s="866"/>
      <c r="BH52" s="866"/>
      <c r="BI52" s="867"/>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2">
      <c r="A53" s="226">
        <v>26</v>
      </c>
      <c r="B53" s="816"/>
      <c r="C53" s="817"/>
      <c r="D53" s="817"/>
      <c r="E53" s="817"/>
      <c r="F53" s="817"/>
      <c r="G53" s="817"/>
      <c r="H53" s="817"/>
      <c r="I53" s="817"/>
      <c r="J53" s="817"/>
      <c r="K53" s="817"/>
      <c r="L53" s="817"/>
      <c r="M53" s="817"/>
      <c r="N53" s="817"/>
      <c r="O53" s="817"/>
      <c r="P53" s="818"/>
      <c r="Q53" s="870"/>
      <c r="R53" s="871"/>
      <c r="S53" s="871"/>
      <c r="T53" s="871"/>
      <c r="U53" s="871"/>
      <c r="V53" s="871"/>
      <c r="W53" s="871"/>
      <c r="X53" s="871"/>
      <c r="Y53" s="871"/>
      <c r="Z53" s="871"/>
      <c r="AA53" s="871"/>
      <c r="AB53" s="871"/>
      <c r="AC53" s="871"/>
      <c r="AD53" s="871"/>
      <c r="AE53" s="872"/>
      <c r="AF53" s="822"/>
      <c r="AG53" s="823"/>
      <c r="AH53" s="823"/>
      <c r="AI53" s="823"/>
      <c r="AJ53" s="824"/>
      <c r="AK53" s="874"/>
      <c r="AL53" s="871"/>
      <c r="AM53" s="871"/>
      <c r="AN53" s="871"/>
      <c r="AO53" s="871"/>
      <c r="AP53" s="871"/>
      <c r="AQ53" s="871"/>
      <c r="AR53" s="871"/>
      <c r="AS53" s="871"/>
      <c r="AT53" s="871"/>
      <c r="AU53" s="871"/>
      <c r="AV53" s="871"/>
      <c r="AW53" s="871"/>
      <c r="AX53" s="871"/>
      <c r="AY53" s="871"/>
      <c r="AZ53" s="873"/>
      <c r="BA53" s="873"/>
      <c r="BB53" s="873"/>
      <c r="BC53" s="873"/>
      <c r="BD53" s="873"/>
      <c r="BE53" s="866"/>
      <c r="BF53" s="866"/>
      <c r="BG53" s="866"/>
      <c r="BH53" s="866"/>
      <c r="BI53" s="867"/>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2">
      <c r="A54" s="226">
        <v>27</v>
      </c>
      <c r="B54" s="816"/>
      <c r="C54" s="817"/>
      <c r="D54" s="817"/>
      <c r="E54" s="817"/>
      <c r="F54" s="817"/>
      <c r="G54" s="817"/>
      <c r="H54" s="817"/>
      <c r="I54" s="817"/>
      <c r="J54" s="817"/>
      <c r="K54" s="817"/>
      <c r="L54" s="817"/>
      <c r="M54" s="817"/>
      <c r="N54" s="817"/>
      <c r="O54" s="817"/>
      <c r="P54" s="818"/>
      <c r="Q54" s="870"/>
      <c r="R54" s="871"/>
      <c r="S54" s="871"/>
      <c r="T54" s="871"/>
      <c r="U54" s="871"/>
      <c r="V54" s="871"/>
      <c r="W54" s="871"/>
      <c r="X54" s="871"/>
      <c r="Y54" s="871"/>
      <c r="Z54" s="871"/>
      <c r="AA54" s="871"/>
      <c r="AB54" s="871"/>
      <c r="AC54" s="871"/>
      <c r="AD54" s="871"/>
      <c r="AE54" s="872"/>
      <c r="AF54" s="822"/>
      <c r="AG54" s="823"/>
      <c r="AH54" s="823"/>
      <c r="AI54" s="823"/>
      <c r="AJ54" s="824"/>
      <c r="AK54" s="874"/>
      <c r="AL54" s="871"/>
      <c r="AM54" s="871"/>
      <c r="AN54" s="871"/>
      <c r="AO54" s="871"/>
      <c r="AP54" s="871"/>
      <c r="AQ54" s="871"/>
      <c r="AR54" s="871"/>
      <c r="AS54" s="871"/>
      <c r="AT54" s="871"/>
      <c r="AU54" s="871"/>
      <c r="AV54" s="871"/>
      <c r="AW54" s="871"/>
      <c r="AX54" s="871"/>
      <c r="AY54" s="871"/>
      <c r="AZ54" s="873"/>
      <c r="BA54" s="873"/>
      <c r="BB54" s="873"/>
      <c r="BC54" s="873"/>
      <c r="BD54" s="873"/>
      <c r="BE54" s="866"/>
      <c r="BF54" s="866"/>
      <c r="BG54" s="866"/>
      <c r="BH54" s="866"/>
      <c r="BI54" s="867"/>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2">
      <c r="A55" s="226">
        <v>28</v>
      </c>
      <c r="B55" s="816"/>
      <c r="C55" s="817"/>
      <c r="D55" s="817"/>
      <c r="E55" s="817"/>
      <c r="F55" s="817"/>
      <c r="G55" s="817"/>
      <c r="H55" s="817"/>
      <c r="I55" s="817"/>
      <c r="J55" s="817"/>
      <c r="K55" s="817"/>
      <c r="L55" s="817"/>
      <c r="M55" s="817"/>
      <c r="N55" s="817"/>
      <c r="O55" s="817"/>
      <c r="P55" s="818"/>
      <c r="Q55" s="870"/>
      <c r="R55" s="871"/>
      <c r="S55" s="871"/>
      <c r="T55" s="871"/>
      <c r="U55" s="871"/>
      <c r="V55" s="871"/>
      <c r="W55" s="871"/>
      <c r="X55" s="871"/>
      <c r="Y55" s="871"/>
      <c r="Z55" s="871"/>
      <c r="AA55" s="871"/>
      <c r="AB55" s="871"/>
      <c r="AC55" s="871"/>
      <c r="AD55" s="871"/>
      <c r="AE55" s="872"/>
      <c r="AF55" s="822"/>
      <c r="AG55" s="823"/>
      <c r="AH55" s="823"/>
      <c r="AI55" s="823"/>
      <c r="AJ55" s="824"/>
      <c r="AK55" s="874"/>
      <c r="AL55" s="871"/>
      <c r="AM55" s="871"/>
      <c r="AN55" s="871"/>
      <c r="AO55" s="871"/>
      <c r="AP55" s="871"/>
      <c r="AQ55" s="871"/>
      <c r="AR55" s="871"/>
      <c r="AS55" s="871"/>
      <c r="AT55" s="871"/>
      <c r="AU55" s="871"/>
      <c r="AV55" s="871"/>
      <c r="AW55" s="871"/>
      <c r="AX55" s="871"/>
      <c r="AY55" s="871"/>
      <c r="AZ55" s="873"/>
      <c r="BA55" s="873"/>
      <c r="BB55" s="873"/>
      <c r="BC55" s="873"/>
      <c r="BD55" s="873"/>
      <c r="BE55" s="866"/>
      <c r="BF55" s="866"/>
      <c r="BG55" s="866"/>
      <c r="BH55" s="866"/>
      <c r="BI55" s="867"/>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2">
      <c r="A56" s="226">
        <v>29</v>
      </c>
      <c r="B56" s="816"/>
      <c r="C56" s="817"/>
      <c r="D56" s="817"/>
      <c r="E56" s="817"/>
      <c r="F56" s="817"/>
      <c r="G56" s="817"/>
      <c r="H56" s="817"/>
      <c r="I56" s="817"/>
      <c r="J56" s="817"/>
      <c r="K56" s="817"/>
      <c r="L56" s="817"/>
      <c r="M56" s="817"/>
      <c r="N56" s="817"/>
      <c r="O56" s="817"/>
      <c r="P56" s="818"/>
      <c r="Q56" s="870"/>
      <c r="R56" s="871"/>
      <c r="S56" s="871"/>
      <c r="T56" s="871"/>
      <c r="U56" s="871"/>
      <c r="V56" s="871"/>
      <c r="W56" s="871"/>
      <c r="X56" s="871"/>
      <c r="Y56" s="871"/>
      <c r="Z56" s="871"/>
      <c r="AA56" s="871"/>
      <c r="AB56" s="871"/>
      <c r="AC56" s="871"/>
      <c r="AD56" s="871"/>
      <c r="AE56" s="872"/>
      <c r="AF56" s="822"/>
      <c r="AG56" s="823"/>
      <c r="AH56" s="823"/>
      <c r="AI56" s="823"/>
      <c r="AJ56" s="824"/>
      <c r="AK56" s="874"/>
      <c r="AL56" s="871"/>
      <c r="AM56" s="871"/>
      <c r="AN56" s="871"/>
      <c r="AO56" s="871"/>
      <c r="AP56" s="871"/>
      <c r="AQ56" s="871"/>
      <c r="AR56" s="871"/>
      <c r="AS56" s="871"/>
      <c r="AT56" s="871"/>
      <c r="AU56" s="871"/>
      <c r="AV56" s="871"/>
      <c r="AW56" s="871"/>
      <c r="AX56" s="871"/>
      <c r="AY56" s="871"/>
      <c r="AZ56" s="873"/>
      <c r="BA56" s="873"/>
      <c r="BB56" s="873"/>
      <c r="BC56" s="873"/>
      <c r="BD56" s="873"/>
      <c r="BE56" s="866"/>
      <c r="BF56" s="866"/>
      <c r="BG56" s="866"/>
      <c r="BH56" s="866"/>
      <c r="BI56" s="867"/>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2">
      <c r="A57" s="226">
        <v>30</v>
      </c>
      <c r="B57" s="816"/>
      <c r="C57" s="817"/>
      <c r="D57" s="817"/>
      <c r="E57" s="817"/>
      <c r="F57" s="817"/>
      <c r="G57" s="817"/>
      <c r="H57" s="817"/>
      <c r="I57" s="817"/>
      <c r="J57" s="817"/>
      <c r="K57" s="817"/>
      <c r="L57" s="817"/>
      <c r="M57" s="817"/>
      <c r="N57" s="817"/>
      <c r="O57" s="817"/>
      <c r="P57" s="818"/>
      <c r="Q57" s="870"/>
      <c r="R57" s="871"/>
      <c r="S57" s="871"/>
      <c r="T57" s="871"/>
      <c r="U57" s="871"/>
      <c r="V57" s="871"/>
      <c r="W57" s="871"/>
      <c r="X57" s="871"/>
      <c r="Y57" s="871"/>
      <c r="Z57" s="871"/>
      <c r="AA57" s="871"/>
      <c r="AB57" s="871"/>
      <c r="AC57" s="871"/>
      <c r="AD57" s="871"/>
      <c r="AE57" s="872"/>
      <c r="AF57" s="822"/>
      <c r="AG57" s="823"/>
      <c r="AH57" s="823"/>
      <c r="AI57" s="823"/>
      <c r="AJ57" s="824"/>
      <c r="AK57" s="874"/>
      <c r="AL57" s="871"/>
      <c r="AM57" s="871"/>
      <c r="AN57" s="871"/>
      <c r="AO57" s="871"/>
      <c r="AP57" s="871"/>
      <c r="AQ57" s="871"/>
      <c r="AR57" s="871"/>
      <c r="AS57" s="871"/>
      <c r="AT57" s="871"/>
      <c r="AU57" s="871"/>
      <c r="AV57" s="871"/>
      <c r="AW57" s="871"/>
      <c r="AX57" s="871"/>
      <c r="AY57" s="871"/>
      <c r="AZ57" s="873"/>
      <c r="BA57" s="873"/>
      <c r="BB57" s="873"/>
      <c r="BC57" s="873"/>
      <c r="BD57" s="873"/>
      <c r="BE57" s="866"/>
      <c r="BF57" s="866"/>
      <c r="BG57" s="866"/>
      <c r="BH57" s="866"/>
      <c r="BI57" s="867"/>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2">
      <c r="A58" s="226">
        <v>31</v>
      </c>
      <c r="B58" s="816"/>
      <c r="C58" s="817"/>
      <c r="D58" s="817"/>
      <c r="E58" s="817"/>
      <c r="F58" s="817"/>
      <c r="G58" s="817"/>
      <c r="H58" s="817"/>
      <c r="I58" s="817"/>
      <c r="J58" s="817"/>
      <c r="K58" s="817"/>
      <c r="L58" s="817"/>
      <c r="M58" s="817"/>
      <c r="N58" s="817"/>
      <c r="O58" s="817"/>
      <c r="P58" s="818"/>
      <c r="Q58" s="870"/>
      <c r="R58" s="871"/>
      <c r="S58" s="871"/>
      <c r="T58" s="871"/>
      <c r="U58" s="871"/>
      <c r="V58" s="871"/>
      <c r="W58" s="871"/>
      <c r="X58" s="871"/>
      <c r="Y58" s="871"/>
      <c r="Z58" s="871"/>
      <c r="AA58" s="871"/>
      <c r="AB58" s="871"/>
      <c r="AC58" s="871"/>
      <c r="AD58" s="871"/>
      <c r="AE58" s="872"/>
      <c r="AF58" s="822"/>
      <c r="AG58" s="823"/>
      <c r="AH58" s="823"/>
      <c r="AI58" s="823"/>
      <c r="AJ58" s="824"/>
      <c r="AK58" s="874"/>
      <c r="AL58" s="871"/>
      <c r="AM58" s="871"/>
      <c r="AN58" s="871"/>
      <c r="AO58" s="871"/>
      <c r="AP58" s="871"/>
      <c r="AQ58" s="871"/>
      <c r="AR58" s="871"/>
      <c r="AS58" s="871"/>
      <c r="AT58" s="871"/>
      <c r="AU58" s="871"/>
      <c r="AV58" s="871"/>
      <c r="AW58" s="871"/>
      <c r="AX58" s="871"/>
      <c r="AY58" s="871"/>
      <c r="AZ58" s="873"/>
      <c r="BA58" s="873"/>
      <c r="BB58" s="873"/>
      <c r="BC58" s="873"/>
      <c r="BD58" s="873"/>
      <c r="BE58" s="866"/>
      <c r="BF58" s="866"/>
      <c r="BG58" s="866"/>
      <c r="BH58" s="866"/>
      <c r="BI58" s="867"/>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2">
      <c r="A59" s="226">
        <v>32</v>
      </c>
      <c r="B59" s="816"/>
      <c r="C59" s="817"/>
      <c r="D59" s="817"/>
      <c r="E59" s="817"/>
      <c r="F59" s="817"/>
      <c r="G59" s="817"/>
      <c r="H59" s="817"/>
      <c r="I59" s="817"/>
      <c r="J59" s="817"/>
      <c r="K59" s="817"/>
      <c r="L59" s="817"/>
      <c r="M59" s="817"/>
      <c r="N59" s="817"/>
      <c r="O59" s="817"/>
      <c r="P59" s="818"/>
      <c r="Q59" s="870"/>
      <c r="R59" s="871"/>
      <c r="S59" s="871"/>
      <c r="T59" s="871"/>
      <c r="U59" s="871"/>
      <c r="V59" s="871"/>
      <c r="W59" s="871"/>
      <c r="X59" s="871"/>
      <c r="Y59" s="871"/>
      <c r="Z59" s="871"/>
      <c r="AA59" s="871"/>
      <c r="AB59" s="871"/>
      <c r="AC59" s="871"/>
      <c r="AD59" s="871"/>
      <c r="AE59" s="872"/>
      <c r="AF59" s="822"/>
      <c r="AG59" s="823"/>
      <c r="AH59" s="823"/>
      <c r="AI59" s="823"/>
      <c r="AJ59" s="824"/>
      <c r="AK59" s="874"/>
      <c r="AL59" s="871"/>
      <c r="AM59" s="871"/>
      <c r="AN59" s="871"/>
      <c r="AO59" s="871"/>
      <c r="AP59" s="871"/>
      <c r="AQ59" s="871"/>
      <c r="AR59" s="871"/>
      <c r="AS59" s="871"/>
      <c r="AT59" s="871"/>
      <c r="AU59" s="871"/>
      <c r="AV59" s="871"/>
      <c r="AW59" s="871"/>
      <c r="AX59" s="871"/>
      <c r="AY59" s="871"/>
      <c r="AZ59" s="873"/>
      <c r="BA59" s="873"/>
      <c r="BB59" s="873"/>
      <c r="BC59" s="873"/>
      <c r="BD59" s="873"/>
      <c r="BE59" s="866"/>
      <c r="BF59" s="866"/>
      <c r="BG59" s="866"/>
      <c r="BH59" s="866"/>
      <c r="BI59" s="867"/>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2">
      <c r="A60" s="226">
        <v>33</v>
      </c>
      <c r="B60" s="816"/>
      <c r="C60" s="817"/>
      <c r="D60" s="817"/>
      <c r="E60" s="817"/>
      <c r="F60" s="817"/>
      <c r="G60" s="817"/>
      <c r="H60" s="817"/>
      <c r="I60" s="817"/>
      <c r="J60" s="817"/>
      <c r="K60" s="817"/>
      <c r="L60" s="817"/>
      <c r="M60" s="817"/>
      <c r="N60" s="817"/>
      <c r="O60" s="817"/>
      <c r="P60" s="818"/>
      <c r="Q60" s="870"/>
      <c r="R60" s="871"/>
      <c r="S60" s="871"/>
      <c r="T60" s="871"/>
      <c r="U60" s="871"/>
      <c r="V60" s="871"/>
      <c r="W60" s="871"/>
      <c r="X60" s="871"/>
      <c r="Y60" s="871"/>
      <c r="Z60" s="871"/>
      <c r="AA60" s="871"/>
      <c r="AB60" s="871"/>
      <c r="AC60" s="871"/>
      <c r="AD60" s="871"/>
      <c r="AE60" s="872"/>
      <c r="AF60" s="822"/>
      <c r="AG60" s="823"/>
      <c r="AH60" s="823"/>
      <c r="AI60" s="823"/>
      <c r="AJ60" s="824"/>
      <c r="AK60" s="874"/>
      <c r="AL60" s="871"/>
      <c r="AM60" s="871"/>
      <c r="AN60" s="871"/>
      <c r="AO60" s="871"/>
      <c r="AP60" s="871"/>
      <c r="AQ60" s="871"/>
      <c r="AR60" s="871"/>
      <c r="AS60" s="871"/>
      <c r="AT60" s="871"/>
      <c r="AU60" s="871"/>
      <c r="AV60" s="871"/>
      <c r="AW60" s="871"/>
      <c r="AX60" s="871"/>
      <c r="AY60" s="871"/>
      <c r="AZ60" s="873"/>
      <c r="BA60" s="873"/>
      <c r="BB60" s="873"/>
      <c r="BC60" s="873"/>
      <c r="BD60" s="873"/>
      <c r="BE60" s="866"/>
      <c r="BF60" s="866"/>
      <c r="BG60" s="866"/>
      <c r="BH60" s="866"/>
      <c r="BI60" s="867"/>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5">
      <c r="A61" s="226">
        <v>34</v>
      </c>
      <c r="B61" s="816"/>
      <c r="C61" s="817"/>
      <c r="D61" s="817"/>
      <c r="E61" s="817"/>
      <c r="F61" s="817"/>
      <c r="G61" s="817"/>
      <c r="H61" s="817"/>
      <c r="I61" s="817"/>
      <c r="J61" s="817"/>
      <c r="K61" s="817"/>
      <c r="L61" s="817"/>
      <c r="M61" s="817"/>
      <c r="N61" s="817"/>
      <c r="O61" s="817"/>
      <c r="P61" s="818"/>
      <c r="Q61" s="870"/>
      <c r="R61" s="871"/>
      <c r="S61" s="871"/>
      <c r="T61" s="871"/>
      <c r="U61" s="871"/>
      <c r="V61" s="871"/>
      <c r="W61" s="871"/>
      <c r="X61" s="871"/>
      <c r="Y61" s="871"/>
      <c r="Z61" s="871"/>
      <c r="AA61" s="871"/>
      <c r="AB61" s="871"/>
      <c r="AC61" s="871"/>
      <c r="AD61" s="871"/>
      <c r="AE61" s="872"/>
      <c r="AF61" s="822"/>
      <c r="AG61" s="823"/>
      <c r="AH61" s="823"/>
      <c r="AI61" s="823"/>
      <c r="AJ61" s="824"/>
      <c r="AK61" s="874"/>
      <c r="AL61" s="871"/>
      <c r="AM61" s="871"/>
      <c r="AN61" s="871"/>
      <c r="AO61" s="871"/>
      <c r="AP61" s="871"/>
      <c r="AQ61" s="871"/>
      <c r="AR61" s="871"/>
      <c r="AS61" s="871"/>
      <c r="AT61" s="871"/>
      <c r="AU61" s="871"/>
      <c r="AV61" s="871"/>
      <c r="AW61" s="871"/>
      <c r="AX61" s="871"/>
      <c r="AY61" s="871"/>
      <c r="AZ61" s="873"/>
      <c r="BA61" s="873"/>
      <c r="BB61" s="873"/>
      <c r="BC61" s="873"/>
      <c r="BD61" s="873"/>
      <c r="BE61" s="866"/>
      <c r="BF61" s="866"/>
      <c r="BG61" s="866"/>
      <c r="BH61" s="866"/>
      <c r="BI61" s="867"/>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2">
      <c r="A62" s="226">
        <v>35</v>
      </c>
      <c r="B62" s="816"/>
      <c r="C62" s="817"/>
      <c r="D62" s="817"/>
      <c r="E62" s="817"/>
      <c r="F62" s="817"/>
      <c r="G62" s="817"/>
      <c r="H62" s="817"/>
      <c r="I62" s="817"/>
      <c r="J62" s="817"/>
      <c r="K62" s="817"/>
      <c r="L62" s="817"/>
      <c r="M62" s="817"/>
      <c r="N62" s="817"/>
      <c r="O62" s="817"/>
      <c r="P62" s="818"/>
      <c r="Q62" s="870"/>
      <c r="R62" s="871"/>
      <c r="S62" s="871"/>
      <c r="T62" s="871"/>
      <c r="U62" s="871"/>
      <c r="V62" s="871"/>
      <c r="W62" s="871"/>
      <c r="X62" s="871"/>
      <c r="Y62" s="871"/>
      <c r="Z62" s="871"/>
      <c r="AA62" s="871"/>
      <c r="AB62" s="871"/>
      <c r="AC62" s="871"/>
      <c r="AD62" s="871"/>
      <c r="AE62" s="872"/>
      <c r="AF62" s="822"/>
      <c r="AG62" s="823"/>
      <c r="AH62" s="823"/>
      <c r="AI62" s="823"/>
      <c r="AJ62" s="824"/>
      <c r="AK62" s="874"/>
      <c r="AL62" s="871"/>
      <c r="AM62" s="871"/>
      <c r="AN62" s="871"/>
      <c r="AO62" s="871"/>
      <c r="AP62" s="871"/>
      <c r="AQ62" s="871"/>
      <c r="AR62" s="871"/>
      <c r="AS62" s="871"/>
      <c r="AT62" s="871"/>
      <c r="AU62" s="871"/>
      <c r="AV62" s="871"/>
      <c r="AW62" s="871"/>
      <c r="AX62" s="871"/>
      <c r="AY62" s="871"/>
      <c r="AZ62" s="873"/>
      <c r="BA62" s="873"/>
      <c r="BB62" s="873"/>
      <c r="BC62" s="873"/>
      <c r="BD62" s="873"/>
      <c r="BE62" s="866"/>
      <c r="BF62" s="866"/>
      <c r="BG62" s="866"/>
      <c r="BH62" s="866"/>
      <c r="BI62" s="867"/>
      <c r="BJ62" s="882" t="s">
        <v>396</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5">
      <c r="A63" s="228" t="s">
        <v>376</v>
      </c>
      <c r="B63" s="825" t="s">
        <v>397</v>
      </c>
      <c r="C63" s="826"/>
      <c r="D63" s="826"/>
      <c r="E63" s="826"/>
      <c r="F63" s="826"/>
      <c r="G63" s="826"/>
      <c r="H63" s="826"/>
      <c r="I63" s="826"/>
      <c r="J63" s="826"/>
      <c r="K63" s="826"/>
      <c r="L63" s="826"/>
      <c r="M63" s="826"/>
      <c r="N63" s="826"/>
      <c r="O63" s="826"/>
      <c r="P63" s="827"/>
      <c r="Q63" s="875"/>
      <c r="R63" s="876"/>
      <c r="S63" s="876"/>
      <c r="T63" s="876"/>
      <c r="U63" s="876"/>
      <c r="V63" s="876"/>
      <c r="W63" s="876"/>
      <c r="X63" s="876"/>
      <c r="Y63" s="876"/>
      <c r="Z63" s="876"/>
      <c r="AA63" s="876"/>
      <c r="AB63" s="876"/>
      <c r="AC63" s="876"/>
      <c r="AD63" s="876"/>
      <c r="AE63" s="877"/>
      <c r="AF63" s="878">
        <v>2921</v>
      </c>
      <c r="AG63" s="879"/>
      <c r="AH63" s="879"/>
      <c r="AI63" s="879"/>
      <c r="AJ63" s="880"/>
      <c r="AK63" s="881"/>
      <c r="AL63" s="876"/>
      <c r="AM63" s="876"/>
      <c r="AN63" s="876"/>
      <c r="AO63" s="876"/>
      <c r="AP63" s="879">
        <v>30482</v>
      </c>
      <c r="AQ63" s="879"/>
      <c r="AR63" s="879"/>
      <c r="AS63" s="879"/>
      <c r="AT63" s="879"/>
      <c r="AU63" s="879"/>
      <c r="AV63" s="879"/>
      <c r="AW63" s="879"/>
      <c r="AX63" s="879"/>
      <c r="AY63" s="879"/>
      <c r="AZ63" s="883"/>
      <c r="BA63" s="883"/>
      <c r="BB63" s="883"/>
      <c r="BC63" s="883"/>
      <c r="BD63" s="883"/>
      <c r="BE63" s="884"/>
      <c r="BF63" s="884"/>
      <c r="BG63" s="884"/>
      <c r="BH63" s="884"/>
      <c r="BI63" s="885"/>
      <c r="BJ63" s="886" t="s">
        <v>122</v>
      </c>
      <c r="BK63" s="887"/>
      <c r="BL63" s="887"/>
      <c r="BM63" s="887"/>
      <c r="BN63" s="888"/>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5">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2">
      <c r="A66" s="763" t="s">
        <v>399</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89" t="s">
        <v>383</v>
      </c>
      <c r="AG66" s="851"/>
      <c r="AH66" s="851"/>
      <c r="AI66" s="851"/>
      <c r="AJ66" s="890"/>
      <c r="AK66" s="769" t="s">
        <v>384</v>
      </c>
      <c r="AL66" s="764"/>
      <c r="AM66" s="764"/>
      <c r="AN66" s="764"/>
      <c r="AO66" s="765"/>
      <c r="AP66" s="769" t="s">
        <v>385</v>
      </c>
      <c r="AQ66" s="770"/>
      <c r="AR66" s="770"/>
      <c r="AS66" s="770"/>
      <c r="AT66" s="771"/>
      <c r="AU66" s="769" t="s">
        <v>400</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8"/>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1"/>
      <c r="AG67" s="854"/>
      <c r="AH67" s="854"/>
      <c r="AI67" s="854"/>
      <c r="AJ67" s="892"/>
      <c r="AK67" s="893"/>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8"/>
    </row>
    <row r="68" spans="1:131" ht="26.25" customHeight="1" thickTop="1" x14ac:dyDescent="0.2">
      <c r="A68" s="224">
        <v>1</v>
      </c>
      <c r="B68" s="904" t="s">
        <v>551</v>
      </c>
      <c r="C68" s="905"/>
      <c r="D68" s="905"/>
      <c r="E68" s="905"/>
      <c r="F68" s="905"/>
      <c r="G68" s="905"/>
      <c r="H68" s="905"/>
      <c r="I68" s="905"/>
      <c r="J68" s="905"/>
      <c r="K68" s="905"/>
      <c r="L68" s="905"/>
      <c r="M68" s="905"/>
      <c r="N68" s="905"/>
      <c r="O68" s="905"/>
      <c r="P68" s="906"/>
      <c r="Q68" s="907">
        <v>10670</v>
      </c>
      <c r="R68" s="901"/>
      <c r="S68" s="901"/>
      <c r="T68" s="901"/>
      <c r="U68" s="901"/>
      <c r="V68" s="901">
        <v>10603</v>
      </c>
      <c r="W68" s="901"/>
      <c r="X68" s="901"/>
      <c r="Y68" s="901"/>
      <c r="Z68" s="901"/>
      <c r="AA68" s="901">
        <v>67</v>
      </c>
      <c r="AB68" s="901"/>
      <c r="AC68" s="901"/>
      <c r="AD68" s="901"/>
      <c r="AE68" s="901"/>
      <c r="AF68" s="901">
        <v>67</v>
      </c>
      <c r="AG68" s="901"/>
      <c r="AH68" s="901"/>
      <c r="AI68" s="901"/>
      <c r="AJ68" s="901"/>
      <c r="AK68" s="901" t="s">
        <v>558</v>
      </c>
      <c r="AL68" s="901"/>
      <c r="AM68" s="901"/>
      <c r="AN68" s="901"/>
      <c r="AO68" s="901"/>
      <c r="AP68" s="901" t="s">
        <v>558</v>
      </c>
      <c r="AQ68" s="901"/>
      <c r="AR68" s="901"/>
      <c r="AS68" s="901"/>
      <c r="AT68" s="901"/>
      <c r="AU68" s="901" t="s">
        <v>488</v>
      </c>
      <c r="AV68" s="901"/>
      <c r="AW68" s="901"/>
      <c r="AX68" s="901"/>
      <c r="AY68" s="901"/>
      <c r="AZ68" s="902"/>
      <c r="BA68" s="902"/>
      <c r="BB68" s="902"/>
      <c r="BC68" s="902"/>
      <c r="BD68" s="903"/>
      <c r="BE68" s="229"/>
      <c r="BF68" s="229"/>
      <c r="BG68" s="229"/>
      <c r="BH68" s="229"/>
      <c r="BI68" s="229"/>
      <c r="BJ68" s="229"/>
      <c r="BK68" s="229"/>
      <c r="BL68" s="229"/>
      <c r="BM68" s="229"/>
      <c r="BN68" s="229"/>
      <c r="BO68" s="229"/>
      <c r="BP68" s="229"/>
      <c r="BQ68" s="226">
        <v>62</v>
      </c>
      <c r="BR68" s="231"/>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8"/>
    </row>
    <row r="69" spans="1:131" ht="26.25" customHeight="1" x14ac:dyDescent="0.2">
      <c r="A69" s="226">
        <v>2</v>
      </c>
      <c r="B69" s="908" t="s">
        <v>552</v>
      </c>
      <c r="C69" s="909"/>
      <c r="D69" s="909"/>
      <c r="E69" s="909"/>
      <c r="F69" s="909"/>
      <c r="G69" s="909"/>
      <c r="H69" s="909"/>
      <c r="I69" s="909"/>
      <c r="J69" s="909"/>
      <c r="K69" s="909"/>
      <c r="L69" s="909"/>
      <c r="M69" s="909"/>
      <c r="N69" s="909"/>
      <c r="O69" s="909"/>
      <c r="P69" s="910"/>
      <c r="Q69" s="911">
        <v>860</v>
      </c>
      <c r="R69" s="865"/>
      <c r="S69" s="865"/>
      <c r="T69" s="865"/>
      <c r="U69" s="865"/>
      <c r="V69" s="865">
        <v>858</v>
      </c>
      <c r="W69" s="865"/>
      <c r="X69" s="865"/>
      <c r="Y69" s="865"/>
      <c r="Z69" s="865"/>
      <c r="AA69" s="865">
        <v>2</v>
      </c>
      <c r="AB69" s="865"/>
      <c r="AC69" s="865"/>
      <c r="AD69" s="865"/>
      <c r="AE69" s="865"/>
      <c r="AF69" s="865">
        <v>2</v>
      </c>
      <c r="AG69" s="865"/>
      <c r="AH69" s="865"/>
      <c r="AI69" s="865"/>
      <c r="AJ69" s="865"/>
      <c r="AK69" s="865">
        <v>2</v>
      </c>
      <c r="AL69" s="865"/>
      <c r="AM69" s="865"/>
      <c r="AN69" s="865"/>
      <c r="AO69" s="865"/>
      <c r="AP69" s="865" t="s">
        <v>558</v>
      </c>
      <c r="AQ69" s="865"/>
      <c r="AR69" s="865"/>
      <c r="AS69" s="865"/>
      <c r="AT69" s="865"/>
      <c r="AU69" s="865" t="s">
        <v>488</v>
      </c>
      <c r="AV69" s="865"/>
      <c r="AW69" s="865"/>
      <c r="AX69" s="865"/>
      <c r="AY69" s="865"/>
      <c r="AZ69" s="866"/>
      <c r="BA69" s="866"/>
      <c r="BB69" s="866"/>
      <c r="BC69" s="866"/>
      <c r="BD69" s="867"/>
      <c r="BE69" s="229"/>
      <c r="BF69" s="229"/>
      <c r="BG69" s="229"/>
      <c r="BH69" s="229"/>
      <c r="BI69" s="229"/>
      <c r="BJ69" s="229"/>
      <c r="BK69" s="229"/>
      <c r="BL69" s="229"/>
      <c r="BM69" s="229"/>
      <c r="BN69" s="229"/>
      <c r="BO69" s="229"/>
      <c r="BP69" s="229"/>
      <c r="BQ69" s="226">
        <v>63</v>
      </c>
      <c r="BR69" s="231"/>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8"/>
    </row>
    <row r="70" spans="1:131" ht="26.25" customHeight="1" x14ac:dyDescent="0.2">
      <c r="A70" s="226">
        <v>3</v>
      </c>
      <c r="B70" s="908" t="s">
        <v>553</v>
      </c>
      <c r="C70" s="909"/>
      <c r="D70" s="909"/>
      <c r="E70" s="909"/>
      <c r="F70" s="909"/>
      <c r="G70" s="909"/>
      <c r="H70" s="909"/>
      <c r="I70" s="909"/>
      <c r="J70" s="909"/>
      <c r="K70" s="909"/>
      <c r="L70" s="909"/>
      <c r="M70" s="909"/>
      <c r="N70" s="909"/>
      <c r="O70" s="909"/>
      <c r="P70" s="910"/>
      <c r="Q70" s="911">
        <v>243</v>
      </c>
      <c r="R70" s="865"/>
      <c r="S70" s="865"/>
      <c r="T70" s="865"/>
      <c r="U70" s="865"/>
      <c r="V70" s="865">
        <v>238</v>
      </c>
      <c r="W70" s="865"/>
      <c r="X70" s="865"/>
      <c r="Y70" s="865"/>
      <c r="Z70" s="865"/>
      <c r="AA70" s="865">
        <v>5</v>
      </c>
      <c r="AB70" s="865"/>
      <c r="AC70" s="865"/>
      <c r="AD70" s="865"/>
      <c r="AE70" s="865"/>
      <c r="AF70" s="865">
        <v>5</v>
      </c>
      <c r="AG70" s="865"/>
      <c r="AH70" s="865"/>
      <c r="AI70" s="865"/>
      <c r="AJ70" s="865"/>
      <c r="AK70" s="865">
        <v>3</v>
      </c>
      <c r="AL70" s="865"/>
      <c r="AM70" s="865"/>
      <c r="AN70" s="865"/>
      <c r="AO70" s="865"/>
      <c r="AP70" s="865" t="s">
        <v>558</v>
      </c>
      <c r="AQ70" s="865"/>
      <c r="AR70" s="865"/>
      <c r="AS70" s="865"/>
      <c r="AT70" s="865"/>
      <c r="AU70" s="865" t="s">
        <v>488</v>
      </c>
      <c r="AV70" s="865"/>
      <c r="AW70" s="865"/>
      <c r="AX70" s="865"/>
      <c r="AY70" s="865"/>
      <c r="AZ70" s="866"/>
      <c r="BA70" s="866"/>
      <c r="BB70" s="866"/>
      <c r="BC70" s="866"/>
      <c r="BD70" s="867"/>
      <c r="BE70" s="229"/>
      <c r="BF70" s="229"/>
      <c r="BG70" s="229"/>
      <c r="BH70" s="229"/>
      <c r="BI70" s="229"/>
      <c r="BJ70" s="229"/>
      <c r="BK70" s="229"/>
      <c r="BL70" s="229"/>
      <c r="BM70" s="229"/>
      <c r="BN70" s="229"/>
      <c r="BO70" s="229"/>
      <c r="BP70" s="229"/>
      <c r="BQ70" s="226">
        <v>64</v>
      </c>
      <c r="BR70" s="231"/>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8"/>
    </row>
    <row r="71" spans="1:131" ht="26.25" customHeight="1" x14ac:dyDescent="0.2">
      <c r="A71" s="226">
        <v>4</v>
      </c>
      <c r="B71" s="908" t="s">
        <v>554</v>
      </c>
      <c r="C71" s="909"/>
      <c r="D71" s="909"/>
      <c r="E71" s="909"/>
      <c r="F71" s="909"/>
      <c r="G71" s="909"/>
      <c r="H71" s="909"/>
      <c r="I71" s="909"/>
      <c r="J71" s="909"/>
      <c r="K71" s="909"/>
      <c r="L71" s="909"/>
      <c r="M71" s="909"/>
      <c r="N71" s="909"/>
      <c r="O71" s="909"/>
      <c r="P71" s="910"/>
      <c r="Q71" s="911">
        <v>967</v>
      </c>
      <c r="R71" s="865"/>
      <c r="S71" s="865"/>
      <c r="T71" s="865"/>
      <c r="U71" s="865"/>
      <c r="V71" s="865">
        <v>732</v>
      </c>
      <c r="W71" s="865"/>
      <c r="X71" s="865"/>
      <c r="Y71" s="865"/>
      <c r="Z71" s="865"/>
      <c r="AA71" s="865">
        <v>236</v>
      </c>
      <c r="AB71" s="865"/>
      <c r="AC71" s="865"/>
      <c r="AD71" s="865"/>
      <c r="AE71" s="865"/>
      <c r="AF71" s="865">
        <v>236</v>
      </c>
      <c r="AG71" s="865"/>
      <c r="AH71" s="865"/>
      <c r="AI71" s="865"/>
      <c r="AJ71" s="865"/>
      <c r="AK71" s="865">
        <v>510</v>
      </c>
      <c r="AL71" s="865"/>
      <c r="AM71" s="865"/>
      <c r="AN71" s="865"/>
      <c r="AO71" s="865"/>
      <c r="AP71" s="865" t="s">
        <v>558</v>
      </c>
      <c r="AQ71" s="865"/>
      <c r="AR71" s="865"/>
      <c r="AS71" s="865"/>
      <c r="AT71" s="865"/>
      <c r="AU71" s="865" t="s">
        <v>488</v>
      </c>
      <c r="AV71" s="865"/>
      <c r="AW71" s="865"/>
      <c r="AX71" s="865"/>
      <c r="AY71" s="865"/>
      <c r="AZ71" s="866"/>
      <c r="BA71" s="866"/>
      <c r="BB71" s="866"/>
      <c r="BC71" s="866"/>
      <c r="BD71" s="867"/>
      <c r="BE71" s="229"/>
      <c r="BF71" s="229"/>
      <c r="BG71" s="229"/>
      <c r="BH71" s="229"/>
      <c r="BI71" s="229"/>
      <c r="BJ71" s="229"/>
      <c r="BK71" s="229"/>
      <c r="BL71" s="229"/>
      <c r="BM71" s="229"/>
      <c r="BN71" s="229"/>
      <c r="BO71" s="229"/>
      <c r="BP71" s="229"/>
      <c r="BQ71" s="226">
        <v>65</v>
      </c>
      <c r="BR71" s="231"/>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8"/>
    </row>
    <row r="72" spans="1:131" ht="26.25" customHeight="1" x14ac:dyDescent="0.2">
      <c r="A72" s="226">
        <v>5</v>
      </c>
      <c r="B72" s="908" t="s">
        <v>555</v>
      </c>
      <c r="C72" s="909"/>
      <c r="D72" s="909"/>
      <c r="E72" s="909"/>
      <c r="F72" s="909"/>
      <c r="G72" s="909"/>
      <c r="H72" s="909"/>
      <c r="I72" s="909"/>
      <c r="J72" s="909"/>
      <c r="K72" s="909"/>
      <c r="L72" s="909"/>
      <c r="M72" s="909"/>
      <c r="N72" s="909"/>
      <c r="O72" s="909"/>
      <c r="P72" s="910"/>
      <c r="Q72" s="911">
        <v>294625</v>
      </c>
      <c r="R72" s="865"/>
      <c r="S72" s="865"/>
      <c r="T72" s="865"/>
      <c r="U72" s="865"/>
      <c r="V72" s="865">
        <v>290389</v>
      </c>
      <c r="W72" s="865"/>
      <c r="X72" s="865"/>
      <c r="Y72" s="865"/>
      <c r="Z72" s="865"/>
      <c r="AA72" s="865">
        <v>4236</v>
      </c>
      <c r="AB72" s="865"/>
      <c r="AC72" s="865"/>
      <c r="AD72" s="865"/>
      <c r="AE72" s="865"/>
      <c r="AF72" s="865">
        <v>4236</v>
      </c>
      <c r="AG72" s="865"/>
      <c r="AH72" s="865"/>
      <c r="AI72" s="865"/>
      <c r="AJ72" s="865"/>
      <c r="AK72" s="865">
        <v>5909</v>
      </c>
      <c r="AL72" s="865"/>
      <c r="AM72" s="865"/>
      <c r="AN72" s="865"/>
      <c r="AO72" s="865"/>
      <c r="AP72" s="865" t="s">
        <v>558</v>
      </c>
      <c r="AQ72" s="865"/>
      <c r="AR72" s="865"/>
      <c r="AS72" s="865"/>
      <c r="AT72" s="865"/>
      <c r="AU72" s="865" t="s">
        <v>488</v>
      </c>
      <c r="AV72" s="865"/>
      <c r="AW72" s="865"/>
      <c r="AX72" s="865"/>
      <c r="AY72" s="865"/>
      <c r="AZ72" s="866"/>
      <c r="BA72" s="866"/>
      <c r="BB72" s="866"/>
      <c r="BC72" s="866"/>
      <c r="BD72" s="867"/>
      <c r="BE72" s="229"/>
      <c r="BF72" s="229"/>
      <c r="BG72" s="229"/>
      <c r="BH72" s="229"/>
      <c r="BI72" s="229"/>
      <c r="BJ72" s="229"/>
      <c r="BK72" s="229"/>
      <c r="BL72" s="229"/>
      <c r="BM72" s="229"/>
      <c r="BN72" s="229"/>
      <c r="BO72" s="229"/>
      <c r="BP72" s="229"/>
      <c r="BQ72" s="226">
        <v>66</v>
      </c>
      <c r="BR72" s="231"/>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8"/>
    </row>
    <row r="73" spans="1:131" ht="26.25" customHeight="1" x14ac:dyDescent="0.2">
      <c r="A73" s="226">
        <v>6</v>
      </c>
      <c r="B73" s="908"/>
      <c r="C73" s="909"/>
      <c r="D73" s="909"/>
      <c r="E73" s="909"/>
      <c r="F73" s="909"/>
      <c r="G73" s="909"/>
      <c r="H73" s="909"/>
      <c r="I73" s="909"/>
      <c r="J73" s="909"/>
      <c r="K73" s="909"/>
      <c r="L73" s="909"/>
      <c r="M73" s="909"/>
      <c r="N73" s="909"/>
      <c r="O73" s="909"/>
      <c r="P73" s="910"/>
      <c r="Q73" s="911"/>
      <c r="R73" s="865"/>
      <c r="S73" s="865"/>
      <c r="T73" s="865"/>
      <c r="U73" s="865"/>
      <c r="V73" s="865"/>
      <c r="W73" s="865"/>
      <c r="X73" s="865"/>
      <c r="Y73" s="865"/>
      <c r="Z73" s="865"/>
      <c r="AA73" s="865"/>
      <c r="AB73" s="865"/>
      <c r="AC73" s="865"/>
      <c r="AD73" s="865"/>
      <c r="AE73" s="865"/>
      <c r="AF73" s="865"/>
      <c r="AG73" s="865"/>
      <c r="AH73" s="865"/>
      <c r="AI73" s="865"/>
      <c r="AJ73" s="865"/>
      <c r="AK73" s="865"/>
      <c r="AL73" s="865"/>
      <c r="AM73" s="865"/>
      <c r="AN73" s="865"/>
      <c r="AO73" s="865"/>
      <c r="AP73" s="865"/>
      <c r="AQ73" s="865"/>
      <c r="AR73" s="865"/>
      <c r="AS73" s="865"/>
      <c r="AT73" s="865"/>
      <c r="AU73" s="865"/>
      <c r="AV73" s="865"/>
      <c r="AW73" s="865"/>
      <c r="AX73" s="865"/>
      <c r="AY73" s="865"/>
      <c r="AZ73" s="866"/>
      <c r="BA73" s="866"/>
      <c r="BB73" s="866"/>
      <c r="BC73" s="866"/>
      <c r="BD73" s="867"/>
      <c r="BE73" s="229"/>
      <c r="BF73" s="229"/>
      <c r="BG73" s="229"/>
      <c r="BH73" s="229"/>
      <c r="BI73" s="229"/>
      <c r="BJ73" s="229"/>
      <c r="BK73" s="229"/>
      <c r="BL73" s="229"/>
      <c r="BM73" s="229"/>
      <c r="BN73" s="229"/>
      <c r="BO73" s="229"/>
      <c r="BP73" s="229"/>
      <c r="BQ73" s="226">
        <v>67</v>
      </c>
      <c r="BR73" s="231"/>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8"/>
    </row>
    <row r="74" spans="1:131" ht="26.25" customHeight="1" x14ac:dyDescent="0.2">
      <c r="A74" s="226">
        <v>7</v>
      </c>
      <c r="B74" s="908"/>
      <c r="C74" s="909"/>
      <c r="D74" s="909"/>
      <c r="E74" s="909"/>
      <c r="F74" s="909"/>
      <c r="G74" s="909"/>
      <c r="H74" s="909"/>
      <c r="I74" s="909"/>
      <c r="J74" s="909"/>
      <c r="K74" s="909"/>
      <c r="L74" s="909"/>
      <c r="M74" s="909"/>
      <c r="N74" s="909"/>
      <c r="O74" s="909"/>
      <c r="P74" s="910"/>
      <c r="Q74" s="911"/>
      <c r="R74" s="865"/>
      <c r="S74" s="865"/>
      <c r="T74" s="865"/>
      <c r="U74" s="865"/>
      <c r="V74" s="865"/>
      <c r="W74" s="865"/>
      <c r="X74" s="865"/>
      <c r="Y74" s="865"/>
      <c r="Z74" s="865"/>
      <c r="AA74" s="865"/>
      <c r="AB74" s="865"/>
      <c r="AC74" s="865"/>
      <c r="AD74" s="865"/>
      <c r="AE74" s="865"/>
      <c r="AF74" s="865"/>
      <c r="AG74" s="865"/>
      <c r="AH74" s="865"/>
      <c r="AI74" s="865"/>
      <c r="AJ74" s="865"/>
      <c r="AK74" s="865"/>
      <c r="AL74" s="865"/>
      <c r="AM74" s="865"/>
      <c r="AN74" s="865"/>
      <c r="AO74" s="865"/>
      <c r="AP74" s="865"/>
      <c r="AQ74" s="865"/>
      <c r="AR74" s="865"/>
      <c r="AS74" s="865"/>
      <c r="AT74" s="865"/>
      <c r="AU74" s="865"/>
      <c r="AV74" s="865"/>
      <c r="AW74" s="865"/>
      <c r="AX74" s="865"/>
      <c r="AY74" s="865"/>
      <c r="AZ74" s="866"/>
      <c r="BA74" s="866"/>
      <c r="BB74" s="866"/>
      <c r="BC74" s="866"/>
      <c r="BD74" s="867"/>
      <c r="BE74" s="229"/>
      <c r="BF74" s="229"/>
      <c r="BG74" s="229"/>
      <c r="BH74" s="229"/>
      <c r="BI74" s="229"/>
      <c r="BJ74" s="229"/>
      <c r="BK74" s="229"/>
      <c r="BL74" s="229"/>
      <c r="BM74" s="229"/>
      <c r="BN74" s="229"/>
      <c r="BO74" s="229"/>
      <c r="BP74" s="229"/>
      <c r="BQ74" s="226">
        <v>68</v>
      </c>
      <c r="BR74" s="231"/>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8"/>
    </row>
    <row r="75" spans="1:131" ht="26.25" customHeight="1" x14ac:dyDescent="0.2">
      <c r="A75" s="226">
        <v>8</v>
      </c>
      <c r="B75" s="908"/>
      <c r="C75" s="909"/>
      <c r="D75" s="909"/>
      <c r="E75" s="909"/>
      <c r="F75" s="909"/>
      <c r="G75" s="909"/>
      <c r="H75" s="909"/>
      <c r="I75" s="909"/>
      <c r="J75" s="909"/>
      <c r="K75" s="909"/>
      <c r="L75" s="909"/>
      <c r="M75" s="909"/>
      <c r="N75" s="909"/>
      <c r="O75" s="909"/>
      <c r="P75" s="910"/>
      <c r="Q75" s="912"/>
      <c r="R75" s="913"/>
      <c r="S75" s="913"/>
      <c r="T75" s="913"/>
      <c r="U75" s="868"/>
      <c r="V75" s="914"/>
      <c r="W75" s="913"/>
      <c r="X75" s="913"/>
      <c r="Y75" s="913"/>
      <c r="Z75" s="868"/>
      <c r="AA75" s="914"/>
      <c r="AB75" s="913"/>
      <c r="AC75" s="913"/>
      <c r="AD75" s="913"/>
      <c r="AE75" s="868"/>
      <c r="AF75" s="914"/>
      <c r="AG75" s="913"/>
      <c r="AH75" s="913"/>
      <c r="AI75" s="913"/>
      <c r="AJ75" s="868"/>
      <c r="AK75" s="914"/>
      <c r="AL75" s="913"/>
      <c r="AM75" s="913"/>
      <c r="AN75" s="913"/>
      <c r="AO75" s="868"/>
      <c r="AP75" s="914"/>
      <c r="AQ75" s="913"/>
      <c r="AR75" s="913"/>
      <c r="AS75" s="913"/>
      <c r="AT75" s="868"/>
      <c r="AU75" s="914"/>
      <c r="AV75" s="913"/>
      <c r="AW75" s="913"/>
      <c r="AX75" s="913"/>
      <c r="AY75" s="868"/>
      <c r="AZ75" s="866"/>
      <c r="BA75" s="866"/>
      <c r="BB75" s="866"/>
      <c r="BC75" s="866"/>
      <c r="BD75" s="867"/>
      <c r="BE75" s="229"/>
      <c r="BF75" s="229"/>
      <c r="BG75" s="229"/>
      <c r="BH75" s="229"/>
      <c r="BI75" s="229"/>
      <c r="BJ75" s="229"/>
      <c r="BK75" s="229"/>
      <c r="BL75" s="229"/>
      <c r="BM75" s="229"/>
      <c r="BN75" s="229"/>
      <c r="BO75" s="229"/>
      <c r="BP75" s="229"/>
      <c r="BQ75" s="226">
        <v>69</v>
      </c>
      <c r="BR75" s="231"/>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8"/>
    </row>
    <row r="76" spans="1:131" ht="26.25" customHeight="1" x14ac:dyDescent="0.2">
      <c r="A76" s="226">
        <v>9</v>
      </c>
      <c r="B76" s="908"/>
      <c r="C76" s="909"/>
      <c r="D76" s="909"/>
      <c r="E76" s="909"/>
      <c r="F76" s="909"/>
      <c r="G76" s="909"/>
      <c r="H76" s="909"/>
      <c r="I76" s="909"/>
      <c r="J76" s="909"/>
      <c r="K76" s="909"/>
      <c r="L76" s="909"/>
      <c r="M76" s="909"/>
      <c r="N76" s="909"/>
      <c r="O76" s="909"/>
      <c r="P76" s="910"/>
      <c r="Q76" s="912"/>
      <c r="R76" s="913"/>
      <c r="S76" s="913"/>
      <c r="T76" s="913"/>
      <c r="U76" s="868"/>
      <c r="V76" s="914"/>
      <c r="W76" s="913"/>
      <c r="X76" s="913"/>
      <c r="Y76" s="913"/>
      <c r="Z76" s="868"/>
      <c r="AA76" s="914"/>
      <c r="AB76" s="913"/>
      <c r="AC76" s="913"/>
      <c r="AD76" s="913"/>
      <c r="AE76" s="868"/>
      <c r="AF76" s="914"/>
      <c r="AG76" s="913"/>
      <c r="AH76" s="913"/>
      <c r="AI76" s="913"/>
      <c r="AJ76" s="868"/>
      <c r="AK76" s="914"/>
      <c r="AL76" s="913"/>
      <c r="AM76" s="913"/>
      <c r="AN76" s="913"/>
      <c r="AO76" s="868"/>
      <c r="AP76" s="914"/>
      <c r="AQ76" s="913"/>
      <c r="AR76" s="913"/>
      <c r="AS76" s="913"/>
      <c r="AT76" s="868"/>
      <c r="AU76" s="914"/>
      <c r="AV76" s="913"/>
      <c r="AW76" s="913"/>
      <c r="AX76" s="913"/>
      <c r="AY76" s="868"/>
      <c r="AZ76" s="866"/>
      <c r="BA76" s="866"/>
      <c r="BB76" s="866"/>
      <c r="BC76" s="866"/>
      <c r="BD76" s="867"/>
      <c r="BE76" s="229"/>
      <c r="BF76" s="229"/>
      <c r="BG76" s="229"/>
      <c r="BH76" s="229"/>
      <c r="BI76" s="229"/>
      <c r="BJ76" s="229"/>
      <c r="BK76" s="229"/>
      <c r="BL76" s="229"/>
      <c r="BM76" s="229"/>
      <c r="BN76" s="229"/>
      <c r="BO76" s="229"/>
      <c r="BP76" s="229"/>
      <c r="BQ76" s="226">
        <v>70</v>
      </c>
      <c r="BR76" s="231"/>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8"/>
    </row>
    <row r="77" spans="1:131" ht="26.25" customHeight="1" x14ac:dyDescent="0.2">
      <c r="A77" s="226">
        <v>10</v>
      </c>
      <c r="B77" s="908"/>
      <c r="C77" s="909"/>
      <c r="D77" s="909"/>
      <c r="E77" s="909"/>
      <c r="F77" s="909"/>
      <c r="G77" s="909"/>
      <c r="H77" s="909"/>
      <c r="I77" s="909"/>
      <c r="J77" s="909"/>
      <c r="K77" s="909"/>
      <c r="L77" s="909"/>
      <c r="M77" s="909"/>
      <c r="N77" s="909"/>
      <c r="O77" s="909"/>
      <c r="P77" s="910"/>
      <c r="Q77" s="912"/>
      <c r="R77" s="913"/>
      <c r="S77" s="913"/>
      <c r="T77" s="913"/>
      <c r="U77" s="868"/>
      <c r="V77" s="914"/>
      <c r="W77" s="913"/>
      <c r="X77" s="913"/>
      <c r="Y77" s="913"/>
      <c r="Z77" s="868"/>
      <c r="AA77" s="914"/>
      <c r="AB77" s="913"/>
      <c r="AC77" s="913"/>
      <c r="AD77" s="913"/>
      <c r="AE77" s="868"/>
      <c r="AF77" s="914"/>
      <c r="AG77" s="913"/>
      <c r="AH77" s="913"/>
      <c r="AI77" s="913"/>
      <c r="AJ77" s="868"/>
      <c r="AK77" s="914"/>
      <c r="AL77" s="913"/>
      <c r="AM77" s="913"/>
      <c r="AN77" s="913"/>
      <c r="AO77" s="868"/>
      <c r="AP77" s="914"/>
      <c r="AQ77" s="913"/>
      <c r="AR77" s="913"/>
      <c r="AS77" s="913"/>
      <c r="AT77" s="868"/>
      <c r="AU77" s="914"/>
      <c r="AV77" s="913"/>
      <c r="AW77" s="913"/>
      <c r="AX77" s="913"/>
      <c r="AY77" s="868"/>
      <c r="AZ77" s="866"/>
      <c r="BA77" s="866"/>
      <c r="BB77" s="866"/>
      <c r="BC77" s="866"/>
      <c r="BD77" s="867"/>
      <c r="BE77" s="229"/>
      <c r="BF77" s="229"/>
      <c r="BG77" s="229"/>
      <c r="BH77" s="229"/>
      <c r="BI77" s="229"/>
      <c r="BJ77" s="229"/>
      <c r="BK77" s="229"/>
      <c r="BL77" s="229"/>
      <c r="BM77" s="229"/>
      <c r="BN77" s="229"/>
      <c r="BO77" s="229"/>
      <c r="BP77" s="229"/>
      <c r="BQ77" s="226">
        <v>71</v>
      </c>
      <c r="BR77" s="231"/>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8"/>
    </row>
    <row r="78" spans="1:131" ht="26.25" customHeight="1" x14ac:dyDescent="0.2">
      <c r="A78" s="226">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6"/>
      <c r="BA78" s="866"/>
      <c r="BB78" s="866"/>
      <c r="BC78" s="866"/>
      <c r="BD78" s="867"/>
      <c r="BE78" s="229"/>
      <c r="BF78" s="229"/>
      <c r="BG78" s="229"/>
      <c r="BH78" s="229"/>
      <c r="BI78" s="229"/>
      <c r="BJ78" s="218"/>
      <c r="BK78" s="218"/>
      <c r="BL78" s="218"/>
      <c r="BM78" s="218"/>
      <c r="BN78" s="218"/>
      <c r="BO78" s="229"/>
      <c r="BP78" s="229"/>
      <c r="BQ78" s="226">
        <v>72</v>
      </c>
      <c r="BR78" s="231"/>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8"/>
    </row>
    <row r="79" spans="1:131" ht="26.25" customHeight="1" x14ac:dyDescent="0.2">
      <c r="A79" s="226">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6"/>
      <c r="BA79" s="866"/>
      <c r="BB79" s="866"/>
      <c r="BC79" s="866"/>
      <c r="BD79" s="867"/>
      <c r="BE79" s="229"/>
      <c r="BF79" s="229"/>
      <c r="BG79" s="229"/>
      <c r="BH79" s="229"/>
      <c r="BI79" s="229"/>
      <c r="BJ79" s="218"/>
      <c r="BK79" s="218"/>
      <c r="BL79" s="218"/>
      <c r="BM79" s="218"/>
      <c r="BN79" s="218"/>
      <c r="BO79" s="229"/>
      <c r="BP79" s="229"/>
      <c r="BQ79" s="226">
        <v>73</v>
      </c>
      <c r="BR79" s="231"/>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8"/>
    </row>
    <row r="80" spans="1:131" ht="26.25" customHeight="1" x14ac:dyDescent="0.2">
      <c r="A80" s="226">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6"/>
      <c r="BA80" s="866"/>
      <c r="BB80" s="866"/>
      <c r="BC80" s="866"/>
      <c r="BD80" s="867"/>
      <c r="BE80" s="229"/>
      <c r="BF80" s="229"/>
      <c r="BG80" s="229"/>
      <c r="BH80" s="229"/>
      <c r="BI80" s="229"/>
      <c r="BJ80" s="229"/>
      <c r="BK80" s="229"/>
      <c r="BL80" s="229"/>
      <c r="BM80" s="229"/>
      <c r="BN80" s="229"/>
      <c r="BO80" s="229"/>
      <c r="BP80" s="229"/>
      <c r="BQ80" s="226">
        <v>74</v>
      </c>
      <c r="BR80" s="231"/>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8"/>
    </row>
    <row r="81" spans="1:131" ht="26.25" customHeight="1" x14ac:dyDescent="0.2">
      <c r="A81" s="226">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6"/>
      <c r="BA81" s="866"/>
      <c r="BB81" s="866"/>
      <c r="BC81" s="866"/>
      <c r="BD81" s="867"/>
      <c r="BE81" s="229"/>
      <c r="BF81" s="229"/>
      <c r="BG81" s="229"/>
      <c r="BH81" s="229"/>
      <c r="BI81" s="229"/>
      <c r="BJ81" s="229"/>
      <c r="BK81" s="229"/>
      <c r="BL81" s="229"/>
      <c r="BM81" s="229"/>
      <c r="BN81" s="229"/>
      <c r="BO81" s="229"/>
      <c r="BP81" s="229"/>
      <c r="BQ81" s="226">
        <v>75</v>
      </c>
      <c r="BR81" s="231"/>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8"/>
    </row>
    <row r="82" spans="1:131" ht="26.25" customHeight="1" x14ac:dyDescent="0.2">
      <c r="A82" s="226">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6"/>
      <c r="BA82" s="866"/>
      <c r="BB82" s="866"/>
      <c r="BC82" s="866"/>
      <c r="BD82" s="867"/>
      <c r="BE82" s="229"/>
      <c r="BF82" s="229"/>
      <c r="BG82" s="229"/>
      <c r="BH82" s="229"/>
      <c r="BI82" s="229"/>
      <c r="BJ82" s="229"/>
      <c r="BK82" s="229"/>
      <c r="BL82" s="229"/>
      <c r="BM82" s="229"/>
      <c r="BN82" s="229"/>
      <c r="BO82" s="229"/>
      <c r="BP82" s="229"/>
      <c r="BQ82" s="226">
        <v>76</v>
      </c>
      <c r="BR82" s="231"/>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8"/>
    </row>
    <row r="83" spans="1:131" ht="26.25" customHeight="1" x14ac:dyDescent="0.2">
      <c r="A83" s="226">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6"/>
      <c r="BA83" s="866"/>
      <c r="BB83" s="866"/>
      <c r="BC83" s="866"/>
      <c r="BD83" s="867"/>
      <c r="BE83" s="229"/>
      <c r="BF83" s="229"/>
      <c r="BG83" s="229"/>
      <c r="BH83" s="229"/>
      <c r="BI83" s="229"/>
      <c r="BJ83" s="229"/>
      <c r="BK83" s="229"/>
      <c r="BL83" s="229"/>
      <c r="BM83" s="229"/>
      <c r="BN83" s="229"/>
      <c r="BO83" s="229"/>
      <c r="BP83" s="229"/>
      <c r="BQ83" s="226">
        <v>77</v>
      </c>
      <c r="BR83" s="231"/>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8"/>
    </row>
    <row r="84" spans="1:131" ht="26.25" customHeight="1" x14ac:dyDescent="0.2">
      <c r="A84" s="226">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6"/>
      <c r="BA84" s="866"/>
      <c r="BB84" s="866"/>
      <c r="BC84" s="866"/>
      <c r="BD84" s="867"/>
      <c r="BE84" s="229"/>
      <c r="BF84" s="229"/>
      <c r="BG84" s="229"/>
      <c r="BH84" s="229"/>
      <c r="BI84" s="229"/>
      <c r="BJ84" s="229"/>
      <c r="BK84" s="229"/>
      <c r="BL84" s="229"/>
      <c r="BM84" s="229"/>
      <c r="BN84" s="229"/>
      <c r="BO84" s="229"/>
      <c r="BP84" s="229"/>
      <c r="BQ84" s="226">
        <v>78</v>
      </c>
      <c r="BR84" s="231"/>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8"/>
    </row>
    <row r="85" spans="1:131" ht="26.25" customHeight="1" x14ac:dyDescent="0.2">
      <c r="A85" s="226">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6"/>
      <c r="BA85" s="866"/>
      <c r="BB85" s="866"/>
      <c r="BC85" s="866"/>
      <c r="BD85" s="867"/>
      <c r="BE85" s="229"/>
      <c r="BF85" s="229"/>
      <c r="BG85" s="229"/>
      <c r="BH85" s="229"/>
      <c r="BI85" s="229"/>
      <c r="BJ85" s="229"/>
      <c r="BK85" s="229"/>
      <c r="BL85" s="229"/>
      <c r="BM85" s="229"/>
      <c r="BN85" s="229"/>
      <c r="BO85" s="229"/>
      <c r="BP85" s="229"/>
      <c r="BQ85" s="226">
        <v>79</v>
      </c>
      <c r="BR85" s="231"/>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8"/>
    </row>
    <row r="86" spans="1:131" ht="26.25" customHeight="1" x14ac:dyDescent="0.2">
      <c r="A86" s="226">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6"/>
      <c r="BA86" s="866"/>
      <c r="BB86" s="866"/>
      <c r="BC86" s="866"/>
      <c r="BD86" s="867"/>
      <c r="BE86" s="229"/>
      <c r="BF86" s="229"/>
      <c r="BG86" s="229"/>
      <c r="BH86" s="229"/>
      <c r="BI86" s="229"/>
      <c r="BJ86" s="229"/>
      <c r="BK86" s="229"/>
      <c r="BL86" s="229"/>
      <c r="BM86" s="229"/>
      <c r="BN86" s="229"/>
      <c r="BO86" s="229"/>
      <c r="BP86" s="229"/>
      <c r="BQ86" s="226">
        <v>80</v>
      </c>
      <c r="BR86" s="231"/>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8"/>
    </row>
    <row r="87" spans="1:131" ht="26.25" customHeight="1" x14ac:dyDescent="0.2">
      <c r="A87" s="232">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9"/>
      <c r="BF87" s="229"/>
      <c r="BG87" s="229"/>
      <c r="BH87" s="229"/>
      <c r="BI87" s="229"/>
      <c r="BJ87" s="229"/>
      <c r="BK87" s="229"/>
      <c r="BL87" s="229"/>
      <c r="BM87" s="229"/>
      <c r="BN87" s="229"/>
      <c r="BO87" s="229"/>
      <c r="BP87" s="229"/>
      <c r="BQ87" s="226">
        <v>81</v>
      </c>
      <c r="BR87" s="231"/>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8"/>
    </row>
    <row r="88" spans="1:131" ht="26.25" customHeight="1" thickBot="1" x14ac:dyDescent="0.25">
      <c r="A88" s="228" t="s">
        <v>376</v>
      </c>
      <c r="B88" s="825" t="s">
        <v>401</v>
      </c>
      <c r="C88" s="826"/>
      <c r="D88" s="826"/>
      <c r="E88" s="826"/>
      <c r="F88" s="826"/>
      <c r="G88" s="826"/>
      <c r="H88" s="826"/>
      <c r="I88" s="826"/>
      <c r="J88" s="826"/>
      <c r="K88" s="826"/>
      <c r="L88" s="826"/>
      <c r="M88" s="826"/>
      <c r="N88" s="826"/>
      <c r="O88" s="826"/>
      <c r="P88" s="827"/>
      <c r="Q88" s="875"/>
      <c r="R88" s="876"/>
      <c r="S88" s="876"/>
      <c r="T88" s="876"/>
      <c r="U88" s="876"/>
      <c r="V88" s="876"/>
      <c r="W88" s="876"/>
      <c r="X88" s="876"/>
      <c r="Y88" s="876"/>
      <c r="Z88" s="876"/>
      <c r="AA88" s="876"/>
      <c r="AB88" s="876"/>
      <c r="AC88" s="876"/>
      <c r="AD88" s="876"/>
      <c r="AE88" s="876"/>
      <c r="AF88" s="879">
        <v>4546</v>
      </c>
      <c r="AG88" s="879"/>
      <c r="AH88" s="879"/>
      <c r="AI88" s="879"/>
      <c r="AJ88" s="879"/>
      <c r="AK88" s="876"/>
      <c r="AL88" s="876"/>
      <c r="AM88" s="876"/>
      <c r="AN88" s="876"/>
      <c r="AO88" s="876"/>
      <c r="AP88" s="879"/>
      <c r="AQ88" s="879"/>
      <c r="AR88" s="879"/>
      <c r="AS88" s="879"/>
      <c r="AT88" s="879"/>
      <c r="AU88" s="879"/>
      <c r="AV88" s="879"/>
      <c r="AW88" s="879"/>
      <c r="AX88" s="879"/>
      <c r="AY88" s="879"/>
      <c r="AZ88" s="884"/>
      <c r="BA88" s="884"/>
      <c r="BB88" s="884"/>
      <c r="BC88" s="884"/>
      <c r="BD88" s="885"/>
      <c r="BE88" s="229"/>
      <c r="BF88" s="229"/>
      <c r="BG88" s="229"/>
      <c r="BH88" s="229"/>
      <c r="BI88" s="229"/>
      <c r="BJ88" s="229"/>
      <c r="BK88" s="229"/>
      <c r="BL88" s="229"/>
      <c r="BM88" s="229"/>
      <c r="BN88" s="229"/>
      <c r="BO88" s="229"/>
      <c r="BP88" s="229"/>
      <c r="BQ88" s="226">
        <v>82</v>
      </c>
      <c r="BR88" s="231"/>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5" t="s">
        <v>402</v>
      </c>
      <c r="BS102" s="826"/>
      <c r="BT102" s="826"/>
      <c r="BU102" s="826"/>
      <c r="BV102" s="826"/>
      <c r="BW102" s="826"/>
      <c r="BX102" s="826"/>
      <c r="BY102" s="826"/>
      <c r="BZ102" s="826"/>
      <c r="CA102" s="826"/>
      <c r="CB102" s="826"/>
      <c r="CC102" s="826"/>
      <c r="CD102" s="826"/>
      <c r="CE102" s="826"/>
      <c r="CF102" s="826"/>
      <c r="CG102" s="827"/>
      <c r="CH102" s="922"/>
      <c r="CI102" s="923"/>
      <c r="CJ102" s="923"/>
      <c r="CK102" s="923"/>
      <c r="CL102" s="924"/>
      <c r="CM102" s="922"/>
      <c r="CN102" s="923"/>
      <c r="CO102" s="923"/>
      <c r="CP102" s="923"/>
      <c r="CQ102" s="924"/>
      <c r="CR102" s="925">
        <v>266</v>
      </c>
      <c r="CS102" s="887"/>
      <c r="CT102" s="887"/>
      <c r="CU102" s="887"/>
      <c r="CV102" s="926"/>
      <c r="CW102" s="925"/>
      <c r="CX102" s="887"/>
      <c r="CY102" s="887"/>
      <c r="CZ102" s="887"/>
      <c r="DA102" s="926"/>
      <c r="DB102" s="925"/>
      <c r="DC102" s="887"/>
      <c r="DD102" s="887"/>
      <c r="DE102" s="887"/>
      <c r="DF102" s="926"/>
      <c r="DG102" s="925"/>
      <c r="DH102" s="887"/>
      <c r="DI102" s="887"/>
      <c r="DJ102" s="887"/>
      <c r="DK102" s="926"/>
      <c r="DL102" s="925"/>
      <c r="DM102" s="887"/>
      <c r="DN102" s="887"/>
      <c r="DO102" s="887"/>
      <c r="DP102" s="926"/>
      <c r="DQ102" s="925"/>
      <c r="DR102" s="887"/>
      <c r="DS102" s="887"/>
      <c r="DT102" s="887"/>
      <c r="DU102" s="926"/>
      <c r="DV102" s="825"/>
      <c r="DW102" s="826"/>
      <c r="DX102" s="826"/>
      <c r="DY102" s="826"/>
      <c r="DZ102" s="949"/>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0" t="s">
        <v>403</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1" t="s">
        <v>404</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52" t="s">
        <v>407</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408</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8" customFormat="1" ht="26.25" customHeight="1" x14ac:dyDescent="0.2">
      <c r="A109" s="947" t="s">
        <v>409</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410</v>
      </c>
      <c r="AB109" s="928"/>
      <c r="AC109" s="928"/>
      <c r="AD109" s="928"/>
      <c r="AE109" s="929"/>
      <c r="AF109" s="927" t="s">
        <v>411</v>
      </c>
      <c r="AG109" s="928"/>
      <c r="AH109" s="928"/>
      <c r="AI109" s="928"/>
      <c r="AJ109" s="929"/>
      <c r="AK109" s="927" t="s">
        <v>294</v>
      </c>
      <c r="AL109" s="928"/>
      <c r="AM109" s="928"/>
      <c r="AN109" s="928"/>
      <c r="AO109" s="929"/>
      <c r="AP109" s="927" t="s">
        <v>412</v>
      </c>
      <c r="AQ109" s="928"/>
      <c r="AR109" s="928"/>
      <c r="AS109" s="928"/>
      <c r="AT109" s="930"/>
      <c r="AU109" s="947" t="s">
        <v>409</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410</v>
      </c>
      <c r="BR109" s="928"/>
      <c r="BS109" s="928"/>
      <c r="BT109" s="928"/>
      <c r="BU109" s="929"/>
      <c r="BV109" s="927" t="s">
        <v>411</v>
      </c>
      <c r="BW109" s="928"/>
      <c r="BX109" s="928"/>
      <c r="BY109" s="928"/>
      <c r="BZ109" s="929"/>
      <c r="CA109" s="927" t="s">
        <v>294</v>
      </c>
      <c r="CB109" s="928"/>
      <c r="CC109" s="928"/>
      <c r="CD109" s="928"/>
      <c r="CE109" s="929"/>
      <c r="CF109" s="948" t="s">
        <v>412</v>
      </c>
      <c r="CG109" s="948"/>
      <c r="CH109" s="948"/>
      <c r="CI109" s="948"/>
      <c r="CJ109" s="948"/>
      <c r="CK109" s="927" t="s">
        <v>413</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410</v>
      </c>
      <c r="DH109" s="928"/>
      <c r="DI109" s="928"/>
      <c r="DJ109" s="928"/>
      <c r="DK109" s="929"/>
      <c r="DL109" s="927" t="s">
        <v>411</v>
      </c>
      <c r="DM109" s="928"/>
      <c r="DN109" s="928"/>
      <c r="DO109" s="928"/>
      <c r="DP109" s="929"/>
      <c r="DQ109" s="927" t="s">
        <v>294</v>
      </c>
      <c r="DR109" s="928"/>
      <c r="DS109" s="928"/>
      <c r="DT109" s="928"/>
      <c r="DU109" s="929"/>
      <c r="DV109" s="927" t="s">
        <v>412</v>
      </c>
      <c r="DW109" s="928"/>
      <c r="DX109" s="928"/>
      <c r="DY109" s="928"/>
      <c r="DZ109" s="930"/>
    </row>
    <row r="110" spans="1:131" s="218" customFormat="1" ht="26.25" customHeight="1" x14ac:dyDescent="0.2">
      <c r="A110" s="931" t="s">
        <v>414</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5226748</v>
      </c>
      <c r="AB110" s="935"/>
      <c r="AC110" s="935"/>
      <c r="AD110" s="935"/>
      <c r="AE110" s="936"/>
      <c r="AF110" s="937">
        <v>5248639</v>
      </c>
      <c r="AG110" s="935"/>
      <c r="AH110" s="935"/>
      <c r="AI110" s="935"/>
      <c r="AJ110" s="936"/>
      <c r="AK110" s="937">
        <v>5083746</v>
      </c>
      <c r="AL110" s="935"/>
      <c r="AM110" s="935"/>
      <c r="AN110" s="935"/>
      <c r="AO110" s="936"/>
      <c r="AP110" s="938">
        <v>23.1</v>
      </c>
      <c r="AQ110" s="939"/>
      <c r="AR110" s="939"/>
      <c r="AS110" s="939"/>
      <c r="AT110" s="940"/>
      <c r="AU110" s="941" t="s">
        <v>69</v>
      </c>
      <c r="AV110" s="942"/>
      <c r="AW110" s="942"/>
      <c r="AX110" s="942"/>
      <c r="AY110" s="942"/>
      <c r="AZ110" s="964" t="s">
        <v>415</v>
      </c>
      <c r="BA110" s="932"/>
      <c r="BB110" s="932"/>
      <c r="BC110" s="932"/>
      <c r="BD110" s="932"/>
      <c r="BE110" s="932"/>
      <c r="BF110" s="932"/>
      <c r="BG110" s="932"/>
      <c r="BH110" s="932"/>
      <c r="BI110" s="932"/>
      <c r="BJ110" s="932"/>
      <c r="BK110" s="932"/>
      <c r="BL110" s="932"/>
      <c r="BM110" s="932"/>
      <c r="BN110" s="932"/>
      <c r="BO110" s="932"/>
      <c r="BP110" s="933"/>
      <c r="BQ110" s="965">
        <v>43254793</v>
      </c>
      <c r="BR110" s="966"/>
      <c r="BS110" s="966"/>
      <c r="BT110" s="966"/>
      <c r="BU110" s="966"/>
      <c r="BV110" s="966">
        <v>40776470</v>
      </c>
      <c r="BW110" s="966"/>
      <c r="BX110" s="966"/>
      <c r="BY110" s="966"/>
      <c r="BZ110" s="966"/>
      <c r="CA110" s="966">
        <v>38461475</v>
      </c>
      <c r="CB110" s="966"/>
      <c r="CC110" s="966"/>
      <c r="CD110" s="966"/>
      <c r="CE110" s="966"/>
      <c r="CF110" s="979">
        <v>174.6</v>
      </c>
      <c r="CG110" s="980"/>
      <c r="CH110" s="980"/>
      <c r="CI110" s="980"/>
      <c r="CJ110" s="980"/>
      <c r="CK110" s="981" t="s">
        <v>416</v>
      </c>
      <c r="CL110" s="982"/>
      <c r="CM110" s="964" t="s">
        <v>417</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8" customFormat="1" ht="26.25" customHeight="1" x14ac:dyDescent="0.2">
      <c r="A111" s="969" t="s">
        <v>418</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419</v>
      </c>
      <c r="BA111" s="958"/>
      <c r="BB111" s="958"/>
      <c r="BC111" s="958"/>
      <c r="BD111" s="958"/>
      <c r="BE111" s="958"/>
      <c r="BF111" s="958"/>
      <c r="BG111" s="958"/>
      <c r="BH111" s="958"/>
      <c r="BI111" s="958"/>
      <c r="BJ111" s="958"/>
      <c r="BK111" s="958"/>
      <c r="BL111" s="958"/>
      <c r="BM111" s="958"/>
      <c r="BN111" s="958"/>
      <c r="BO111" s="958"/>
      <c r="BP111" s="959"/>
      <c r="BQ111" s="960" t="s">
        <v>122</v>
      </c>
      <c r="BR111" s="961"/>
      <c r="BS111" s="961"/>
      <c r="BT111" s="961"/>
      <c r="BU111" s="961"/>
      <c r="BV111" s="961" t="s">
        <v>122</v>
      </c>
      <c r="BW111" s="961"/>
      <c r="BX111" s="961"/>
      <c r="BY111" s="961"/>
      <c r="BZ111" s="961"/>
      <c r="CA111" s="961" t="s">
        <v>122</v>
      </c>
      <c r="CB111" s="961"/>
      <c r="CC111" s="961"/>
      <c r="CD111" s="961"/>
      <c r="CE111" s="961"/>
      <c r="CF111" s="955" t="s">
        <v>122</v>
      </c>
      <c r="CG111" s="956"/>
      <c r="CH111" s="956"/>
      <c r="CI111" s="956"/>
      <c r="CJ111" s="956"/>
      <c r="CK111" s="983"/>
      <c r="CL111" s="984"/>
      <c r="CM111" s="957" t="s">
        <v>420</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8" customFormat="1" ht="26.25" customHeight="1" x14ac:dyDescent="0.2">
      <c r="A112" s="987" t="s">
        <v>421</v>
      </c>
      <c r="B112" s="988"/>
      <c r="C112" s="958" t="s">
        <v>422</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423</v>
      </c>
      <c r="BA112" s="958"/>
      <c r="BB112" s="958"/>
      <c r="BC112" s="958"/>
      <c r="BD112" s="958"/>
      <c r="BE112" s="958"/>
      <c r="BF112" s="958"/>
      <c r="BG112" s="958"/>
      <c r="BH112" s="958"/>
      <c r="BI112" s="958"/>
      <c r="BJ112" s="958"/>
      <c r="BK112" s="958"/>
      <c r="BL112" s="958"/>
      <c r="BM112" s="958"/>
      <c r="BN112" s="958"/>
      <c r="BO112" s="958"/>
      <c r="BP112" s="959"/>
      <c r="BQ112" s="960">
        <v>18174357</v>
      </c>
      <c r="BR112" s="961"/>
      <c r="BS112" s="961"/>
      <c r="BT112" s="961"/>
      <c r="BU112" s="961"/>
      <c r="BV112" s="961">
        <v>17023754</v>
      </c>
      <c r="BW112" s="961"/>
      <c r="BX112" s="961"/>
      <c r="BY112" s="961"/>
      <c r="BZ112" s="961"/>
      <c r="CA112" s="961">
        <v>17519783</v>
      </c>
      <c r="CB112" s="961"/>
      <c r="CC112" s="961"/>
      <c r="CD112" s="961"/>
      <c r="CE112" s="961"/>
      <c r="CF112" s="955">
        <v>79.5</v>
      </c>
      <c r="CG112" s="956"/>
      <c r="CH112" s="956"/>
      <c r="CI112" s="956"/>
      <c r="CJ112" s="956"/>
      <c r="CK112" s="983"/>
      <c r="CL112" s="984"/>
      <c r="CM112" s="957" t="s">
        <v>424</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8" customFormat="1" ht="26.25" customHeight="1" x14ac:dyDescent="0.2">
      <c r="A113" s="989"/>
      <c r="B113" s="990"/>
      <c r="C113" s="958" t="s">
        <v>425</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1890246</v>
      </c>
      <c r="AB113" s="973"/>
      <c r="AC113" s="973"/>
      <c r="AD113" s="973"/>
      <c r="AE113" s="974"/>
      <c r="AF113" s="975">
        <v>1814817</v>
      </c>
      <c r="AG113" s="973"/>
      <c r="AH113" s="973"/>
      <c r="AI113" s="973"/>
      <c r="AJ113" s="974"/>
      <c r="AK113" s="975">
        <v>1804779</v>
      </c>
      <c r="AL113" s="973"/>
      <c r="AM113" s="973"/>
      <c r="AN113" s="973"/>
      <c r="AO113" s="974"/>
      <c r="AP113" s="976">
        <v>8.1999999999999993</v>
      </c>
      <c r="AQ113" s="977"/>
      <c r="AR113" s="977"/>
      <c r="AS113" s="977"/>
      <c r="AT113" s="978"/>
      <c r="AU113" s="943"/>
      <c r="AV113" s="944"/>
      <c r="AW113" s="944"/>
      <c r="AX113" s="944"/>
      <c r="AY113" s="944"/>
      <c r="AZ113" s="957" t="s">
        <v>426</v>
      </c>
      <c r="BA113" s="958"/>
      <c r="BB113" s="958"/>
      <c r="BC113" s="958"/>
      <c r="BD113" s="958"/>
      <c r="BE113" s="958"/>
      <c r="BF113" s="958"/>
      <c r="BG113" s="958"/>
      <c r="BH113" s="958"/>
      <c r="BI113" s="958"/>
      <c r="BJ113" s="958"/>
      <c r="BK113" s="958"/>
      <c r="BL113" s="958"/>
      <c r="BM113" s="958"/>
      <c r="BN113" s="958"/>
      <c r="BO113" s="958"/>
      <c r="BP113" s="959"/>
      <c r="BQ113" s="960" t="s">
        <v>122</v>
      </c>
      <c r="BR113" s="961"/>
      <c r="BS113" s="961"/>
      <c r="BT113" s="961"/>
      <c r="BU113" s="961"/>
      <c r="BV113" s="961" t="s">
        <v>122</v>
      </c>
      <c r="BW113" s="961"/>
      <c r="BX113" s="961"/>
      <c r="BY113" s="961"/>
      <c r="BZ113" s="961"/>
      <c r="CA113" s="961" t="s">
        <v>122</v>
      </c>
      <c r="CB113" s="961"/>
      <c r="CC113" s="961"/>
      <c r="CD113" s="961"/>
      <c r="CE113" s="961"/>
      <c r="CF113" s="955" t="s">
        <v>122</v>
      </c>
      <c r="CG113" s="956"/>
      <c r="CH113" s="956"/>
      <c r="CI113" s="956"/>
      <c r="CJ113" s="956"/>
      <c r="CK113" s="983"/>
      <c r="CL113" s="984"/>
      <c r="CM113" s="957" t="s">
        <v>427</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8" customFormat="1" ht="26.25" customHeight="1" x14ac:dyDescent="0.2">
      <c r="A114" s="989"/>
      <c r="B114" s="990"/>
      <c r="C114" s="958" t="s">
        <v>428</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t="s">
        <v>122</v>
      </c>
      <c r="AB114" s="994"/>
      <c r="AC114" s="994"/>
      <c r="AD114" s="994"/>
      <c r="AE114" s="995"/>
      <c r="AF114" s="996" t="s">
        <v>122</v>
      </c>
      <c r="AG114" s="994"/>
      <c r="AH114" s="994"/>
      <c r="AI114" s="994"/>
      <c r="AJ114" s="995"/>
      <c r="AK114" s="996" t="s">
        <v>122</v>
      </c>
      <c r="AL114" s="994"/>
      <c r="AM114" s="994"/>
      <c r="AN114" s="994"/>
      <c r="AO114" s="995"/>
      <c r="AP114" s="997" t="s">
        <v>122</v>
      </c>
      <c r="AQ114" s="998"/>
      <c r="AR114" s="998"/>
      <c r="AS114" s="998"/>
      <c r="AT114" s="999"/>
      <c r="AU114" s="943"/>
      <c r="AV114" s="944"/>
      <c r="AW114" s="944"/>
      <c r="AX114" s="944"/>
      <c r="AY114" s="944"/>
      <c r="AZ114" s="957" t="s">
        <v>429</v>
      </c>
      <c r="BA114" s="958"/>
      <c r="BB114" s="958"/>
      <c r="BC114" s="958"/>
      <c r="BD114" s="958"/>
      <c r="BE114" s="958"/>
      <c r="BF114" s="958"/>
      <c r="BG114" s="958"/>
      <c r="BH114" s="958"/>
      <c r="BI114" s="958"/>
      <c r="BJ114" s="958"/>
      <c r="BK114" s="958"/>
      <c r="BL114" s="958"/>
      <c r="BM114" s="958"/>
      <c r="BN114" s="958"/>
      <c r="BO114" s="958"/>
      <c r="BP114" s="959"/>
      <c r="BQ114" s="960">
        <v>7335081</v>
      </c>
      <c r="BR114" s="961"/>
      <c r="BS114" s="961"/>
      <c r="BT114" s="961"/>
      <c r="BU114" s="961"/>
      <c r="BV114" s="961">
        <v>7282969</v>
      </c>
      <c r="BW114" s="961"/>
      <c r="BX114" s="961"/>
      <c r="BY114" s="961"/>
      <c r="BZ114" s="961"/>
      <c r="CA114" s="961">
        <v>7647487</v>
      </c>
      <c r="CB114" s="961"/>
      <c r="CC114" s="961"/>
      <c r="CD114" s="961"/>
      <c r="CE114" s="961"/>
      <c r="CF114" s="955">
        <v>34.700000000000003</v>
      </c>
      <c r="CG114" s="956"/>
      <c r="CH114" s="956"/>
      <c r="CI114" s="956"/>
      <c r="CJ114" s="956"/>
      <c r="CK114" s="983"/>
      <c r="CL114" s="984"/>
      <c r="CM114" s="957" t="s">
        <v>430</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8" customFormat="1" ht="26.25" customHeight="1" x14ac:dyDescent="0.2">
      <c r="A115" s="989"/>
      <c r="B115" s="990"/>
      <c r="C115" s="958" t="s">
        <v>431</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14490</v>
      </c>
      <c r="AB115" s="973"/>
      <c r="AC115" s="973"/>
      <c r="AD115" s="973"/>
      <c r="AE115" s="974"/>
      <c r="AF115" s="975">
        <v>23835</v>
      </c>
      <c r="AG115" s="973"/>
      <c r="AH115" s="973"/>
      <c r="AI115" s="973"/>
      <c r="AJ115" s="974"/>
      <c r="AK115" s="975">
        <v>31659</v>
      </c>
      <c r="AL115" s="973"/>
      <c r="AM115" s="973"/>
      <c r="AN115" s="973"/>
      <c r="AO115" s="974"/>
      <c r="AP115" s="976">
        <v>0.1</v>
      </c>
      <c r="AQ115" s="977"/>
      <c r="AR115" s="977"/>
      <c r="AS115" s="977"/>
      <c r="AT115" s="978"/>
      <c r="AU115" s="943"/>
      <c r="AV115" s="944"/>
      <c r="AW115" s="944"/>
      <c r="AX115" s="944"/>
      <c r="AY115" s="944"/>
      <c r="AZ115" s="957" t="s">
        <v>432</v>
      </c>
      <c r="BA115" s="958"/>
      <c r="BB115" s="958"/>
      <c r="BC115" s="958"/>
      <c r="BD115" s="958"/>
      <c r="BE115" s="958"/>
      <c r="BF115" s="958"/>
      <c r="BG115" s="958"/>
      <c r="BH115" s="958"/>
      <c r="BI115" s="958"/>
      <c r="BJ115" s="958"/>
      <c r="BK115" s="958"/>
      <c r="BL115" s="958"/>
      <c r="BM115" s="958"/>
      <c r="BN115" s="958"/>
      <c r="BO115" s="958"/>
      <c r="BP115" s="959"/>
      <c r="BQ115" s="960" t="s">
        <v>122</v>
      </c>
      <c r="BR115" s="961"/>
      <c r="BS115" s="961"/>
      <c r="BT115" s="961"/>
      <c r="BU115" s="961"/>
      <c r="BV115" s="961">
        <v>70104</v>
      </c>
      <c r="BW115" s="961"/>
      <c r="BX115" s="961"/>
      <c r="BY115" s="961"/>
      <c r="BZ115" s="961"/>
      <c r="CA115" s="961" t="s">
        <v>122</v>
      </c>
      <c r="CB115" s="961"/>
      <c r="CC115" s="961"/>
      <c r="CD115" s="961"/>
      <c r="CE115" s="961"/>
      <c r="CF115" s="955" t="s">
        <v>122</v>
      </c>
      <c r="CG115" s="956"/>
      <c r="CH115" s="956"/>
      <c r="CI115" s="956"/>
      <c r="CJ115" s="956"/>
      <c r="CK115" s="983"/>
      <c r="CL115" s="984"/>
      <c r="CM115" s="957" t="s">
        <v>433</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8" customFormat="1" ht="26.25" customHeight="1" x14ac:dyDescent="0.2">
      <c r="A116" s="991"/>
      <c r="B116" s="992"/>
      <c r="C116" s="1000" t="s">
        <v>434</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435</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436</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8" customFormat="1" ht="26.25" customHeight="1" x14ac:dyDescent="0.2">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437</v>
      </c>
      <c r="Z117" s="929"/>
      <c r="AA117" s="1013">
        <v>7131484</v>
      </c>
      <c r="AB117" s="1014"/>
      <c r="AC117" s="1014"/>
      <c r="AD117" s="1014"/>
      <c r="AE117" s="1015"/>
      <c r="AF117" s="1016">
        <v>7087291</v>
      </c>
      <c r="AG117" s="1014"/>
      <c r="AH117" s="1014"/>
      <c r="AI117" s="1014"/>
      <c r="AJ117" s="1015"/>
      <c r="AK117" s="1016">
        <v>6920184</v>
      </c>
      <c r="AL117" s="1014"/>
      <c r="AM117" s="1014"/>
      <c r="AN117" s="1014"/>
      <c r="AO117" s="1015"/>
      <c r="AP117" s="1017"/>
      <c r="AQ117" s="1018"/>
      <c r="AR117" s="1018"/>
      <c r="AS117" s="1018"/>
      <c r="AT117" s="1019"/>
      <c r="AU117" s="943"/>
      <c r="AV117" s="944"/>
      <c r="AW117" s="944"/>
      <c r="AX117" s="944"/>
      <c r="AY117" s="944"/>
      <c r="AZ117" s="1009" t="s">
        <v>438</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439</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8" customFormat="1" ht="26.25" customHeight="1" x14ac:dyDescent="0.2">
      <c r="A118" s="947" t="s">
        <v>413</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410</v>
      </c>
      <c r="AB118" s="928"/>
      <c r="AC118" s="928"/>
      <c r="AD118" s="928"/>
      <c r="AE118" s="929"/>
      <c r="AF118" s="927" t="s">
        <v>411</v>
      </c>
      <c r="AG118" s="928"/>
      <c r="AH118" s="928"/>
      <c r="AI118" s="928"/>
      <c r="AJ118" s="929"/>
      <c r="AK118" s="927" t="s">
        <v>294</v>
      </c>
      <c r="AL118" s="928"/>
      <c r="AM118" s="928"/>
      <c r="AN118" s="928"/>
      <c r="AO118" s="929"/>
      <c r="AP118" s="1005" t="s">
        <v>412</v>
      </c>
      <c r="AQ118" s="1006"/>
      <c r="AR118" s="1006"/>
      <c r="AS118" s="1006"/>
      <c r="AT118" s="1007"/>
      <c r="AU118" s="943"/>
      <c r="AV118" s="944"/>
      <c r="AW118" s="944"/>
      <c r="AX118" s="944"/>
      <c r="AY118" s="944"/>
      <c r="AZ118" s="1008" t="s">
        <v>440</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441</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8" customFormat="1" ht="26.25" customHeight="1" x14ac:dyDescent="0.2">
      <c r="A119" s="1091" t="s">
        <v>416</v>
      </c>
      <c r="B119" s="982"/>
      <c r="C119" s="964" t="s">
        <v>417</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9" t="s">
        <v>177</v>
      </c>
      <c r="BA119" s="239"/>
      <c r="BB119" s="239"/>
      <c r="BC119" s="239"/>
      <c r="BD119" s="239"/>
      <c r="BE119" s="239"/>
      <c r="BF119" s="239"/>
      <c r="BG119" s="239"/>
      <c r="BH119" s="239"/>
      <c r="BI119" s="239"/>
      <c r="BJ119" s="239"/>
      <c r="BK119" s="239"/>
      <c r="BL119" s="239"/>
      <c r="BM119" s="239"/>
      <c r="BN119" s="239"/>
      <c r="BO119" s="1012" t="s">
        <v>442</v>
      </c>
      <c r="BP119" s="1040"/>
      <c r="BQ119" s="1034">
        <v>68764231</v>
      </c>
      <c r="BR119" s="1035"/>
      <c r="BS119" s="1035"/>
      <c r="BT119" s="1035"/>
      <c r="BU119" s="1035"/>
      <c r="BV119" s="1035">
        <v>65153297</v>
      </c>
      <c r="BW119" s="1035"/>
      <c r="BX119" s="1035"/>
      <c r="BY119" s="1035"/>
      <c r="BZ119" s="1035"/>
      <c r="CA119" s="1035">
        <v>63628745</v>
      </c>
      <c r="CB119" s="1035"/>
      <c r="CC119" s="1035"/>
      <c r="CD119" s="1035"/>
      <c r="CE119" s="1035"/>
      <c r="CF119" s="1036"/>
      <c r="CG119" s="1037"/>
      <c r="CH119" s="1037"/>
      <c r="CI119" s="1037"/>
      <c r="CJ119" s="1038"/>
      <c r="CK119" s="985"/>
      <c r="CL119" s="986"/>
      <c r="CM119" s="1008" t="s">
        <v>443</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8" customFormat="1" ht="26.25" customHeight="1" x14ac:dyDescent="0.2">
      <c r="A120" s="1092"/>
      <c r="B120" s="984"/>
      <c r="C120" s="957" t="s">
        <v>420</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444</v>
      </c>
      <c r="AV120" s="1027"/>
      <c r="AW120" s="1027"/>
      <c r="AX120" s="1027"/>
      <c r="AY120" s="1028"/>
      <c r="AZ120" s="964" t="s">
        <v>445</v>
      </c>
      <c r="BA120" s="932"/>
      <c r="BB120" s="932"/>
      <c r="BC120" s="932"/>
      <c r="BD120" s="932"/>
      <c r="BE120" s="932"/>
      <c r="BF120" s="932"/>
      <c r="BG120" s="932"/>
      <c r="BH120" s="932"/>
      <c r="BI120" s="932"/>
      <c r="BJ120" s="932"/>
      <c r="BK120" s="932"/>
      <c r="BL120" s="932"/>
      <c r="BM120" s="932"/>
      <c r="BN120" s="932"/>
      <c r="BO120" s="932"/>
      <c r="BP120" s="933"/>
      <c r="BQ120" s="965">
        <v>19165663</v>
      </c>
      <c r="BR120" s="966"/>
      <c r="BS120" s="966"/>
      <c r="BT120" s="966"/>
      <c r="BU120" s="966"/>
      <c r="BV120" s="966">
        <v>16313384</v>
      </c>
      <c r="BW120" s="966"/>
      <c r="BX120" s="966"/>
      <c r="BY120" s="966"/>
      <c r="BZ120" s="966"/>
      <c r="CA120" s="966">
        <v>14482192</v>
      </c>
      <c r="CB120" s="966"/>
      <c r="CC120" s="966"/>
      <c r="CD120" s="966"/>
      <c r="CE120" s="966"/>
      <c r="CF120" s="979">
        <v>65.8</v>
      </c>
      <c r="CG120" s="980"/>
      <c r="CH120" s="980"/>
      <c r="CI120" s="980"/>
      <c r="CJ120" s="980"/>
      <c r="CK120" s="1041" t="s">
        <v>446</v>
      </c>
      <c r="CL120" s="1042"/>
      <c r="CM120" s="1042"/>
      <c r="CN120" s="1042"/>
      <c r="CO120" s="1043"/>
      <c r="CP120" s="1049" t="s">
        <v>394</v>
      </c>
      <c r="CQ120" s="1050"/>
      <c r="CR120" s="1050"/>
      <c r="CS120" s="1050"/>
      <c r="CT120" s="1050"/>
      <c r="CU120" s="1050"/>
      <c r="CV120" s="1050"/>
      <c r="CW120" s="1050"/>
      <c r="CX120" s="1050"/>
      <c r="CY120" s="1050"/>
      <c r="CZ120" s="1050"/>
      <c r="DA120" s="1050"/>
      <c r="DB120" s="1050"/>
      <c r="DC120" s="1050"/>
      <c r="DD120" s="1050"/>
      <c r="DE120" s="1050"/>
      <c r="DF120" s="1051"/>
      <c r="DG120" s="965">
        <v>11153305</v>
      </c>
      <c r="DH120" s="966"/>
      <c r="DI120" s="966"/>
      <c r="DJ120" s="966"/>
      <c r="DK120" s="966"/>
      <c r="DL120" s="966">
        <v>10466506</v>
      </c>
      <c r="DM120" s="966"/>
      <c r="DN120" s="966"/>
      <c r="DO120" s="966"/>
      <c r="DP120" s="966"/>
      <c r="DQ120" s="966">
        <v>11167871</v>
      </c>
      <c r="DR120" s="966"/>
      <c r="DS120" s="966"/>
      <c r="DT120" s="966"/>
      <c r="DU120" s="966"/>
      <c r="DV120" s="967">
        <v>50.7</v>
      </c>
      <c r="DW120" s="967"/>
      <c r="DX120" s="967"/>
      <c r="DY120" s="967"/>
      <c r="DZ120" s="968"/>
    </row>
    <row r="121" spans="1:130" s="218" customFormat="1" ht="26.25" customHeight="1" x14ac:dyDescent="0.2">
      <c r="A121" s="1092"/>
      <c r="B121" s="984"/>
      <c r="C121" s="1009" t="s">
        <v>447</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448</v>
      </c>
      <c r="BA121" s="958"/>
      <c r="BB121" s="958"/>
      <c r="BC121" s="958"/>
      <c r="BD121" s="958"/>
      <c r="BE121" s="958"/>
      <c r="BF121" s="958"/>
      <c r="BG121" s="958"/>
      <c r="BH121" s="958"/>
      <c r="BI121" s="958"/>
      <c r="BJ121" s="958"/>
      <c r="BK121" s="958"/>
      <c r="BL121" s="958"/>
      <c r="BM121" s="958"/>
      <c r="BN121" s="958"/>
      <c r="BO121" s="958"/>
      <c r="BP121" s="959"/>
      <c r="BQ121" s="960">
        <v>134355</v>
      </c>
      <c r="BR121" s="961"/>
      <c r="BS121" s="961"/>
      <c r="BT121" s="961"/>
      <c r="BU121" s="961"/>
      <c r="BV121" s="961">
        <v>92218</v>
      </c>
      <c r="BW121" s="961"/>
      <c r="BX121" s="961"/>
      <c r="BY121" s="961"/>
      <c r="BZ121" s="961"/>
      <c r="CA121" s="961">
        <v>53027</v>
      </c>
      <c r="CB121" s="961"/>
      <c r="CC121" s="961"/>
      <c r="CD121" s="961"/>
      <c r="CE121" s="961"/>
      <c r="CF121" s="955">
        <v>0.2</v>
      </c>
      <c r="CG121" s="956"/>
      <c r="CH121" s="956"/>
      <c r="CI121" s="956"/>
      <c r="CJ121" s="956"/>
      <c r="CK121" s="1044"/>
      <c r="CL121" s="1045"/>
      <c r="CM121" s="1045"/>
      <c r="CN121" s="1045"/>
      <c r="CO121" s="1046"/>
      <c r="CP121" s="1054" t="s">
        <v>395</v>
      </c>
      <c r="CQ121" s="1055"/>
      <c r="CR121" s="1055"/>
      <c r="CS121" s="1055"/>
      <c r="CT121" s="1055"/>
      <c r="CU121" s="1055"/>
      <c r="CV121" s="1055"/>
      <c r="CW121" s="1055"/>
      <c r="CX121" s="1055"/>
      <c r="CY121" s="1055"/>
      <c r="CZ121" s="1055"/>
      <c r="DA121" s="1055"/>
      <c r="DB121" s="1055"/>
      <c r="DC121" s="1055"/>
      <c r="DD121" s="1055"/>
      <c r="DE121" s="1055"/>
      <c r="DF121" s="1056"/>
      <c r="DG121" s="960">
        <v>4806352</v>
      </c>
      <c r="DH121" s="961"/>
      <c r="DI121" s="961"/>
      <c r="DJ121" s="961"/>
      <c r="DK121" s="961"/>
      <c r="DL121" s="961">
        <v>4598619</v>
      </c>
      <c r="DM121" s="961"/>
      <c r="DN121" s="961"/>
      <c r="DO121" s="961"/>
      <c r="DP121" s="961"/>
      <c r="DQ121" s="961">
        <v>4597548</v>
      </c>
      <c r="DR121" s="961"/>
      <c r="DS121" s="961"/>
      <c r="DT121" s="961"/>
      <c r="DU121" s="961"/>
      <c r="DV121" s="962">
        <v>20.9</v>
      </c>
      <c r="DW121" s="962"/>
      <c r="DX121" s="962"/>
      <c r="DY121" s="962"/>
      <c r="DZ121" s="963"/>
    </row>
    <row r="122" spans="1:130" s="218" customFormat="1" ht="26.25" customHeight="1" x14ac:dyDescent="0.2">
      <c r="A122" s="1092"/>
      <c r="B122" s="984"/>
      <c r="C122" s="957" t="s">
        <v>430</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449</v>
      </c>
      <c r="BA122" s="1000"/>
      <c r="BB122" s="1000"/>
      <c r="BC122" s="1000"/>
      <c r="BD122" s="1000"/>
      <c r="BE122" s="1000"/>
      <c r="BF122" s="1000"/>
      <c r="BG122" s="1000"/>
      <c r="BH122" s="1000"/>
      <c r="BI122" s="1000"/>
      <c r="BJ122" s="1000"/>
      <c r="BK122" s="1000"/>
      <c r="BL122" s="1000"/>
      <c r="BM122" s="1000"/>
      <c r="BN122" s="1000"/>
      <c r="BO122" s="1000"/>
      <c r="BP122" s="1001"/>
      <c r="BQ122" s="1034">
        <v>47028125</v>
      </c>
      <c r="BR122" s="1035"/>
      <c r="BS122" s="1035"/>
      <c r="BT122" s="1035"/>
      <c r="BU122" s="1035"/>
      <c r="BV122" s="1035">
        <v>45044735</v>
      </c>
      <c r="BW122" s="1035"/>
      <c r="BX122" s="1035"/>
      <c r="BY122" s="1035"/>
      <c r="BZ122" s="1035"/>
      <c r="CA122" s="1035">
        <v>42513062</v>
      </c>
      <c r="CB122" s="1035"/>
      <c r="CC122" s="1035"/>
      <c r="CD122" s="1035"/>
      <c r="CE122" s="1035"/>
      <c r="CF122" s="1052">
        <v>193</v>
      </c>
      <c r="CG122" s="1053"/>
      <c r="CH122" s="1053"/>
      <c r="CI122" s="1053"/>
      <c r="CJ122" s="1053"/>
      <c r="CK122" s="1044"/>
      <c r="CL122" s="1045"/>
      <c r="CM122" s="1045"/>
      <c r="CN122" s="1045"/>
      <c r="CO122" s="1046"/>
      <c r="CP122" s="1054" t="s">
        <v>392</v>
      </c>
      <c r="CQ122" s="1055"/>
      <c r="CR122" s="1055"/>
      <c r="CS122" s="1055"/>
      <c r="CT122" s="1055"/>
      <c r="CU122" s="1055"/>
      <c r="CV122" s="1055"/>
      <c r="CW122" s="1055"/>
      <c r="CX122" s="1055"/>
      <c r="CY122" s="1055"/>
      <c r="CZ122" s="1055"/>
      <c r="DA122" s="1055"/>
      <c r="DB122" s="1055"/>
      <c r="DC122" s="1055"/>
      <c r="DD122" s="1055"/>
      <c r="DE122" s="1055"/>
      <c r="DF122" s="1056"/>
      <c r="DG122" s="960">
        <v>2138345</v>
      </c>
      <c r="DH122" s="961"/>
      <c r="DI122" s="961"/>
      <c r="DJ122" s="961"/>
      <c r="DK122" s="961"/>
      <c r="DL122" s="961">
        <v>1892210</v>
      </c>
      <c r="DM122" s="961"/>
      <c r="DN122" s="961"/>
      <c r="DO122" s="961"/>
      <c r="DP122" s="961"/>
      <c r="DQ122" s="961">
        <v>1694188</v>
      </c>
      <c r="DR122" s="961"/>
      <c r="DS122" s="961"/>
      <c r="DT122" s="961"/>
      <c r="DU122" s="961"/>
      <c r="DV122" s="962">
        <v>7.7</v>
      </c>
      <c r="DW122" s="962"/>
      <c r="DX122" s="962"/>
      <c r="DY122" s="962"/>
      <c r="DZ122" s="963"/>
    </row>
    <row r="123" spans="1:130" s="218" customFormat="1" ht="26.25" customHeight="1" x14ac:dyDescent="0.2">
      <c r="A123" s="1092"/>
      <c r="B123" s="984"/>
      <c r="C123" s="957" t="s">
        <v>436</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9" t="s">
        <v>177</v>
      </c>
      <c r="BA123" s="239"/>
      <c r="BB123" s="239"/>
      <c r="BC123" s="239"/>
      <c r="BD123" s="239"/>
      <c r="BE123" s="239"/>
      <c r="BF123" s="239"/>
      <c r="BG123" s="239"/>
      <c r="BH123" s="239"/>
      <c r="BI123" s="239"/>
      <c r="BJ123" s="239"/>
      <c r="BK123" s="239"/>
      <c r="BL123" s="239"/>
      <c r="BM123" s="239"/>
      <c r="BN123" s="239"/>
      <c r="BO123" s="1012" t="s">
        <v>450</v>
      </c>
      <c r="BP123" s="1040"/>
      <c r="BQ123" s="1098">
        <v>66328143</v>
      </c>
      <c r="BR123" s="1099"/>
      <c r="BS123" s="1099"/>
      <c r="BT123" s="1099"/>
      <c r="BU123" s="1099"/>
      <c r="BV123" s="1099">
        <v>61450337</v>
      </c>
      <c r="BW123" s="1099"/>
      <c r="BX123" s="1099"/>
      <c r="BY123" s="1099"/>
      <c r="BZ123" s="1099"/>
      <c r="CA123" s="1099">
        <v>57048281</v>
      </c>
      <c r="CB123" s="1099"/>
      <c r="CC123" s="1099"/>
      <c r="CD123" s="1099"/>
      <c r="CE123" s="1099"/>
      <c r="CF123" s="1036"/>
      <c r="CG123" s="1037"/>
      <c r="CH123" s="1037"/>
      <c r="CI123" s="1037"/>
      <c r="CJ123" s="1038"/>
      <c r="CK123" s="1044"/>
      <c r="CL123" s="1045"/>
      <c r="CM123" s="1045"/>
      <c r="CN123" s="1045"/>
      <c r="CO123" s="1046"/>
      <c r="CP123" s="1054" t="s">
        <v>391</v>
      </c>
      <c r="CQ123" s="1055"/>
      <c r="CR123" s="1055"/>
      <c r="CS123" s="1055"/>
      <c r="CT123" s="1055"/>
      <c r="CU123" s="1055"/>
      <c r="CV123" s="1055"/>
      <c r="CW123" s="1055"/>
      <c r="CX123" s="1055"/>
      <c r="CY123" s="1055"/>
      <c r="CZ123" s="1055"/>
      <c r="DA123" s="1055"/>
      <c r="DB123" s="1055"/>
      <c r="DC123" s="1055"/>
      <c r="DD123" s="1055"/>
      <c r="DE123" s="1055"/>
      <c r="DF123" s="1056"/>
      <c r="DG123" s="993">
        <v>76355</v>
      </c>
      <c r="DH123" s="994"/>
      <c r="DI123" s="994"/>
      <c r="DJ123" s="994"/>
      <c r="DK123" s="995"/>
      <c r="DL123" s="996">
        <v>66419</v>
      </c>
      <c r="DM123" s="994"/>
      <c r="DN123" s="994"/>
      <c r="DO123" s="994"/>
      <c r="DP123" s="995"/>
      <c r="DQ123" s="996">
        <v>60176</v>
      </c>
      <c r="DR123" s="994"/>
      <c r="DS123" s="994"/>
      <c r="DT123" s="994"/>
      <c r="DU123" s="995"/>
      <c r="DV123" s="997">
        <v>0.3</v>
      </c>
      <c r="DW123" s="998"/>
      <c r="DX123" s="998"/>
      <c r="DY123" s="998"/>
      <c r="DZ123" s="999"/>
    </row>
    <row r="124" spans="1:130" s="218" customFormat="1" ht="26.25" customHeight="1" thickBot="1" x14ac:dyDescent="0.25">
      <c r="A124" s="1092"/>
      <c r="B124" s="984"/>
      <c r="C124" s="957" t="s">
        <v>439</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v>118</v>
      </c>
      <c r="AB124" s="994"/>
      <c r="AC124" s="994"/>
      <c r="AD124" s="994"/>
      <c r="AE124" s="995"/>
      <c r="AF124" s="996">
        <v>1463</v>
      </c>
      <c r="AG124" s="994"/>
      <c r="AH124" s="994"/>
      <c r="AI124" s="994"/>
      <c r="AJ124" s="995"/>
      <c r="AK124" s="996">
        <v>93</v>
      </c>
      <c r="AL124" s="994"/>
      <c r="AM124" s="994"/>
      <c r="AN124" s="994"/>
      <c r="AO124" s="995"/>
      <c r="AP124" s="997">
        <v>0</v>
      </c>
      <c r="AQ124" s="998"/>
      <c r="AR124" s="998"/>
      <c r="AS124" s="998"/>
      <c r="AT124" s="999"/>
      <c r="AU124" s="1094" t="s">
        <v>451</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v>11.2</v>
      </c>
      <c r="BR124" s="1062"/>
      <c r="BS124" s="1062"/>
      <c r="BT124" s="1062"/>
      <c r="BU124" s="1062"/>
      <c r="BV124" s="1062">
        <v>17.100000000000001</v>
      </c>
      <c r="BW124" s="1062"/>
      <c r="BX124" s="1062"/>
      <c r="BY124" s="1062"/>
      <c r="BZ124" s="1062"/>
      <c r="CA124" s="1062">
        <v>29.8</v>
      </c>
      <c r="CB124" s="1062"/>
      <c r="CC124" s="1062"/>
      <c r="CD124" s="1062"/>
      <c r="CE124" s="1062"/>
      <c r="CF124" s="1063"/>
      <c r="CG124" s="1064"/>
      <c r="CH124" s="1064"/>
      <c r="CI124" s="1064"/>
      <c r="CJ124" s="1065"/>
      <c r="CK124" s="1047"/>
      <c r="CL124" s="1047"/>
      <c r="CM124" s="1047"/>
      <c r="CN124" s="1047"/>
      <c r="CO124" s="1048"/>
      <c r="CP124" s="1054" t="s">
        <v>452</v>
      </c>
      <c r="CQ124" s="1055"/>
      <c r="CR124" s="1055"/>
      <c r="CS124" s="1055"/>
      <c r="CT124" s="1055"/>
      <c r="CU124" s="1055"/>
      <c r="CV124" s="1055"/>
      <c r="CW124" s="1055"/>
      <c r="CX124" s="1055"/>
      <c r="CY124" s="1055"/>
      <c r="CZ124" s="1055"/>
      <c r="DA124" s="1055"/>
      <c r="DB124" s="1055"/>
      <c r="DC124" s="1055"/>
      <c r="DD124" s="1055"/>
      <c r="DE124" s="1055"/>
      <c r="DF124" s="1056"/>
      <c r="DG124" s="1039" t="s">
        <v>122</v>
      </c>
      <c r="DH124" s="1021"/>
      <c r="DI124" s="1021"/>
      <c r="DJ124" s="1021"/>
      <c r="DK124" s="1022"/>
      <c r="DL124" s="1020" t="s">
        <v>122</v>
      </c>
      <c r="DM124" s="1021"/>
      <c r="DN124" s="1021"/>
      <c r="DO124" s="1021"/>
      <c r="DP124" s="1022"/>
      <c r="DQ124" s="1020" t="s">
        <v>122</v>
      </c>
      <c r="DR124" s="1021"/>
      <c r="DS124" s="1021"/>
      <c r="DT124" s="1021"/>
      <c r="DU124" s="1022"/>
      <c r="DV124" s="1023" t="s">
        <v>122</v>
      </c>
      <c r="DW124" s="1024"/>
      <c r="DX124" s="1024"/>
      <c r="DY124" s="1024"/>
      <c r="DZ124" s="1025"/>
    </row>
    <row r="125" spans="1:130" s="218" customFormat="1" ht="26.25" customHeight="1" x14ac:dyDescent="0.2">
      <c r="A125" s="1092"/>
      <c r="B125" s="984"/>
      <c r="C125" s="957" t="s">
        <v>441</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7" t="s">
        <v>453</v>
      </c>
      <c r="CL125" s="1042"/>
      <c r="CM125" s="1042"/>
      <c r="CN125" s="1042"/>
      <c r="CO125" s="1043"/>
      <c r="CP125" s="964" t="s">
        <v>454</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8" customFormat="1" ht="26.25" customHeight="1" thickBot="1" x14ac:dyDescent="0.25">
      <c r="A126" s="1092"/>
      <c r="B126" s="984"/>
      <c r="C126" s="957" t="s">
        <v>443</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122</v>
      </c>
      <c r="AB126" s="994"/>
      <c r="AC126" s="994"/>
      <c r="AD126" s="994"/>
      <c r="AE126" s="995"/>
      <c r="AF126" s="996" t="s">
        <v>122</v>
      </c>
      <c r="AG126" s="994"/>
      <c r="AH126" s="994"/>
      <c r="AI126" s="994"/>
      <c r="AJ126" s="995"/>
      <c r="AK126" s="996" t="s">
        <v>122</v>
      </c>
      <c r="AL126" s="994"/>
      <c r="AM126" s="994"/>
      <c r="AN126" s="994"/>
      <c r="AO126" s="995"/>
      <c r="AP126" s="997" t="s">
        <v>122</v>
      </c>
      <c r="AQ126" s="998"/>
      <c r="AR126" s="998"/>
      <c r="AS126" s="998"/>
      <c r="AT126" s="999"/>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8"/>
      <c r="CL126" s="1045"/>
      <c r="CM126" s="1045"/>
      <c r="CN126" s="1045"/>
      <c r="CO126" s="1046"/>
      <c r="CP126" s="957" t="s">
        <v>455</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8" customFormat="1" ht="26.25" customHeight="1" x14ac:dyDescent="0.2">
      <c r="A127" s="1093"/>
      <c r="B127" s="986"/>
      <c r="C127" s="1008" t="s">
        <v>456</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v>14372</v>
      </c>
      <c r="AB127" s="994"/>
      <c r="AC127" s="994"/>
      <c r="AD127" s="994"/>
      <c r="AE127" s="995"/>
      <c r="AF127" s="996">
        <v>22372</v>
      </c>
      <c r="AG127" s="994"/>
      <c r="AH127" s="994"/>
      <c r="AI127" s="994"/>
      <c r="AJ127" s="995"/>
      <c r="AK127" s="996">
        <v>31566</v>
      </c>
      <c r="AL127" s="994"/>
      <c r="AM127" s="994"/>
      <c r="AN127" s="994"/>
      <c r="AO127" s="995"/>
      <c r="AP127" s="997">
        <v>0.1</v>
      </c>
      <c r="AQ127" s="998"/>
      <c r="AR127" s="998"/>
      <c r="AS127" s="998"/>
      <c r="AT127" s="999"/>
      <c r="AU127" s="220"/>
      <c r="AV127" s="220"/>
      <c r="AW127" s="220"/>
      <c r="AX127" s="1066" t="s">
        <v>457</v>
      </c>
      <c r="AY127" s="1067"/>
      <c r="AZ127" s="1067"/>
      <c r="BA127" s="1067"/>
      <c r="BB127" s="1067"/>
      <c r="BC127" s="1067"/>
      <c r="BD127" s="1067"/>
      <c r="BE127" s="1068"/>
      <c r="BF127" s="1069" t="s">
        <v>458</v>
      </c>
      <c r="BG127" s="1067"/>
      <c r="BH127" s="1067"/>
      <c r="BI127" s="1067"/>
      <c r="BJ127" s="1067"/>
      <c r="BK127" s="1067"/>
      <c r="BL127" s="1068"/>
      <c r="BM127" s="1069" t="s">
        <v>459</v>
      </c>
      <c r="BN127" s="1067"/>
      <c r="BO127" s="1067"/>
      <c r="BP127" s="1067"/>
      <c r="BQ127" s="1067"/>
      <c r="BR127" s="1067"/>
      <c r="BS127" s="1068"/>
      <c r="BT127" s="1069" t="s">
        <v>460</v>
      </c>
      <c r="BU127" s="1067"/>
      <c r="BV127" s="1067"/>
      <c r="BW127" s="1067"/>
      <c r="BX127" s="1067"/>
      <c r="BY127" s="1067"/>
      <c r="BZ127" s="1090"/>
      <c r="CA127" s="220"/>
      <c r="CB127" s="220"/>
      <c r="CC127" s="220"/>
      <c r="CD127" s="243"/>
      <c r="CE127" s="243"/>
      <c r="CF127" s="243"/>
      <c r="CG127" s="220"/>
      <c r="CH127" s="220"/>
      <c r="CI127" s="220"/>
      <c r="CJ127" s="242"/>
      <c r="CK127" s="1058"/>
      <c r="CL127" s="1045"/>
      <c r="CM127" s="1045"/>
      <c r="CN127" s="1045"/>
      <c r="CO127" s="1046"/>
      <c r="CP127" s="957" t="s">
        <v>461</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8" customFormat="1" ht="26.25" customHeight="1" thickBot="1" x14ac:dyDescent="0.25">
      <c r="A128" s="1076" t="s">
        <v>462</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463</v>
      </c>
      <c r="X128" s="1078"/>
      <c r="Y128" s="1078"/>
      <c r="Z128" s="1079"/>
      <c r="AA128" s="1080">
        <v>47404</v>
      </c>
      <c r="AB128" s="1081"/>
      <c r="AC128" s="1081"/>
      <c r="AD128" s="1081"/>
      <c r="AE128" s="1082"/>
      <c r="AF128" s="1083">
        <v>43392</v>
      </c>
      <c r="AG128" s="1081"/>
      <c r="AH128" s="1081"/>
      <c r="AI128" s="1081"/>
      <c r="AJ128" s="1082"/>
      <c r="AK128" s="1083">
        <v>40838</v>
      </c>
      <c r="AL128" s="1081"/>
      <c r="AM128" s="1081"/>
      <c r="AN128" s="1081"/>
      <c r="AO128" s="1082"/>
      <c r="AP128" s="1084"/>
      <c r="AQ128" s="1085"/>
      <c r="AR128" s="1085"/>
      <c r="AS128" s="1085"/>
      <c r="AT128" s="1086"/>
      <c r="AU128" s="220"/>
      <c r="AV128" s="220"/>
      <c r="AW128" s="220"/>
      <c r="AX128" s="931" t="s">
        <v>464</v>
      </c>
      <c r="AY128" s="932"/>
      <c r="AZ128" s="932"/>
      <c r="BA128" s="932"/>
      <c r="BB128" s="932"/>
      <c r="BC128" s="932"/>
      <c r="BD128" s="932"/>
      <c r="BE128" s="933"/>
      <c r="BF128" s="1087" t="s">
        <v>122</v>
      </c>
      <c r="BG128" s="1088"/>
      <c r="BH128" s="1088"/>
      <c r="BI128" s="1088"/>
      <c r="BJ128" s="1088"/>
      <c r="BK128" s="1088"/>
      <c r="BL128" s="1089"/>
      <c r="BM128" s="1087">
        <v>11.96</v>
      </c>
      <c r="BN128" s="1088"/>
      <c r="BO128" s="1088"/>
      <c r="BP128" s="1088"/>
      <c r="BQ128" s="1088"/>
      <c r="BR128" s="1088"/>
      <c r="BS128" s="1089"/>
      <c r="BT128" s="1087">
        <v>20</v>
      </c>
      <c r="BU128" s="1088"/>
      <c r="BV128" s="1088"/>
      <c r="BW128" s="1088"/>
      <c r="BX128" s="1088"/>
      <c r="BY128" s="1088"/>
      <c r="BZ128" s="1111"/>
      <c r="CA128" s="243"/>
      <c r="CB128" s="243"/>
      <c r="CC128" s="243"/>
      <c r="CD128" s="243"/>
      <c r="CE128" s="243"/>
      <c r="CF128" s="243"/>
      <c r="CG128" s="220"/>
      <c r="CH128" s="220"/>
      <c r="CI128" s="220"/>
      <c r="CJ128" s="242"/>
      <c r="CK128" s="1059"/>
      <c r="CL128" s="1060"/>
      <c r="CM128" s="1060"/>
      <c r="CN128" s="1060"/>
      <c r="CO128" s="1061"/>
      <c r="CP128" s="1070" t="s">
        <v>465</v>
      </c>
      <c r="CQ128" s="762"/>
      <c r="CR128" s="762"/>
      <c r="CS128" s="762"/>
      <c r="CT128" s="762"/>
      <c r="CU128" s="762"/>
      <c r="CV128" s="762"/>
      <c r="CW128" s="762"/>
      <c r="CX128" s="762"/>
      <c r="CY128" s="762"/>
      <c r="CZ128" s="762"/>
      <c r="DA128" s="762"/>
      <c r="DB128" s="762"/>
      <c r="DC128" s="762"/>
      <c r="DD128" s="762"/>
      <c r="DE128" s="762"/>
      <c r="DF128" s="1071"/>
      <c r="DG128" s="1072" t="s">
        <v>122</v>
      </c>
      <c r="DH128" s="1073"/>
      <c r="DI128" s="1073"/>
      <c r="DJ128" s="1073"/>
      <c r="DK128" s="1073"/>
      <c r="DL128" s="1073">
        <v>70104</v>
      </c>
      <c r="DM128" s="1073"/>
      <c r="DN128" s="1073"/>
      <c r="DO128" s="1073"/>
      <c r="DP128" s="1073"/>
      <c r="DQ128" s="1073" t="s">
        <v>122</v>
      </c>
      <c r="DR128" s="1073"/>
      <c r="DS128" s="1073"/>
      <c r="DT128" s="1073"/>
      <c r="DU128" s="1073"/>
      <c r="DV128" s="1074" t="s">
        <v>122</v>
      </c>
      <c r="DW128" s="1074"/>
      <c r="DX128" s="1074"/>
      <c r="DY128" s="1074"/>
      <c r="DZ128" s="1075"/>
    </row>
    <row r="129" spans="1:131" s="218" customFormat="1" ht="26.25" customHeight="1" x14ac:dyDescent="0.2">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466</v>
      </c>
      <c r="X129" s="1106"/>
      <c r="Y129" s="1106"/>
      <c r="Z129" s="1107"/>
      <c r="AA129" s="993">
        <v>27054788</v>
      </c>
      <c r="AB129" s="994"/>
      <c r="AC129" s="994"/>
      <c r="AD129" s="994"/>
      <c r="AE129" s="995"/>
      <c r="AF129" s="996">
        <v>26923606</v>
      </c>
      <c r="AG129" s="994"/>
      <c r="AH129" s="994"/>
      <c r="AI129" s="994"/>
      <c r="AJ129" s="995"/>
      <c r="AK129" s="996">
        <v>26984132</v>
      </c>
      <c r="AL129" s="994"/>
      <c r="AM129" s="994"/>
      <c r="AN129" s="994"/>
      <c r="AO129" s="995"/>
      <c r="AP129" s="1108"/>
      <c r="AQ129" s="1109"/>
      <c r="AR129" s="1109"/>
      <c r="AS129" s="1109"/>
      <c r="AT129" s="1110"/>
      <c r="AU129" s="221"/>
      <c r="AV129" s="221"/>
      <c r="AW129" s="221"/>
      <c r="AX129" s="1100" t="s">
        <v>467</v>
      </c>
      <c r="AY129" s="958"/>
      <c r="AZ129" s="958"/>
      <c r="BA129" s="958"/>
      <c r="BB129" s="958"/>
      <c r="BC129" s="958"/>
      <c r="BD129" s="958"/>
      <c r="BE129" s="959"/>
      <c r="BF129" s="1101" t="s">
        <v>122</v>
      </c>
      <c r="BG129" s="1102"/>
      <c r="BH129" s="1102"/>
      <c r="BI129" s="1102"/>
      <c r="BJ129" s="1102"/>
      <c r="BK129" s="1102"/>
      <c r="BL129" s="1103"/>
      <c r="BM129" s="1101">
        <v>16.96</v>
      </c>
      <c r="BN129" s="1102"/>
      <c r="BO129" s="1102"/>
      <c r="BP129" s="1102"/>
      <c r="BQ129" s="1102"/>
      <c r="BR129" s="1102"/>
      <c r="BS129" s="1103"/>
      <c r="BT129" s="1101">
        <v>30</v>
      </c>
      <c r="BU129" s="1102"/>
      <c r="BV129" s="1102"/>
      <c r="BW129" s="1102"/>
      <c r="BX129" s="1102"/>
      <c r="BY129" s="1102"/>
      <c r="BZ129" s="1104"/>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69" t="s">
        <v>468</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469</v>
      </c>
      <c r="X130" s="1106"/>
      <c r="Y130" s="1106"/>
      <c r="Z130" s="1107"/>
      <c r="AA130" s="993">
        <v>5425213</v>
      </c>
      <c r="AB130" s="994"/>
      <c r="AC130" s="994"/>
      <c r="AD130" s="994"/>
      <c r="AE130" s="995"/>
      <c r="AF130" s="996">
        <v>5341141</v>
      </c>
      <c r="AG130" s="994"/>
      <c r="AH130" s="994"/>
      <c r="AI130" s="994"/>
      <c r="AJ130" s="995"/>
      <c r="AK130" s="996">
        <v>4958733</v>
      </c>
      <c r="AL130" s="994"/>
      <c r="AM130" s="994"/>
      <c r="AN130" s="994"/>
      <c r="AO130" s="995"/>
      <c r="AP130" s="1108"/>
      <c r="AQ130" s="1109"/>
      <c r="AR130" s="1109"/>
      <c r="AS130" s="1109"/>
      <c r="AT130" s="1110"/>
      <c r="AU130" s="221"/>
      <c r="AV130" s="221"/>
      <c r="AW130" s="221"/>
      <c r="AX130" s="1100" t="s">
        <v>470</v>
      </c>
      <c r="AY130" s="958"/>
      <c r="AZ130" s="958"/>
      <c r="BA130" s="958"/>
      <c r="BB130" s="958"/>
      <c r="BC130" s="958"/>
      <c r="BD130" s="958"/>
      <c r="BE130" s="959"/>
      <c r="BF130" s="1136">
        <v>8</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471</v>
      </c>
      <c r="X131" s="1143"/>
      <c r="Y131" s="1143"/>
      <c r="Z131" s="1144"/>
      <c r="AA131" s="1039">
        <v>21629575</v>
      </c>
      <c r="AB131" s="1021"/>
      <c r="AC131" s="1021"/>
      <c r="AD131" s="1021"/>
      <c r="AE131" s="1022"/>
      <c r="AF131" s="1020">
        <v>21582465</v>
      </c>
      <c r="AG131" s="1021"/>
      <c r="AH131" s="1021"/>
      <c r="AI131" s="1021"/>
      <c r="AJ131" s="1022"/>
      <c r="AK131" s="1020">
        <v>22025399</v>
      </c>
      <c r="AL131" s="1021"/>
      <c r="AM131" s="1021"/>
      <c r="AN131" s="1021"/>
      <c r="AO131" s="1022"/>
      <c r="AP131" s="1145"/>
      <c r="AQ131" s="1146"/>
      <c r="AR131" s="1146"/>
      <c r="AS131" s="1146"/>
      <c r="AT131" s="1147"/>
      <c r="AU131" s="221"/>
      <c r="AV131" s="221"/>
      <c r="AW131" s="221"/>
      <c r="AX131" s="1118" t="s">
        <v>472</v>
      </c>
      <c r="AY131" s="762"/>
      <c r="AZ131" s="762"/>
      <c r="BA131" s="762"/>
      <c r="BB131" s="762"/>
      <c r="BC131" s="762"/>
      <c r="BD131" s="762"/>
      <c r="BE131" s="1071"/>
      <c r="BF131" s="1119">
        <v>29.8</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125" t="s">
        <v>473</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474</v>
      </c>
      <c r="W132" s="1129"/>
      <c r="X132" s="1129"/>
      <c r="Y132" s="1129"/>
      <c r="Z132" s="1130"/>
      <c r="AA132" s="1131">
        <v>7.6694387199999996</v>
      </c>
      <c r="AB132" s="1132"/>
      <c r="AC132" s="1132"/>
      <c r="AD132" s="1132"/>
      <c r="AE132" s="1133"/>
      <c r="AF132" s="1134">
        <v>7.8895436639999996</v>
      </c>
      <c r="AG132" s="1132"/>
      <c r="AH132" s="1132"/>
      <c r="AI132" s="1132"/>
      <c r="AJ132" s="1133"/>
      <c r="AK132" s="1134">
        <v>8.7199933539999996</v>
      </c>
      <c r="AL132" s="1132"/>
      <c r="AM132" s="1132"/>
      <c r="AN132" s="1132"/>
      <c r="AO132" s="1133"/>
      <c r="AP132" s="1036"/>
      <c r="AQ132" s="1037"/>
      <c r="AR132" s="1037"/>
      <c r="AS132" s="1037"/>
      <c r="AT132" s="1135"/>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475</v>
      </c>
      <c r="W133" s="1112"/>
      <c r="X133" s="1112"/>
      <c r="Y133" s="1112"/>
      <c r="Z133" s="1113"/>
      <c r="AA133" s="1114">
        <v>7.3</v>
      </c>
      <c r="AB133" s="1115"/>
      <c r="AC133" s="1115"/>
      <c r="AD133" s="1115"/>
      <c r="AE133" s="1116"/>
      <c r="AF133" s="1114">
        <v>7.5</v>
      </c>
      <c r="AG133" s="1115"/>
      <c r="AH133" s="1115"/>
      <c r="AI133" s="1115"/>
      <c r="AJ133" s="1116"/>
      <c r="AK133" s="1114">
        <v>8</v>
      </c>
      <c r="AL133" s="1115"/>
      <c r="AM133" s="1115"/>
      <c r="AN133" s="1115"/>
      <c r="AO133" s="1116"/>
      <c r="AP133" s="1063"/>
      <c r="AQ133" s="1064"/>
      <c r="AR133" s="1064"/>
      <c r="AS133" s="1064"/>
      <c r="AT133" s="1117"/>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AoVhB0OoVkm9W9yEfkdILnDL4hAZYIcMCt/6/SUuwR8QU2rmZI/eF5xJPE8mRtZC5ozqjcHgfuqx7eSRAYTTOg==" saltValue="CzvilK1bnxRrT55our5rx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476</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P3ZfkF/PXD6TK50/mdQ0FQeRiEIOkhDh3j8Tbgv1UQluxFENCGoDctt8BXHIYK+74LR8l2ZDlpqQDN7ntshOUQ==" saltValue="ouddD5EHng8O3MrAGMCxG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SS/feOWIByjwt1T248nNLRs5QseThIJDBkRpQ23FXuAxY4ImX2wy8KLLOVN3mOH0wgjBpvVICOuPPSkF1yeHRA==" saltValue="SKc6zIRHIvHUmUZIRIfCWg=="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49" t="s">
        <v>479</v>
      </c>
      <c r="AP7" s="260"/>
      <c r="AQ7" s="261" t="s">
        <v>480</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0"/>
      <c r="AP8" s="266" t="s">
        <v>481</v>
      </c>
      <c r="AQ8" s="267" t="s">
        <v>482</v>
      </c>
      <c r="AR8" s="268" t="s">
        <v>483</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1" t="s">
        <v>484</v>
      </c>
      <c r="AL9" s="1152"/>
      <c r="AM9" s="1152"/>
      <c r="AN9" s="1153"/>
      <c r="AO9" s="269">
        <v>8979112</v>
      </c>
      <c r="AP9" s="269">
        <v>148371</v>
      </c>
      <c r="AQ9" s="270">
        <v>95899</v>
      </c>
      <c r="AR9" s="271">
        <v>54.7</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1" t="s">
        <v>485</v>
      </c>
      <c r="AL10" s="1152"/>
      <c r="AM10" s="1152"/>
      <c r="AN10" s="1153"/>
      <c r="AO10" s="272">
        <v>1561</v>
      </c>
      <c r="AP10" s="272">
        <v>26</v>
      </c>
      <c r="AQ10" s="273">
        <v>7418</v>
      </c>
      <c r="AR10" s="274">
        <v>-99.6</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1" t="s">
        <v>486</v>
      </c>
      <c r="AL11" s="1152"/>
      <c r="AM11" s="1152"/>
      <c r="AN11" s="1153"/>
      <c r="AO11" s="272">
        <v>1318699</v>
      </c>
      <c r="AP11" s="272">
        <v>21790</v>
      </c>
      <c r="AQ11" s="273">
        <v>1842</v>
      </c>
      <c r="AR11" s="274">
        <v>1083</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1" t="s">
        <v>487</v>
      </c>
      <c r="AL12" s="1152"/>
      <c r="AM12" s="1152"/>
      <c r="AN12" s="1153"/>
      <c r="AO12" s="272" t="s">
        <v>488</v>
      </c>
      <c r="AP12" s="272" t="s">
        <v>488</v>
      </c>
      <c r="AQ12" s="273">
        <v>18</v>
      </c>
      <c r="AR12" s="274" t="s">
        <v>488</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1" t="s">
        <v>489</v>
      </c>
      <c r="AL13" s="1152"/>
      <c r="AM13" s="1152"/>
      <c r="AN13" s="1153"/>
      <c r="AO13" s="272">
        <v>179855</v>
      </c>
      <c r="AP13" s="272">
        <v>2972</v>
      </c>
      <c r="AQ13" s="273">
        <v>3674</v>
      </c>
      <c r="AR13" s="274">
        <v>-19.100000000000001</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1" t="s">
        <v>490</v>
      </c>
      <c r="AL14" s="1152"/>
      <c r="AM14" s="1152"/>
      <c r="AN14" s="1153"/>
      <c r="AO14" s="272">
        <v>20669</v>
      </c>
      <c r="AP14" s="272">
        <v>342</v>
      </c>
      <c r="AQ14" s="273">
        <v>2040</v>
      </c>
      <c r="AR14" s="274">
        <v>-83.2</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4" t="s">
        <v>491</v>
      </c>
      <c r="AL15" s="1155"/>
      <c r="AM15" s="1155"/>
      <c r="AN15" s="1156"/>
      <c r="AO15" s="272">
        <v>-601260</v>
      </c>
      <c r="AP15" s="272">
        <v>-9935</v>
      </c>
      <c r="AQ15" s="273">
        <v>-5724</v>
      </c>
      <c r="AR15" s="274">
        <v>73.599999999999994</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4" t="s">
        <v>177</v>
      </c>
      <c r="AL16" s="1155"/>
      <c r="AM16" s="1155"/>
      <c r="AN16" s="1156"/>
      <c r="AO16" s="272">
        <v>9898636</v>
      </c>
      <c r="AP16" s="272">
        <v>163565</v>
      </c>
      <c r="AQ16" s="273">
        <v>105167</v>
      </c>
      <c r="AR16" s="274">
        <v>55.5</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7" t="s">
        <v>496</v>
      </c>
      <c r="AL21" s="1158"/>
      <c r="AM21" s="1158"/>
      <c r="AN21" s="1159"/>
      <c r="AO21" s="285">
        <v>14.71</v>
      </c>
      <c r="AP21" s="286">
        <v>8.91</v>
      </c>
      <c r="AQ21" s="287">
        <v>5.8</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7" t="s">
        <v>497</v>
      </c>
      <c r="AL22" s="1158"/>
      <c r="AM22" s="1158"/>
      <c r="AN22" s="1159"/>
      <c r="AO22" s="290">
        <v>94.3</v>
      </c>
      <c r="AP22" s="291">
        <v>97.6</v>
      </c>
      <c r="AQ22" s="292">
        <v>-3.3</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48" t="s">
        <v>498</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c r="AT26" s="255"/>
    </row>
    <row r="27" spans="1:46" ht="13" x14ac:dyDescent="0.2">
      <c r="A27" s="297"/>
      <c r="AO27" s="250"/>
      <c r="AP27" s="250"/>
      <c r="AQ27" s="250"/>
      <c r="AR27" s="250"/>
      <c r="AS27" s="250"/>
      <c r="AT27" s="250"/>
    </row>
    <row r="28" spans="1:46" ht="16.5" x14ac:dyDescent="0.2">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49" t="s">
        <v>479</v>
      </c>
      <c r="AP30" s="260"/>
      <c r="AQ30" s="261" t="s">
        <v>480</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0"/>
      <c r="AP31" s="266" t="s">
        <v>481</v>
      </c>
      <c r="AQ31" s="267" t="s">
        <v>482</v>
      </c>
      <c r="AR31" s="268" t="s">
        <v>483</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5" t="s">
        <v>501</v>
      </c>
      <c r="AL32" s="1166"/>
      <c r="AM32" s="1166"/>
      <c r="AN32" s="1167"/>
      <c r="AO32" s="300">
        <v>5083746</v>
      </c>
      <c r="AP32" s="300">
        <v>84004</v>
      </c>
      <c r="AQ32" s="301">
        <v>63956</v>
      </c>
      <c r="AR32" s="302">
        <v>31.3</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5" t="s">
        <v>502</v>
      </c>
      <c r="AL33" s="1166"/>
      <c r="AM33" s="1166"/>
      <c r="AN33" s="1167"/>
      <c r="AO33" s="300" t="s">
        <v>488</v>
      </c>
      <c r="AP33" s="300" t="s">
        <v>488</v>
      </c>
      <c r="AQ33" s="301" t="s">
        <v>488</v>
      </c>
      <c r="AR33" s="302" t="s">
        <v>488</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5" t="s">
        <v>503</v>
      </c>
      <c r="AL34" s="1166"/>
      <c r="AM34" s="1166"/>
      <c r="AN34" s="1167"/>
      <c r="AO34" s="300" t="s">
        <v>488</v>
      </c>
      <c r="AP34" s="300" t="s">
        <v>488</v>
      </c>
      <c r="AQ34" s="301">
        <v>4</v>
      </c>
      <c r="AR34" s="302" t="s">
        <v>488</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5" t="s">
        <v>504</v>
      </c>
      <c r="AL35" s="1166"/>
      <c r="AM35" s="1166"/>
      <c r="AN35" s="1167"/>
      <c r="AO35" s="300">
        <v>1804779</v>
      </c>
      <c r="AP35" s="300">
        <v>29822</v>
      </c>
      <c r="AQ35" s="301">
        <v>14498</v>
      </c>
      <c r="AR35" s="302">
        <v>105.7</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5" t="s">
        <v>505</v>
      </c>
      <c r="AL36" s="1166"/>
      <c r="AM36" s="1166"/>
      <c r="AN36" s="1167"/>
      <c r="AO36" s="300" t="s">
        <v>488</v>
      </c>
      <c r="AP36" s="300" t="s">
        <v>488</v>
      </c>
      <c r="AQ36" s="301">
        <v>1993</v>
      </c>
      <c r="AR36" s="302" t="s">
        <v>488</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5" t="s">
        <v>506</v>
      </c>
      <c r="AL37" s="1166"/>
      <c r="AM37" s="1166"/>
      <c r="AN37" s="1167"/>
      <c r="AO37" s="300">
        <v>31659</v>
      </c>
      <c r="AP37" s="300">
        <v>523</v>
      </c>
      <c r="AQ37" s="301">
        <v>407</v>
      </c>
      <c r="AR37" s="302">
        <v>28.5</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8" t="s">
        <v>507</v>
      </c>
      <c r="AL38" s="1169"/>
      <c r="AM38" s="1169"/>
      <c r="AN38" s="1170"/>
      <c r="AO38" s="303" t="s">
        <v>488</v>
      </c>
      <c r="AP38" s="303" t="s">
        <v>488</v>
      </c>
      <c r="AQ38" s="304">
        <v>1</v>
      </c>
      <c r="AR38" s="292" t="s">
        <v>488</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8" t="s">
        <v>508</v>
      </c>
      <c r="AL39" s="1169"/>
      <c r="AM39" s="1169"/>
      <c r="AN39" s="1170"/>
      <c r="AO39" s="300">
        <v>-40838</v>
      </c>
      <c r="AP39" s="300">
        <v>-675</v>
      </c>
      <c r="AQ39" s="301">
        <v>-3355</v>
      </c>
      <c r="AR39" s="302">
        <v>-79.900000000000006</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5" t="s">
        <v>509</v>
      </c>
      <c r="AL40" s="1166"/>
      <c r="AM40" s="1166"/>
      <c r="AN40" s="1167"/>
      <c r="AO40" s="300">
        <v>-4958733</v>
      </c>
      <c r="AP40" s="300">
        <v>-81938</v>
      </c>
      <c r="AQ40" s="301">
        <v>-53996</v>
      </c>
      <c r="AR40" s="302">
        <v>51.7</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1" t="s">
        <v>287</v>
      </c>
      <c r="AL41" s="1172"/>
      <c r="AM41" s="1172"/>
      <c r="AN41" s="1173"/>
      <c r="AO41" s="300">
        <v>1920613</v>
      </c>
      <c r="AP41" s="300">
        <v>31736</v>
      </c>
      <c r="AQ41" s="301">
        <v>23508</v>
      </c>
      <c r="AR41" s="302">
        <v>35</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0" t="s">
        <v>479</v>
      </c>
      <c r="AN49" s="1162" t="s">
        <v>512</v>
      </c>
      <c r="AO49" s="1163"/>
      <c r="AP49" s="1163"/>
      <c r="AQ49" s="1163"/>
      <c r="AR49" s="1164"/>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1"/>
      <c r="AN50" s="316" t="s">
        <v>513</v>
      </c>
      <c r="AO50" s="317" t="s">
        <v>514</v>
      </c>
      <c r="AP50" s="318" t="s">
        <v>515</v>
      </c>
      <c r="AQ50" s="319" t="s">
        <v>516</v>
      </c>
      <c r="AR50" s="320" t="s">
        <v>517</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5633927</v>
      </c>
      <c r="AN51" s="322">
        <v>85608</v>
      </c>
      <c r="AO51" s="323">
        <v>0.3</v>
      </c>
      <c r="AP51" s="324">
        <v>70329</v>
      </c>
      <c r="AQ51" s="325">
        <v>0.2</v>
      </c>
      <c r="AR51" s="326">
        <v>0.1</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4001765</v>
      </c>
      <c r="AN52" s="330">
        <v>60807</v>
      </c>
      <c r="AO52" s="331">
        <v>41.2</v>
      </c>
      <c r="AP52" s="332">
        <v>39403</v>
      </c>
      <c r="AQ52" s="333">
        <v>9.1</v>
      </c>
      <c r="AR52" s="334">
        <v>32.1</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5753529</v>
      </c>
      <c r="AN53" s="322">
        <v>89035</v>
      </c>
      <c r="AO53" s="323">
        <v>4</v>
      </c>
      <c r="AP53" s="324">
        <v>71871</v>
      </c>
      <c r="AQ53" s="325">
        <v>2.2000000000000002</v>
      </c>
      <c r="AR53" s="326">
        <v>1.8</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3893904</v>
      </c>
      <c r="AN54" s="330">
        <v>60258</v>
      </c>
      <c r="AO54" s="331">
        <v>-0.9</v>
      </c>
      <c r="AP54" s="332">
        <v>38232</v>
      </c>
      <c r="AQ54" s="333">
        <v>-3</v>
      </c>
      <c r="AR54" s="334">
        <v>2.1</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4853590</v>
      </c>
      <c r="AN55" s="322">
        <v>76677</v>
      </c>
      <c r="AO55" s="323">
        <v>-13.9</v>
      </c>
      <c r="AP55" s="324">
        <v>71807</v>
      </c>
      <c r="AQ55" s="325">
        <v>-0.1</v>
      </c>
      <c r="AR55" s="326">
        <v>-13.8</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2797044</v>
      </c>
      <c r="AN56" s="330">
        <v>44188</v>
      </c>
      <c r="AO56" s="331">
        <v>-26.7</v>
      </c>
      <c r="AP56" s="332">
        <v>37333</v>
      </c>
      <c r="AQ56" s="333">
        <v>-2.4</v>
      </c>
      <c r="AR56" s="334">
        <v>-24.3</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4812666</v>
      </c>
      <c r="AN57" s="322">
        <v>77736</v>
      </c>
      <c r="AO57" s="323">
        <v>1.4</v>
      </c>
      <c r="AP57" s="324">
        <v>80821</v>
      </c>
      <c r="AQ57" s="325">
        <v>12.6</v>
      </c>
      <c r="AR57" s="326">
        <v>-11.2</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3220746</v>
      </c>
      <c r="AN58" s="330">
        <v>52023</v>
      </c>
      <c r="AO58" s="331">
        <v>17.7</v>
      </c>
      <c r="AP58" s="332">
        <v>49586</v>
      </c>
      <c r="AQ58" s="333">
        <v>32.799999999999997</v>
      </c>
      <c r="AR58" s="334">
        <v>-15.1</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4632624</v>
      </c>
      <c r="AN59" s="322">
        <v>76550</v>
      </c>
      <c r="AO59" s="323">
        <v>-1.5</v>
      </c>
      <c r="AP59" s="324">
        <v>79840</v>
      </c>
      <c r="AQ59" s="325">
        <v>-1.2</v>
      </c>
      <c r="AR59" s="326">
        <v>-0.3</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2755576</v>
      </c>
      <c r="AN60" s="330">
        <v>45533</v>
      </c>
      <c r="AO60" s="331">
        <v>-12.5</v>
      </c>
      <c r="AP60" s="332">
        <v>45238</v>
      </c>
      <c r="AQ60" s="333">
        <v>-8.8000000000000007</v>
      </c>
      <c r="AR60" s="334">
        <v>-3.7</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5137267</v>
      </c>
      <c r="AN61" s="337">
        <v>81121</v>
      </c>
      <c r="AO61" s="338">
        <v>-1.9</v>
      </c>
      <c r="AP61" s="339">
        <v>74934</v>
      </c>
      <c r="AQ61" s="340">
        <v>2.7</v>
      </c>
      <c r="AR61" s="326">
        <v>-4.5999999999999996</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3333807</v>
      </c>
      <c r="AN62" s="330">
        <v>52562</v>
      </c>
      <c r="AO62" s="331">
        <v>3.8</v>
      </c>
      <c r="AP62" s="332">
        <v>41958</v>
      </c>
      <c r="AQ62" s="333">
        <v>5.5</v>
      </c>
      <c r="AR62" s="334">
        <v>-1.7</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4cMdB9ExF+u2gGy1TqBK2fjVKqJia2BSz2BUazIb5l4R5S9quYR9qTeRYeMBhxnG5Vzl3n1Lb1UUqt1/EplPsA==" saltValue="2dMYqyRo7uSpuhL7IaCBP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476</v>
      </c>
    </row>
    <row r="121" spans="125:125" ht="13.5" hidden="1" customHeight="1" x14ac:dyDescent="0.2">
      <c r="DU121" s="247"/>
    </row>
  </sheetData>
  <sheetProtection algorithmName="SHA-512" hashValue="kIc9JBKiVryHK3HdaiqDpLc6Zh3o/hX2Vwzf+WmygoxD6ngwY58az/4ykqrrCrcyIACUxtr03RJ21h8zW0Ps6A==" saltValue="TrUIv0ToRybubxaAWJtMQ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476</v>
      </c>
    </row>
  </sheetData>
  <sheetProtection algorithmName="SHA-512" hashValue="qVBBZqvXCPx4jIPwMiU/4/iGAf8uvOmzvr5AT7n5o2PXsdaZnRw4O8pzwjD9nAkXKDoXwTvOqfmv0w8r9uZEfg==" saltValue="x2GU2Fdzj78mwY6d9lepJ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74" t="s">
        <v>3</v>
      </c>
      <c r="D47" s="1174"/>
      <c r="E47" s="1175"/>
      <c r="F47" s="11">
        <v>27.01</v>
      </c>
      <c r="G47" s="12">
        <v>29.16</v>
      </c>
      <c r="H47" s="12">
        <v>27.58</v>
      </c>
      <c r="I47" s="12">
        <v>26.12</v>
      </c>
      <c r="J47" s="13">
        <v>23.1</v>
      </c>
    </row>
    <row r="48" spans="2:10" ht="57.75" customHeight="1" x14ac:dyDescent="0.2">
      <c r="B48" s="14"/>
      <c r="C48" s="1176" t="s">
        <v>4</v>
      </c>
      <c r="D48" s="1176"/>
      <c r="E48" s="1177"/>
      <c r="F48" s="15">
        <v>3.77</v>
      </c>
      <c r="G48" s="16">
        <v>4.6500000000000004</v>
      </c>
      <c r="H48" s="16">
        <v>4.63</v>
      </c>
      <c r="I48" s="16">
        <v>3.99</v>
      </c>
      <c r="J48" s="17">
        <v>3.89</v>
      </c>
    </row>
    <row r="49" spans="2:10" ht="57.75" customHeight="1" thickBot="1" x14ac:dyDescent="0.25">
      <c r="B49" s="18"/>
      <c r="C49" s="1178" t="s">
        <v>5</v>
      </c>
      <c r="D49" s="1178"/>
      <c r="E49" s="1179"/>
      <c r="F49" s="19" t="s">
        <v>531</v>
      </c>
      <c r="G49" s="20">
        <v>3.5</v>
      </c>
      <c r="H49" s="20" t="s">
        <v>532</v>
      </c>
      <c r="I49" s="20" t="s">
        <v>533</v>
      </c>
      <c r="J49" s="21" t="s">
        <v>534</v>
      </c>
    </row>
    <row r="50" spans="2:10" ht="13" x14ac:dyDescent="0.2"/>
  </sheetData>
  <sheetProtection algorithmName="SHA-512" hashValue="Bu9h65v420TBFLL8gDrAOZuU1Y8+mCkamZtdZ3NUhCDsguQ6a0+FEcVsjP5LprrSvuL0nS6DSUgUqO4P0yWcuA==" saltValue="+hE7vr5+UJVgw2/bayLPp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86" t="s">
        <v>535</v>
      </c>
      <c r="D34" s="1186"/>
      <c r="E34" s="1187"/>
      <c r="F34" s="32">
        <v>9.35</v>
      </c>
      <c r="G34" s="33">
        <v>9.35</v>
      </c>
      <c r="H34" s="33">
        <v>9.7100000000000009</v>
      </c>
      <c r="I34" s="33">
        <v>9.0500000000000007</v>
      </c>
      <c r="J34" s="34">
        <v>8.3000000000000007</v>
      </c>
      <c r="K34" s="22"/>
      <c r="L34" s="22"/>
      <c r="M34" s="22"/>
      <c r="N34" s="22"/>
      <c r="O34" s="22"/>
      <c r="P34" s="22"/>
    </row>
    <row r="35" spans="1:16" ht="39" customHeight="1" x14ac:dyDescent="0.2">
      <c r="A35" s="22"/>
      <c r="B35" s="35"/>
      <c r="C35" s="1180" t="s">
        <v>536</v>
      </c>
      <c r="D35" s="1181"/>
      <c r="E35" s="1182"/>
      <c r="F35" s="36">
        <v>3.77</v>
      </c>
      <c r="G35" s="37">
        <v>4.6399999999999997</v>
      </c>
      <c r="H35" s="37">
        <v>4.63</v>
      </c>
      <c r="I35" s="37">
        <v>3.98</v>
      </c>
      <c r="J35" s="38">
        <v>3.89</v>
      </c>
      <c r="K35" s="22"/>
      <c r="L35" s="22"/>
      <c r="M35" s="22"/>
      <c r="N35" s="22"/>
      <c r="O35" s="22"/>
      <c r="P35" s="22"/>
    </row>
    <row r="36" spans="1:16" ht="39" customHeight="1" x14ac:dyDescent="0.2">
      <c r="A36" s="22"/>
      <c r="B36" s="35"/>
      <c r="C36" s="1180" t="s">
        <v>537</v>
      </c>
      <c r="D36" s="1181"/>
      <c r="E36" s="1182"/>
      <c r="F36" s="36">
        <v>1.02</v>
      </c>
      <c r="G36" s="37">
        <v>1.61</v>
      </c>
      <c r="H36" s="37">
        <v>1.69</v>
      </c>
      <c r="I36" s="37">
        <v>1.88</v>
      </c>
      <c r="J36" s="38">
        <v>1.75</v>
      </c>
      <c r="K36" s="22"/>
      <c r="L36" s="22"/>
      <c r="M36" s="22"/>
      <c r="N36" s="22"/>
      <c r="O36" s="22"/>
      <c r="P36" s="22"/>
    </row>
    <row r="37" spans="1:16" ht="39" customHeight="1" x14ac:dyDescent="0.2">
      <c r="A37" s="22"/>
      <c r="B37" s="35"/>
      <c r="C37" s="1180" t="s">
        <v>538</v>
      </c>
      <c r="D37" s="1181"/>
      <c r="E37" s="1182"/>
      <c r="F37" s="36">
        <v>0.44</v>
      </c>
      <c r="G37" s="37">
        <v>0.59</v>
      </c>
      <c r="H37" s="37">
        <v>1.06</v>
      </c>
      <c r="I37" s="37">
        <v>1.1200000000000001</v>
      </c>
      <c r="J37" s="38">
        <v>0.32</v>
      </c>
      <c r="K37" s="22"/>
      <c r="L37" s="22"/>
      <c r="M37" s="22"/>
      <c r="N37" s="22"/>
      <c r="O37" s="22"/>
      <c r="P37" s="22"/>
    </row>
    <row r="38" spans="1:16" ht="39" customHeight="1" x14ac:dyDescent="0.2">
      <c r="A38" s="22"/>
      <c r="B38" s="35"/>
      <c r="C38" s="1180" t="s">
        <v>539</v>
      </c>
      <c r="D38" s="1181"/>
      <c r="E38" s="1182"/>
      <c r="F38" s="36">
        <v>0.49</v>
      </c>
      <c r="G38" s="37">
        <v>0.37</v>
      </c>
      <c r="H38" s="37">
        <v>0.2</v>
      </c>
      <c r="I38" s="37">
        <v>0.32</v>
      </c>
      <c r="J38" s="38">
        <v>0.31</v>
      </c>
      <c r="K38" s="22"/>
      <c r="L38" s="22"/>
      <c r="M38" s="22"/>
      <c r="N38" s="22"/>
      <c r="O38" s="22"/>
      <c r="P38" s="22"/>
    </row>
    <row r="39" spans="1:16" ht="39" customHeight="1" x14ac:dyDescent="0.2">
      <c r="A39" s="22"/>
      <c r="B39" s="35"/>
      <c r="C39" s="1180" t="s">
        <v>540</v>
      </c>
      <c r="D39" s="1181"/>
      <c r="E39" s="1182"/>
      <c r="F39" s="36">
        <v>0.04</v>
      </c>
      <c r="G39" s="37">
        <v>0.04</v>
      </c>
      <c r="H39" s="37">
        <v>0.04</v>
      </c>
      <c r="I39" s="37">
        <v>0.05</v>
      </c>
      <c r="J39" s="38">
        <v>0.06</v>
      </c>
      <c r="K39" s="22"/>
      <c r="L39" s="22"/>
      <c r="M39" s="22"/>
      <c r="N39" s="22"/>
      <c r="O39" s="22"/>
      <c r="P39" s="22"/>
    </row>
    <row r="40" spans="1:16" ht="39" customHeight="1" x14ac:dyDescent="0.2">
      <c r="A40" s="22"/>
      <c r="B40" s="35"/>
      <c r="C40" s="1180" t="s">
        <v>541</v>
      </c>
      <c r="D40" s="1181"/>
      <c r="E40" s="1182"/>
      <c r="F40" s="36">
        <v>0.1</v>
      </c>
      <c r="G40" s="37">
        <v>0.12</v>
      </c>
      <c r="H40" s="37">
        <v>0.11</v>
      </c>
      <c r="I40" s="37">
        <v>7.0000000000000007E-2</v>
      </c>
      <c r="J40" s="38">
        <v>0.05</v>
      </c>
      <c r="K40" s="22"/>
      <c r="L40" s="22"/>
      <c r="M40" s="22"/>
      <c r="N40" s="22"/>
      <c r="O40" s="22"/>
      <c r="P40" s="22"/>
    </row>
    <row r="41" spans="1:16" ht="39" customHeight="1" x14ac:dyDescent="0.2">
      <c r="A41" s="22"/>
      <c r="B41" s="35"/>
      <c r="C41" s="1180" t="s">
        <v>542</v>
      </c>
      <c r="D41" s="1181"/>
      <c r="E41" s="1182"/>
      <c r="F41" s="36">
        <v>5.1100000000000003</v>
      </c>
      <c r="G41" s="37">
        <v>1.69</v>
      </c>
      <c r="H41" s="37">
        <v>1.99</v>
      </c>
      <c r="I41" s="37">
        <v>3.95</v>
      </c>
      <c r="J41" s="38">
        <v>0</v>
      </c>
      <c r="K41" s="22"/>
      <c r="L41" s="22"/>
      <c r="M41" s="22"/>
      <c r="N41" s="22"/>
      <c r="O41" s="22"/>
      <c r="P41" s="22"/>
    </row>
    <row r="42" spans="1:16" ht="39" customHeight="1" x14ac:dyDescent="0.2">
      <c r="A42" s="22"/>
      <c r="B42" s="39"/>
      <c r="C42" s="1180" t="s">
        <v>543</v>
      </c>
      <c r="D42" s="1181"/>
      <c r="E42" s="1182"/>
      <c r="F42" s="36" t="s">
        <v>488</v>
      </c>
      <c r="G42" s="37" t="s">
        <v>488</v>
      </c>
      <c r="H42" s="37" t="s">
        <v>488</v>
      </c>
      <c r="I42" s="37" t="s">
        <v>488</v>
      </c>
      <c r="J42" s="38" t="s">
        <v>488</v>
      </c>
      <c r="K42" s="22"/>
      <c r="L42" s="22"/>
      <c r="M42" s="22"/>
      <c r="N42" s="22"/>
      <c r="O42" s="22"/>
      <c r="P42" s="22"/>
    </row>
    <row r="43" spans="1:16" ht="39" customHeight="1" thickBot="1" x14ac:dyDescent="0.25">
      <c r="A43" s="22"/>
      <c r="B43" s="40"/>
      <c r="C43" s="1183" t="s">
        <v>544</v>
      </c>
      <c r="D43" s="1184"/>
      <c r="E43" s="1185"/>
      <c r="F43" s="41" t="s">
        <v>488</v>
      </c>
      <c r="G43" s="42" t="s">
        <v>488</v>
      </c>
      <c r="H43" s="42" t="s">
        <v>488</v>
      </c>
      <c r="I43" s="42" t="s">
        <v>488</v>
      </c>
      <c r="J43" s="43" t="s">
        <v>488</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RwMB6KUx62hSPi3XvRbDP2AMDkr3Y3k/ZsnhloKn9LUWMWhZtJj4OI2IzdIq26I3/wE6lV6JLpBD7zfDXjtdBQ==" saltValue="98YBO5F51RjIw3oMYeuxl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2">
      <c r="A45" s="48"/>
      <c r="B45" s="1188" t="s">
        <v>9</v>
      </c>
      <c r="C45" s="1189"/>
      <c r="D45" s="58"/>
      <c r="E45" s="1194" t="s">
        <v>10</v>
      </c>
      <c r="F45" s="1194"/>
      <c r="G45" s="1194"/>
      <c r="H45" s="1194"/>
      <c r="I45" s="1194"/>
      <c r="J45" s="1195"/>
      <c r="K45" s="59">
        <v>5187</v>
      </c>
      <c r="L45" s="60">
        <v>5007</v>
      </c>
      <c r="M45" s="60">
        <v>5227</v>
      </c>
      <c r="N45" s="60">
        <v>5249</v>
      </c>
      <c r="O45" s="61">
        <v>5084</v>
      </c>
      <c r="P45" s="48"/>
      <c r="Q45" s="48"/>
      <c r="R45" s="48"/>
      <c r="S45" s="48"/>
      <c r="T45" s="48"/>
      <c r="U45" s="48"/>
    </row>
    <row r="46" spans="1:21" ht="30.75" customHeight="1" x14ac:dyDescent="0.2">
      <c r="A46" s="48"/>
      <c r="B46" s="1190"/>
      <c r="C46" s="1191"/>
      <c r="D46" s="62"/>
      <c r="E46" s="1196" t="s">
        <v>11</v>
      </c>
      <c r="F46" s="1196"/>
      <c r="G46" s="1196"/>
      <c r="H46" s="1196"/>
      <c r="I46" s="1196"/>
      <c r="J46" s="1197"/>
      <c r="K46" s="63" t="s">
        <v>488</v>
      </c>
      <c r="L46" s="64" t="s">
        <v>488</v>
      </c>
      <c r="M46" s="64" t="s">
        <v>488</v>
      </c>
      <c r="N46" s="64" t="s">
        <v>488</v>
      </c>
      <c r="O46" s="65" t="s">
        <v>488</v>
      </c>
      <c r="P46" s="48"/>
      <c r="Q46" s="48"/>
      <c r="R46" s="48"/>
      <c r="S46" s="48"/>
      <c r="T46" s="48"/>
      <c r="U46" s="48"/>
    </row>
    <row r="47" spans="1:21" ht="30.75" customHeight="1" x14ac:dyDescent="0.2">
      <c r="A47" s="48"/>
      <c r="B47" s="1190"/>
      <c r="C47" s="1191"/>
      <c r="D47" s="62"/>
      <c r="E47" s="1196" t="s">
        <v>12</v>
      </c>
      <c r="F47" s="1196"/>
      <c r="G47" s="1196"/>
      <c r="H47" s="1196"/>
      <c r="I47" s="1196"/>
      <c r="J47" s="1197"/>
      <c r="K47" s="63" t="s">
        <v>488</v>
      </c>
      <c r="L47" s="64" t="s">
        <v>488</v>
      </c>
      <c r="M47" s="64" t="s">
        <v>488</v>
      </c>
      <c r="N47" s="64" t="s">
        <v>488</v>
      </c>
      <c r="O47" s="65" t="s">
        <v>488</v>
      </c>
      <c r="P47" s="48"/>
      <c r="Q47" s="48"/>
      <c r="R47" s="48"/>
      <c r="S47" s="48"/>
      <c r="T47" s="48"/>
      <c r="U47" s="48"/>
    </row>
    <row r="48" spans="1:21" ht="30.75" customHeight="1" x14ac:dyDescent="0.2">
      <c r="A48" s="48"/>
      <c r="B48" s="1190"/>
      <c r="C48" s="1191"/>
      <c r="D48" s="62"/>
      <c r="E48" s="1196" t="s">
        <v>13</v>
      </c>
      <c r="F48" s="1196"/>
      <c r="G48" s="1196"/>
      <c r="H48" s="1196"/>
      <c r="I48" s="1196"/>
      <c r="J48" s="1197"/>
      <c r="K48" s="63">
        <v>1890</v>
      </c>
      <c r="L48" s="64">
        <v>2001</v>
      </c>
      <c r="M48" s="64">
        <v>1890</v>
      </c>
      <c r="N48" s="64">
        <v>1815</v>
      </c>
      <c r="O48" s="65">
        <v>1805</v>
      </c>
      <c r="P48" s="48"/>
      <c r="Q48" s="48"/>
      <c r="R48" s="48"/>
      <c r="S48" s="48"/>
      <c r="T48" s="48"/>
      <c r="U48" s="48"/>
    </row>
    <row r="49" spans="1:21" ht="30.75" customHeight="1" x14ac:dyDescent="0.2">
      <c r="A49" s="48"/>
      <c r="B49" s="1190"/>
      <c r="C49" s="1191"/>
      <c r="D49" s="62"/>
      <c r="E49" s="1196" t="s">
        <v>14</v>
      </c>
      <c r="F49" s="1196"/>
      <c r="G49" s="1196"/>
      <c r="H49" s="1196"/>
      <c r="I49" s="1196"/>
      <c r="J49" s="1197"/>
      <c r="K49" s="63" t="s">
        <v>488</v>
      </c>
      <c r="L49" s="64" t="s">
        <v>488</v>
      </c>
      <c r="M49" s="64" t="s">
        <v>488</v>
      </c>
      <c r="N49" s="64" t="s">
        <v>488</v>
      </c>
      <c r="O49" s="65" t="s">
        <v>488</v>
      </c>
      <c r="P49" s="48"/>
      <c r="Q49" s="48"/>
      <c r="R49" s="48"/>
      <c r="S49" s="48"/>
      <c r="T49" s="48"/>
      <c r="U49" s="48"/>
    </row>
    <row r="50" spans="1:21" ht="30.75" customHeight="1" x14ac:dyDescent="0.2">
      <c r="A50" s="48"/>
      <c r="B50" s="1190"/>
      <c r="C50" s="1191"/>
      <c r="D50" s="62"/>
      <c r="E50" s="1196" t="s">
        <v>15</v>
      </c>
      <c r="F50" s="1196"/>
      <c r="G50" s="1196"/>
      <c r="H50" s="1196"/>
      <c r="I50" s="1196"/>
      <c r="J50" s="1197"/>
      <c r="K50" s="63">
        <v>77</v>
      </c>
      <c r="L50" s="64">
        <v>8</v>
      </c>
      <c r="M50" s="64">
        <v>14</v>
      </c>
      <c r="N50" s="64">
        <v>24</v>
      </c>
      <c r="O50" s="65">
        <v>32</v>
      </c>
      <c r="P50" s="48"/>
      <c r="Q50" s="48"/>
      <c r="R50" s="48"/>
      <c r="S50" s="48"/>
      <c r="T50" s="48"/>
      <c r="U50" s="48"/>
    </row>
    <row r="51" spans="1:21" ht="30.75" customHeight="1" x14ac:dyDescent="0.2">
      <c r="A51" s="48"/>
      <c r="B51" s="1192"/>
      <c r="C51" s="1193"/>
      <c r="D51" s="66"/>
      <c r="E51" s="1196" t="s">
        <v>16</v>
      </c>
      <c r="F51" s="1196"/>
      <c r="G51" s="1196"/>
      <c r="H51" s="1196"/>
      <c r="I51" s="1196"/>
      <c r="J51" s="1197"/>
      <c r="K51" s="63" t="s">
        <v>488</v>
      </c>
      <c r="L51" s="64" t="s">
        <v>488</v>
      </c>
      <c r="M51" s="64" t="s">
        <v>488</v>
      </c>
      <c r="N51" s="64" t="s">
        <v>488</v>
      </c>
      <c r="O51" s="65" t="s">
        <v>488</v>
      </c>
      <c r="P51" s="48"/>
      <c r="Q51" s="48"/>
      <c r="R51" s="48"/>
      <c r="S51" s="48"/>
      <c r="T51" s="48"/>
      <c r="U51" s="48"/>
    </row>
    <row r="52" spans="1:21" ht="30.75" customHeight="1" x14ac:dyDescent="0.2">
      <c r="A52" s="48"/>
      <c r="B52" s="1198" t="s">
        <v>17</v>
      </c>
      <c r="C52" s="1199"/>
      <c r="D52" s="66"/>
      <c r="E52" s="1196" t="s">
        <v>18</v>
      </c>
      <c r="F52" s="1196"/>
      <c r="G52" s="1196"/>
      <c r="H52" s="1196"/>
      <c r="I52" s="1196"/>
      <c r="J52" s="1197"/>
      <c r="K52" s="63">
        <v>5537</v>
      </c>
      <c r="L52" s="64">
        <v>5457</v>
      </c>
      <c r="M52" s="64">
        <v>5473</v>
      </c>
      <c r="N52" s="64">
        <v>5384</v>
      </c>
      <c r="O52" s="65">
        <v>5000</v>
      </c>
      <c r="P52" s="48"/>
      <c r="Q52" s="48"/>
      <c r="R52" s="48"/>
      <c r="S52" s="48"/>
      <c r="T52" s="48"/>
      <c r="U52" s="48"/>
    </row>
    <row r="53" spans="1:21" ht="30.75" customHeight="1" thickBot="1" x14ac:dyDescent="0.25">
      <c r="A53" s="48"/>
      <c r="B53" s="1200" t="s">
        <v>19</v>
      </c>
      <c r="C53" s="1201"/>
      <c r="D53" s="67"/>
      <c r="E53" s="1202" t="s">
        <v>20</v>
      </c>
      <c r="F53" s="1202"/>
      <c r="G53" s="1202"/>
      <c r="H53" s="1202"/>
      <c r="I53" s="1202"/>
      <c r="J53" s="1203"/>
      <c r="K53" s="68">
        <v>1617</v>
      </c>
      <c r="L53" s="69">
        <v>1559</v>
      </c>
      <c r="M53" s="69">
        <v>1658</v>
      </c>
      <c r="N53" s="69">
        <v>1704</v>
      </c>
      <c r="O53" s="70">
        <v>1921</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545</v>
      </c>
      <c r="L57" s="81" t="s">
        <v>546</v>
      </c>
      <c r="M57" s="81" t="s">
        <v>547</v>
      </c>
      <c r="N57" s="81" t="s">
        <v>548</v>
      </c>
      <c r="O57" s="82" t="s">
        <v>549</v>
      </c>
      <c r="P57" s="48"/>
      <c r="Q57" s="48"/>
      <c r="R57" s="48"/>
      <c r="S57" s="48"/>
      <c r="T57" s="48"/>
      <c r="U57" s="48"/>
    </row>
    <row r="58" spans="1:21" ht="31.5" customHeight="1" x14ac:dyDescent="0.2">
      <c r="B58" s="1204" t="s">
        <v>24</v>
      </c>
      <c r="C58" s="1205"/>
      <c r="D58" s="1210" t="s">
        <v>25</v>
      </c>
      <c r="E58" s="1211"/>
      <c r="F58" s="1211"/>
      <c r="G58" s="1211"/>
      <c r="H58" s="1211"/>
      <c r="I58" s="1211"/>
      <c r="J58" s="1212"/>
      <c r="K58" s="83"/>
      <c r="L58" s="84"/>
      <c r="M58" s="84"/>
      <c r="N58" s="84"/>
      <c r="O58" s="85"/>
    </row>
    <row r="59" spans="1:21" ht="31.5" customHeight="1" x14ac:dyDescent="0.2">
      <c r="B59" s="1206"/>
      <c r="C59" s="1207"/>
      <c r="D59" s="1213" t="s">
        <v>26</v>
      </c>
      <c r="E59" s="1214"/>
      <c r="F59" s="1214"/>
      <c r="G59" s="1214"/>
      <c r="H59" s="1214"/>
      <c r="I59" s="1214"/>
      <c r="J59" s="1215"/>
      <c r="K59" s="86"/>
      <c r="L59" s="87"/>
      <c r="M59" s="87"/>
      <c r="N59" s="87"/>
      <c r="O59" s="88"/>
    </row>
    <row r="60" spans="1:21" ht="31.5" customHeight="1" thickBot="1" x14ac:dyDescent="0.25">
      <c r="B60" s="1208"/>
      <c r="C60" s="1209"/>
      <c r="D60" s="1216" t="s">
        <v>27</v>
      </c>
      <c r="E60" s="1217"/>
      <c r="F60" s="1217"/>
      <c r="G60" s="1217"/>
      <c r="H60" s="1217"/>
      <c r="I60" s="1217"/>
      <c r="J60" s="1218"/>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1WtnAx1VGBFGo7vZTunBjXULk0euJ2odoLuSK08wNwFziFrOUIjvbgCVSS8QqtOYjl+EwBxcVcssx8R6tXxHuQ==" saltValue="Y1YOi9elxAyJ9k/igjCsF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526</v>
      </c>
      <c r="J40" s="103" t="s">
        <v>527</v>
      </c>
      <c r="K40" s="103" t="s">
        <v>528</v>
      </c>
      <c r="L40" s="103" t="s">
        <v>529</v>
      </c>
      <c r="M40" s="104" t="s">
        <v>530</v>
      </c>
    </row>
    <row r="41" spans="2:13" ht="27.75" customHeight="1" x14ac:dyDescent="0.2">
      <c r="B41" s="1219" t="s">
        <v>30</v>
      </c>
      <c r="C41" s="1220"/>
      <c r="D41" s="105"/>
      <c r="E41" s="1225" t="s">
        <v>31</v>
      </c>
      <c r="F41" s="1225"/>
      <c r="G41" s="1225"/>
      <c r="H41" s="1226"/>
      <c r="I41" s="343">
        <v>45353</v>
      </c>
      <c r="J41" s="344">
        <v>45528</v>
      </c>
      <c r="K41" s="344">
        <v>43255</v>
      </c>
      <c r="L41" s="344">
        <v>40776</v>
      </c>
      <c r="M41" s="345">
        <v>38461</v>
      </c>
    </row>
    <row r="42" spans="2:13" ht="27.75" customHeight="1" x14ac:dyDescent="0.2">
      <c r="B42" s="1221"/>
      <c r="C42" s="1222"/>
      <c r="D42" s="106"/>
      <c r="E42" s="1227" t="s">
        <v>32</v>
      </c>
      <c r="F42" s="1227"/>
      <c r="G42" s="1227"/>
      <c r="H42" s="1228"/>
      <c r="I42" s="346">
        <v>39</v>
      </c>
      <c r="J42" s="347" t="s">
        <v>488</v>
      </c>
      <c r="K42" s="347" t="s">
        <v>488</v>
      </c>
      <c r="L42" s="347" t="s">
        <v>488</v>
      </c>
      <c r="M42" s="348" t="s">
        <v>488</v>
      </c>
    </row>
    <row r="43" spans="2:13" ht="27.75" customHeight="1" x14ac:dyDescent="0.2">
      <c r="B43" s="1221"/>
      <c r="C43" s="1222"/>
      <c r="D43" s="106"/>
      <c r="E43" s="1227" t="s">
        <v>33</v>
      </c>
      <c r="F43" s="1227"/>
      <c r="G43" s="1227"/>
      <c r="H43" s="1228"/>
      <c r="I43" s="346">
        <v>25994</v>
      </c>
      <c r="J43" s="347">
        <v>22128</v>
      </c>
      <c r="K43" s="347">
        <v>18174</v>
      </c>
      <c r="L43" s="347">
        <v>17024</v>
      </c>
      <c r="M43" s="348">
        <v>17520</v>
      </c>
    </row>
    <row r="44" spans="2:13" ht="27.75" customHeight="1" x14ac:dyDescent="0.2">
      <c r="B44" s="1221"/>
      <c r="C44" s="1222"/>
      <c r="D44" s="106"/>
      <c r="E44" s="1227" t="s">
        <v>34</v>
      </c>
      <c r="F44" s="1227"/>
      <c r="G44" s="1227"/>
      <c r="H44" s="1228"/>
      <c r="I44" s="346" t="s">
        <v>488</v>
      </c>
      <c r="J44" s="347" t="s">
        <v>488</v>
      </c>
      <c r="K44" s="347" t="s">
        <v>488</v>
      </c>
      <c r="L44" s="347" t="s">
        <v>488</v>
      </c>
      <c r="M44" s="348" t="s">
        <v>488</v>
      </c>
    </row>
    <row r="45" spans="2:13" ht="27.75" customHeight="1" x14ac:dyDescent="0.2">
      <c r="B45" s="1221"/>
      <c r="C45" s="1222"/>
      <c r="D45" s="106"/>
      <c r="E45" s="1227" t="s">
        <v>35</v>
      </c>
      <c r="F45" s="1227"/>
      <c r="G45" s="1227"/>
      <c r="H45" s="1228"/>
      <c r="I45" s="346">
        <v>8424</v>
      </c>
      <c r="J45" s="347">
        <v>7713</v>
      </c>
      <c r="K45" s="347">
        <v>7335</v>
      </c>
      <c r="L45" s="347">
        <v>7283</v>
      </c>
      <c r="M45" s="348">
        <v>7647</v>
      </c>
    </row>
    <row r="46" spans="2:13" ht="27.75" customHeight="1" x14ac:dyDescent="0.2">
      <c r="B46" s="1221"/>
      <c r="C46" s="1222"/>
      <c r="D46" s="107"/>
      <c r="E46" s="1227" t="s">
        <v>36</v>
      </c>
      <c r="F46" s="1227"/>
      <c r="G46" s="1227"/>
      <c r="H46" s="1228"/>
      <c r="I46" s="346">
        <v>12</v>
      </c>
      <c r="J46" s="347">
        <v>4</v>
      </c>
      <c r="K46" s="347" t="s">
        <v>488</v>
      </c>
      <c r="L46" s="347">
        <v>70</v>
      </c>
      <c r="M46" s="348" t="s">
        <v>488</v>
      </c>
    </row>
    <row r="47" spans="2:13" ht="27.75" customHeight="1" x14ac:dyDescent="0.2">
      <c r="B47" s="1221"/>
      <c r="C47" s="1222"/>
      <c r="D47" s="108"/>
      <c r="E47" s="1229" t="s">
        <v>37</v>
      </c>
      <c r="F47" s="1230"/>
      <c r="G47" s="1230"/>
      <c r="H47" s="1231"/>
      <c r="I47" s="346" t="s">
        <v>488</v>
      </c>
      <c r="J47" s="347" t="s">
        <v>488</v>
      </c>
      <c r="K47" s="347" t="s">
        <v>488</v>
      </c>
      <c r="L47" s="347" t="s">
        <v>488</v>
      </c>
      <c r="M47" s="348" t="s">
        <v>488</v>
      </c>
    </row>
    <row r="48" spans="2:13" ht="27.75" customHeight="1" x14ac:dyDescent="0.2">
      <c r="B48" s="1221"/>
      <c r="C48" s="1222"/>
      <c r="D48" s="106"/>
      <c r="E48" s="1227" t="s">
        <v>38</v>
      </c>
      <c r="F48" s="1227"/>
      <c r="G48" s="1227"/>
      <c r="H48" s="1228"/>
      <c r="I48" s="346" t="s">
        <v>488</v>
      </c>
      <c r="J48" s="347" t="s">
        <v>488</v>
      </c>
      <c r="K48" s="347" t="s">
        <v>488</v>
      </c>
      <c r="L48" s="347" t="s">
        <v>488</v>
      </c>
      <c r="M48" s="348" t="s">
        <v>488</v>
      </c>
    </row>
    <row r="49" spans="2:13" ht="27.75" customHeight="1" x14ac:dyDescent="0.2">
      <c r="B49" s="1223"/>
      <c r="C49" s="1224"/>
      <c r="D49" s="106"/>
      <c r="E49" s="1227" t="s">
        <v>39</v>
      </c>
      <c r="F49" s="1227"/>
      <c r="G49" s="1227"/>
      <c r="H49" s="1228"/>
      <c r="I49" s="346" t="s">
        <v>488</v>
      </c>
      <c r="J49" s="347" t="s">
        <v>488</v>
      </c>
      <c r="K49" s="347" t="s">
        <v>488</v>
      </c>
      <c r="L49" s="347" t="s">
        <v>488</v>
      </c>
      <c r="M49" s="348" t="s">
        <v>488</v>
      </c>
    </row>
    <row r="50" spans="2:13" ht="27.75" customHeight="1" x14ac:dyDescent="0.2">
      <c r="B50" s="1232" t="s">
        <v>40</v>
      </c>
      <c r="C50" s="1233"/>
      <c r="D50" s="109"/>
      <c r="E50" s="1227" t="s">
        <v>41</v>
      </c>
      <c r="F50" s="1227"/>
      <c r="G50" s="1227"/>
      <c r="H50" s="1228"/>
      <c r="I50" s="346">
        <v>18625</v>
      </c>
      <c r="J50" s="347">
        <v>19391</v>
      </c>
      <c r="K50" s="347">
        <v>19166</v>
      </c>
      <c r="L50" s="347">
        <v>16313</v>
      </c>
      <c r="M50" s="348">
        <v>14482</v>
      </c>
    </row>
    <row r="51" spans="2:13" ht="27.75" customHeight="1" x14ac:dyDescent="0.2">
      <c r="B51" s="1221"/>
      <c r="C51" s="1222"/>
      <c r="D51" s="106"/>
      <c r="E51" s="1227" t="s">
        <v>42</v>
      </c>
      <c r="F51" s="1227"/>
      <c r="G51" s="1227"/>
      <c r="H51" s="1228"/>
      <c r="I51" s="346">
        <v>234</v>
      </c>
      <c r="J51" s="347">
        <v>178</v>
      </c>
      <c r="K51" s="347">
        <v>134</v>
      </c>
      <c r="L51" s="347">
        <v>92</v>
      </c>
      <c r="M51" s="348">
        <v>53</v>
      </c>
    </row>
    <row r="52" spans="2:13" ht="27.75" customHeight="1" x14ac:dyDescent="0.2">
      <c r="B52" s="1223"/>
      <c r="C52" s="1224"/>
      <c r="D52" s="106"/>
      <c r="E52" s="1227" t="s">
        <v>43</v>
      </c>
      <c r="F52" s="1227"/>
      <c r="G52" s="1227"/>
      <c r="H52" s="1228"/>
      <c r="I52" s="346">
        <v>51143</v>
      </c>
      <c r="J52" s="347">
        <v>50386</v>
      </c>
      <c r="K52" s="347">
        <v>47028</v>
      </c>
      <c r="L52" s="347">
        <v>45045</v>
      </c>
      <c r="M52" s="348">
        <v>42513</v>
      </c>
    </row>
    <row r="53" spans="2:13" ht="27.75" customHeight="1" thickBot="1" x14ac:dyDescent="0.25">
      <c r="B53" s="1234" t="s">
        <v>19</v>
      </c>
      <c r="C53" s="1235"/>
      <c r="D53" s="110"/>
      <c r="E53" s="1236" t="s">
        <v>44</v>
      </c>
      <c r="F53" s="1236"/>
      <c r="G53" s="1236"/>
      <c r="H53" s="1237"/>
      <c r="I53" s="349">
        <v>9820</v>
      </c>
      <c r="J53" s="350">
        <v>5420</v>
      </c>
      <c r="K53" s="350">
        <v>2436</v>
      </c>
      <c r="L53" s="350">
        <v>3703</v>
      </c>
      <c r="M53" s="351">
        <v>6580</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aFOkziVBaUXXxl+yaLiI7SC1ttNRLhgEYrSVwBdfKzYfQZ+wZ1pA0HMnlOx59kE4YFecBFoKvWxEAfdGatzMxQ==" saltValue="QCdFkgt+9oj5AOf0UQBQD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528</v>
      </c>
      <c r="G54" s="119" t="s">
        <v>529</v>
      </c>
      <c r="H54" s="120" t="s">
        <v>530</v>
      </c>
    </row>
    <row r="55" spans="2:8" ht="52.5" customHeight="1" x14ac:dyDescent="0.2">
      <c r="B55" s="121"/>
      <c r="C55" s="1246" t="s">
        <v>46</v>
      </c>
      <c r="D55" s="1246"/>
      <c r="E55" s="1247"/>
      <c r="F55" s="352">
        <v>7463</v>
      </c>
      <c r="G55" s="352">
        <v>7033</v>
      </c>
      <c r="H55" s="353">
        <v>6234</v>
      </c>
    </row>
    <row r="56" spans="2:8" ht="52.5" customHeight="1" x14ac:dyDescent="0.2">
      <c r="B56" s="122"/>
      <c r="C56" s="1248" t="s">
        <v>47</v>
      </c>
      <c r="D56" s="1248"/>
      <c r="E56" s="1249"/>
      <c r="F56" s="354">
        <v>3657</v>
      </c>
      <c r="G56" s="354">
        <v>3124</v>
      </c>
      <c r="H56" s="355">
        <v>2557</v>
      </c>
    </row>
    <row r="57" spans="2:8" ht="53.25" customHeight="1" x14ac:dyDescent="0.2">
      <c r="B57" s="122"/>
      <c r="C57" s="1250" t="s">
        <v>48</v>
      </c>
      <c r="D57" s="1250"/>
      <c r="E57" s="1251"/>
      <c r="F57" s="356">
        <v>10618</v>
      </c>
      <c r="G57" s="356">
        <v>8743</v>
      </c>
      <c r="H57" s="357">
        <v>8035</v>
      </c>
    </row>
    <row r="58" spans="2:8" ht="45.75" customHeight="1" x14ac:dyDescent="0.2">
      <c r="B58" s="123"/>
      <c r="C58" s="1238" t="s">
        <v>559</v>
      </c>
      <c r="D58" s="1239"/>
      <c r="E58" s="1240"/>
      <c r="F58" s="358">
        <v>3230</v>
      </c>
      <c r="G58" s="358">
        <v>3125</v>
      </c>
      <c r="H58" s="359">
        <v>2911</v>
      </c>
    </row>
    <row r="59" spans="2:8" ht="45.75" customHeight="1" x14ac:dyDescent="0.2">
      <c r="B59" s="123"/>
      <c r="C59" s="1238" t="s">
        <v>560</v>
      </c>
      <c r="D59" s="1239"/>
      <c r="E59" s="1240"/>
      <c r="F59" s="358">
        <v>3262</v>
      </c>
      <c r="G59" s="358">
        <v>2686</v>
      </c>
      <c r="H59" s="359">
        <v>2253</v>
      </c>
    </row>
    <row r="60" spans="2:8" ht="45.75" customHeight="1" x14ac:dyDescent="0.2">
      <c r="B60" s="123"/>
      <c r="C60" s="1238" t="s">
        <v>561</v>
      </c>
      <c r="D60" s="1239"/>
      <c r="E60" s="1240"/>
      <c r="F60" s="358">
        <v>1200</v>
      </c>
      <c r="G60" s="358">
        <v>1103</v>
      </c>
      <c r="H60" s="359">
        <v>1007</v>
      </c>
    </row>
    <row r="61" spans="2:8" ht="45.75" customHeight="1" x14ac:dyDescent="0.2">
      <c r="B61" s="123"/>
      <c r="C61" s="1238" t="s">
        <v>562</v>
      </c>
      <c r="D61" s="1239"/>
      <c r="E61" s="1240"/>
      <c r="F61" s="358">
        <v>600</v>
      </c>
      <c r="G61" s="358">
        <v>594</v>
      </c>
      <c r="H61" s="359">
        <v>588</v>
      </c>
    </row>
    <row r="62" spans="2:8" ht="45.75" customHeight="1" thickBot="1" x14ac:dyDescent="0.25">
      <c r="B62" s="124"/>
      <c r="C62" s="1241" t="s">
        <v>563</v>
      </c>
      <c r="D62" s="1242"/>
      <c r="E62" s="1243"/>
      <c r="F62" s="360">
        <v>464</v>
      </c>
      <c r="G62" s="360">
        <v>464</v>
      </c>
      <c r="H62" s="361">
        <v>444</v>
      </c>
    </row>
    <row r="63" spans="2:8" ht="52.5" customHeight="1" thickBot="1" x14ac:dyDescent="0.25">
      <c r="B63" s="125"/>
      <c r="C63" s="1244" t="s">
        <v>49</v>
      </c>
      <c r="D63" s="1244"/>
      <c r="E63" s="1245"/>
      <c r="F63" s="362">
        <v>21738</v>
      </c>
      <c r="G63" s="362">
        <v>18900</v>
      </c>
      <c r="H63" s="363">
        <v>16825</v>
      </c>
    </row>
    <row r="64" spans="2:8" ht="13" x14ac:dyDescent="0.2"/>
  </sheetData>
  <sheetProtection algorithmName="SHA-512" hashValue="117KxDZb1IuF2WzcydRzlA5hmfG1yAhoFHKJZol5SeiHnT3eaows9Q7Gb6ngW66clNC6x53bsOpRotFDnnIyWA==" saltValue="CFePL8EiDJP+H4v2guyOs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B5AAC-CA90-495D-B05D-3BD5E953B7AA}">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565</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566</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52" t="s">
        <v>567</v>
      </c>
      <c r="AO43" s="1253"/>
      <c r="AP43" s="1253"/>
      <c r="AQ43" s="1253"/>
      <c r="AR43" s="1253"/>
      <c r="AS43" s="1253"/>
      <c r="AT43" s="1253"/>
      <c r="AU43" s="1253"/>
      <c r="AV43" s="1253"/>
      <c r="AW43" s="1253"/>
      <c r="AX43" s="1253"/>
      <c r="AY43" s="1253"/>
      <c r="AZ43" s="1253"/>
      <c r="BA43" s="1253"/>
      <c r="BB43" s="1253"/>
      <c r="BC43" s="1253"/>
      <c r="BD43" s="1253"/>
      <c r="BE43" s="1253"/>
      <c r="BF43" s="1253"/>
      <c r="BG43" s="1253"/>
      <c r="BH43" s="1253"/>
      <c r="BI43" s="1253"/>
      <c r="BJ43" s="1253"/>
      <c r="BK43" s="1253"/>
      <c r="BL43" s="1253"/>
      <c r="BM43" s="1253"/>
      <c r="BN43" s="1253"/>
      <c r="BO43" s="1253"/>
      <c r="BP43" s="1253"/>
      <c r="BQ43" s="1253"/>
      <c r="BR43" s="1253"/>
      <c r="BS43" s="1253"/>
      <c r="BT43" s="1253"/>
      <c r="BU43" s="1253"/>
      <c r="BV43" s="1253"/>
      <c r="BW43" s="1253"/>
      <c r="BX43" s="1253"/>
      <c r="BY43" s="1253"/>
      <c r="BZ43" s="1253"/>
      <c r="CA43" s="1253"/>
      <c r="CB43" s="1253"/>
      <c r="CC43" s="1253"/>
      <c r="CD43" s="1253"/>
      <c r="CE43" s="1253"/>
      <c r="CF43" s="1253"/>
      <c r="CG43" s="1253"/>
      <c r="CH43" s="1253"/>
      <c r="CI43" s="1253"/>
      <c r="CJ43" s="1253"/>
      <c r="CK43" s="1253"/>
      <c r="CL43" s="1253"/>
      <c r="CM43" s="1253"/>
      <c r="CN43" s="1253"/>
      <c r="CO43" s="1253"/>
      <c r="CP43" s="1253"/>
      <c r="CQ43" s="1253"/>
      <c r="CR43" s="1253"/>
      <c r="CS43" s="1253"/>
      <c r="CT43" s="1253"/>
      <c r="CU43" s="1253"/>
      <c r="CV43" s="1253"/>
      <c r="CW43" s="1253"/>
      <c r="CX43" s="1253"/>
      <c r="CY43" s="1253"/>
      <c r="CZ43" s="1253"/>
      <c r="DA43" s="1253"/>
      <c r="DB43" s="1253"/>
      <c r="DC43" s="1254"/>
    </row>
    <row r="44" spans="2:109" ht="13" x14ac:dyDescent="0.2">
      <c r="B44" s="372"/>
      <c r="AN44" s="1255"/>
      <c r="AO44" s="1256"/>
      <c r="AP44" s="1256"/>
      <c r="AQ44" s="1256"/>
      <c r="AR44" s="1256"/>
      <c r="AS44" s="1256"/>
      <c r="AT44" s="1256"/>
      <c r="AU44" s="1256"/>
      <c r="AV44" s="1256"/>
      <c r="AW44" s="1256"/>
      <c r="AX44" s="1256"/>
      <c r="AY44" s="1256"/>
      <c r="AZ44" s="1256"/>
      <c r="BA44" s="1256"/>
      <c r="BB44" s="1256"/>
      <c r="BC44" s="1256"/>
      <c r="BD44" s="1256"/>
      <c r="BE44" s="1256"/>
      <c r="BF44" s="1256"/>
      <c r="BG44" s="1256"/>
      <c r="BH44" s="1256"/>
      <c r="BI44" s="1256"/>
      <c r="BJ44" s="1256"/>
      <c r="BK44" s="1256"/>
      <c r="BL44" s="1256"/>
      <c r="BM44" s="1256"/>
      <c r="BN44" s="1256"/>
      <c r="BO44" s="1256"/>
      <c r="BP44" s="1256"/>
      <c r="BQ44" s="1256"/>
      <c r="BR44" s="1256"/>
      <c r="BS44" s="1256"/>
      <c r="BT44" s="1256"/>
      <c r="BU44" s="1256"/>
      <c r="BV44" s="1256"/>
      <c r="BW44" s="1256"/>
      <c r="BX44" s="1256"/>
      <c r="BY44" s="1256"/>
      <c r="BZ44" s="1256"/>
      <c r="CA44" s="1256"/>
      <c r="CB44" s="1256"/>
      <c r="CC44" s="1256"/>
      <c r="CD44" s="1256"/>
      <c r="CE44" s="1256"/>
      <c r="CF44" s="1256"/>
      <c r="CG44" s="1256"/>
      <c r="CH44" s="1256"/>
      <c r="CI44" s="1256"/>
      <c r="CJ44" s="1256"/>
      <c r="CK44" s="1256"/>
      <c r="CL44" s="1256"/>
      <c r="CM44" s="1256"/>
      <c r="CN44" s="1256"/>
      <c r="CO44" s="1256"/>
      <c r="CP44" s="1256"/>
      <c r="CQ44" s="1256"/>
      <c r="CR44" s="1256"/>
      <c r="CS44" s="1256"/>
      <c r="CT44" s="1256"/>
      <c r="CU44" s="1256"/>
      <c r="CV44" s="1256"/>
      <c r="CW44" s="1256"/>
      <c r="CX44" s="1256"/>
      <c r="CY44" s="1256"/>
      <c r="CZ44" s="1256"/>
      <c r="DA44" s="1256"/>
      <c r="DB44" s="1256"/>
      <c r="DC44" s="1257"/>
    </row>
    <row r="45" spans="2:109" ht="13" x14ac:dyDescent="0.2">
      <c r="B45" s="372"/>
      <c r="AN45" s="1255"/>
      <c r="AO45" s="1256"/>
      <c r="AP45" s="1256"/>
      <c r="AQ45" s="1256"/>
      <c r="AR45" s="1256"/>
      <c r="AS45" s="1256"/>
      <c r="AT45" s="1256"/>
      <c r="AU45" s="1256"/>
      <c r="AV45" s="1256"/>
      <c r="AW45" s="1256"/>
      <c r="AX45" s="1256"/>
      <c r="AY45" s="1256"/>
      <c r="AZ45" s="1256"/>
      <c r="BA45" s="1256"/>
      <c r="BB45" s="1256"/>
      <c r="BC45" s="1256"/>
      <c r="BD45" s="1256"/>
      <c r="BE45" s="1256"/>
      <c r="BF45" s="1256"/>
      <c r="BG45" s="1256"/>
      <c r="BH45" s="1256"/>
      <c r="BI45" s="1256"/>
      <c r="BJ45" s="1256"/>
      <c r="BK45" s="1256"/>
      <c r="BL45" s="1256"/>
      <c r="BM45" s="1256"/>
      <c r="BN45" s="1256"/>
      <c r="BO45" s="1256"/>
      <c r="BP45" s="1256"/>
      <c r="BQ45" s="1256"/>
      <c r="BR45" s="1256"/>
      <c r="BS45" s="1256"/>
      <c r="BT45" s="1256"/>
      <c r="BU45" s="1256"/>
      <c r="BV45" s="1256"/>
      <c r="BW45" s="1256"/>
      <c r="BX45" s="1256"/>
      <c r="BY45" s="1256"/>
      <c r="BZ45" s="1256"/>
      <c r="CA45" s="1256"/>
      <c r="CB45" s="1256"/>
      <c r="CC45" s="1256"/>
      <c r="CD45" s="1256"/>
      <c r="CE45" s="1256"/>
      <c r="CF45" s="1256"/>
      <c r="CG45" s="1256"/>
      <c r="CH45" s="1256"/>
      <c r="CI45" s="1256"/>
      <c r="CJ45" s="1256"/>
      <c r="CK45" s="1256"/>
      <c r="CL45" s="1256"/>
      <c r="CM45" s="1256"/>
      <c r="CN45" s="1256"/>
      <c r="CO45" s="1256"/>
      <c r="CP45" s="1256"/>
      <c r="CQ45" s="1256"/>
      <c r="CR45" s="1256"/>
      <c r="CS45" s="1256"/>
      <c r="CT45" s="1256"/>
      <c r="CU45" s="1256"/>
      <c r="CV45" s="1256"/>
      <c r="CW45" s="1256"/>
      <c r="CX45" s="1256"/>
      <c r="CY45" s="1256"/>
      <c r="CZ45" s="1256"/>
      <c r="DA45" s="1256"/>
      <c r="DB45" s="1256"/>
      <c r="DC45" s="1257"/>
    </row>
    <row r="46" spans="2:109" ht="13" x14ac:dyDescent="0.2">
      <c r="B46" s="372"/>
      <c r="AN46" s="1255"/>
      <c r="AO46" s="1256"/>
      <c r="AP46" s="1256"/>
      <c r="AQ46" s="1256"/>
      <c r="AR46" s="1256"/>
      <c r="AS46" s="1256"/>
      <c r="AT46" s="1256"/>
      <c r="AU46" s="1256"/>
      <c r="AV46" s="1256"/>
      <c r="AW46" s="1256"/>
      <c r="AX46" s="1256"/>
      <c r="AY46" s="1256"/>
      <c r="AZ46" s="1256"/>
      <c r="BA46" s="1256"/>
      <c r="BB46" s="1256"/>
      <c r="BC46" s="1256"/>
      <c r="BD46" s="1256"/>
      <c r="BE46" s="1256"/>
      <c r="BF46" s="1256"/>
      <c r="BG46" s="1256"/>
      <c r="BH46" s="1256"/>
      <c r="BI46" s="1256"/>
      <c r="BJ46" s="1256"/>
      <c r="BK46" s="1256"/>
      <c r="BL46" s="1256"/>
      <c r="BM46" s="1256"/>
      <c r="BN46" s="1256"/>
      <c r="BO46" s="1256"/>
      <c r="BP46" s="1256"/>
      <c r="BQ46" s="1256"/>
      <c r="BR46" s="1256"/>
      <c r="BS46" s="1256"/>
      <c r="BT46" s="1256"/>
      <c r="BU46" s="1256"/>
      <c r="BV46" s="1256"/>
      <c r="BW46" s="1256"/>
      <c r="BX46" s="1256"/>
      <c r="BY46" s="1256"/>
      <c r="BZ46" s="1256"/>
      <c r="CA46" s="1256"/>
      <c r="CB46" s="1256"/>
      <c r="CC46" s="1256"/>
      <c r="CD46" s="1256"/>
      <c r="CE46" s="1256"/>
      <c r="CF46" s="1256"/>
      <c r="CG46" s="1256"/>
      <c r="CH46" s="1256"/>
      <c r="CI46" s="1256"/>
      <c r="CJ46" s="1256"/>
      <c r="CK46" s="1256"/>
      <c r="CL46" s="1256"/>
      <c r="CM46" s="1256"/>
      <c r="CN46" s="1256"/>
      <c r="CO46" s="1256"/>
      <c r="CP46" s="1256"/>
      <c r="CQ46" s="1256"/>
      <c r="CR46" s="1256"/>
      <c r="CS46" s="1256"/>
      <c r="CT46" s="1256"/>
      <c r="CU46" s="1256"/>
      <c r="CV46" s="1256"/>
      <c r="CW46" s="1256"/>
      <c r="CX46" s="1256"/>
      <c r="CY46" s="1256"/>
      <c r="CZ46" s="1256"/>
      <c r="DA46" s="1256"/>
      <c r="DB46" s="1256"/>
      <c r="DC46" s="1257"/>
    </row>
    <row r="47" spans="2:109" ht="13" x14ac:dyDescent="0.2">
      <c r="B47" s="372"/>
      <c r="AN47" s="1258"/>
      <c r="AO47" s="1259"/>
      <c r="AP47" s="1259"/>
      <c r="AQ47" s="1259"/>
      <c r="AR47" s="1259"/>
      <c r="AS47" s="1259"/>
      <c r="AT47" s="1259"/>
      <c r="AU47" s="1259"/>
      <c r="AV47" s="1259"/>
      <c r="AW47" s="1259"/>
      <c r="AX47" s="1259"/>
      <c r="AY47" s="1259"/>
      <c r="AZ47" s="1259"/>
      <c r="BA47" s="1259"/>
      <c r="BB47" s="1259"/>
      <c r="BC47" s="1259"/>
      <c r="BD47" s="1259"/>
      <c r="BE47" s="1259"/>
      <c r="BF47" s="1259"/>
      <c r="BG47" s="1259"/>
      <c r="BH47" s="1259"/>
      <c r="BI47" s="1259"/>
      <c r="BJ47" s="1259"/>
      <c r="BK47" s="1259"/>
      <c r="BL47" s="1259"/>
      <c r="BM47" s="1259"/>
      <c r="BN47" s="1259"/>
      <c r="BO47" s="1259"/>
      <c r="BP47" s="1259"/>
      <c r="BQ47" s="1259"/>
      <c r="BR47" s="1259"/>
      <c r="BS47" s="1259"/>
      <c r="BT47" s="1259"/>
      <c r="BU47" s="1259"/>
      <c r="BV47" s="1259"/>
      <c r="BW47" s="1259"/>
      <c r="BX47" s="1259"/>
      <c r="BY47" s="1259"/>
      <c r="BZ47" s="1259"/>
      <c r="CA47" s="1259"/>
      <c r="CB47" s="1259"/>
      <c r="CC47" s="1259"/>
      <c r="CD47" s="1259"/>
      <c r="CE47" s="1259"/>
      <c r="CF47" s="1259"/>
      <c r="CG47" s="1259"/>
      <c r="CH47" s="1259"/>
      <c r="CI47" s="1259"/>
      <c r="CJ47" s="1259"/>
      <c r="CK47" s="1259"/>
      <c r="CL47" s="1259"/>
      <c r="CM47" s="1259"/>
      <c r="CN47" s="1259"/>
      <c r="CO47" s="1259"/>
      <c r="CP47" s="1259"/>
      <c r="CQ47" s="1259"/>
      <c r="CR47" s="1259"/>
      <c r="CS47" s="1259"/>
      <c r="CT47" s="1259"/>
      <c r="CU47" s="1259"/>
      <c r="CV47" s="1259"/>
      <c r="CW47" s="1259"/>
      <c r="CX47" s="1259"/>
      <c r="CY47" s="1259"/>
      <c r="CZ47" s="1259"/>
      <c r="DA47" s="1259"/>
      <c r="DB47" s="1259"/>
      <c r="DC47" s="1260"/>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568</v>
      </c>
    </row>
    <row r="50" spans="1:109" ht="13" x14ac:dyDescent="0.2">
      <c r="B50" s="372"/>
      <c r="G50" s="1261"/>
      <c r="H50" s="1261"/>
      <c r="I50" s="1261"/>
      <c r="J50" s="1261"/>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65" t="s">
        <v>526</v>
      </c>
      <c r="BQ50" s="1265"/>
      <c r="BR50" s="1265"/>
      <c r="BS50" s="1265"/>
      <c r="BT50" s="1265"/>
      <c r="BU50" s="1265"/>
      <c r="BV50" s="1265"/>
      <c r="BW50" s="1265"/>
      <c r="BX50" s="1265" t="s">
        <v>527</v>
      </c>
      <c r="BY50" s="1265"/>
      <c r="BZ50" s="1265"/>
      <c r="CA50" s="1265"/>
      <c r="CB50" s="1265"/>
      <c r="CC50" s="1265"/>
      <c r="CD50" s="1265"/>
      <c r="CE50" s="1265"/>
      <c r="CF50" s="1265" t="s">
        <v>528</v>
      </c>
      <c r="CG50" s="1265"/>
      <c r="CH50" s="1265"/>
      <c r="CI50" s="1265"/>
      <c r="CJ50" s="1265"/>
      <c r="CK50" s="1265"/>
      <c r="CL50" s="1265"/>
      <c r="CM50" s="1265"/>
      <c r="CN50" s="1265" t="s">
        <v>529</v>
      </c>
      <c r="CO50" s="1265"/>
      <c r="CP50" s="1265"/>
      <c r="CQ50" s="1265"/>
      <c r="CR50" s="1265"/>
      <c r="CS50" s="1265"/>
      <c r="CT50" s="1265"/>
      <c r="CU50" s="1265"/>
      <c r="CV50" s="1265" t="s">
        <v>530</v>
      </c>
      <c r="CW50" s="1265"/>
      <c r="CX50" s="1265"/>
      <c r="CY50" s="1265"/>
      <c r="CZ50" s="1265"/>
      <c r="DA50" s="1265"/>
      <c r="DB50" s="1265"/>
      <c r="DC50" s="1265"/>
    </row>
    <row r="51" spans="1:109" ht="13.5" customHeight="1" x14ac:dyDescent="0.2">
      <c r="B51" s="372"/>
      <c r="G51" s="1271"/>
      <c r="H51" s="1271"/>
      <c r="I51" s="1269"/>
      <c r="J51" s="1269"/>
      <c r="K51" s="1267"/>
      <c r="L51" s="1267"/>
      <c r="M51" s="1267"/>
      <c r="N51" s="1267"/>
      <c r="AM51" s="381"/>
      <c r="AN51" s="1268" t="s">
        <v>569</v>
      </c>
      <c r="AO51" s="1268"/>
      <c r="AP51" s="1268"/>
      <c r="AQ51" s="1268"/>
      <c r="AR51" s="1268"/>
      <c r="AS51" s="1268"/>
      <c r="AT51" s="1268"/>
      <c r="AU51" s="1268"/>
      <c r="AV51" s="1268"/>
      <c r="AW51" s="1268"/>
      <c r="AX51" s="1268"/>
      <c r="AY51" s="1268"/>
      <c r="AZ51" s="1268"/>
      <c r="BA51" s="1268"/>
      <c r="BB51" s="1268" t="s">
        <v>570</v>
      </c>
      <c r="BC51" s="1268"/>
      <c r="BD51" s="1268"/>
      <c r="BE51" s="1268"/>
      <c r="BF51" s="1268"/>
      <c r="BG51" s="1268"/>
      <c r="BH51" s="1268"/>
      <c r="BI51" s="1268"/>
      <c r="BJ51" s="1268"/>
      <c r="BK51" s="1268"/>
      <c r="BL51" s="1268"/>
      <c r="BM51" s="1268"/>
      <c r="BN51" s="1268"/>
      <c r="BO51" s="1268"/>
      <c r="BP51" s="1266">
        <v>44.8</v>
      </c>
      <c r="BQ51" s="1266"/>
      <c r="BR51" s="1266"/>
      <c r="BS51" s="1266"/>
      <c r="BT51" s="1266"/>
      <c r="BU51" s="1266"/>
      <c r="BV51" s="1266"/>
      <c r="BW51" s="1266"/>
      <c r="BX51" s="1266">
        <v>24.1</v>
      </c>
      <c r="BY51" s="1266"/>
      <c r="BZ51" s="1266"/>
      <c r="CA51" s="1266"/>
      <c r="CB51" s="1266"/>
      <c r="CC51" s="1266"/>
      <c r="CD51" s="1266"/>
      <c r="CE51" s="1266"/>
      <c r="CF51" s="1266">
        <v>11.2</v>
      </c>
      <c r="CG51" s="1266"/>
      <c r="CH51" s="1266"/>
      <c r="CI51" s="1266"/>
      <c r="CJ51" s="1266"/>
      <c r="CK51" s="1266"/>
      <c r="CL51" s="1266"/>
      <c r="CM51" s="1266"/>
      <c r="CN51" s="1266">
        <v>17.100000000000001</v>
      </c>
      <c r="CO51" s="1266"/>
      <c r="CP51" s="1266"/>
      <c r="CQ51" s="1266"/>
      <c r="CR51" s="1266"/>
      <c r="CS51" s="1266"/>
      <c r="CT51" s="1266"/>
      <c r="CU51" s="1266"/>
      <c r="CV51" s="1266">
        <v>29.8</v>
      </c>
      <c r="CW51" s="1266"/>
      <c r="CX51" s="1266"/>
      <c r="CY51" s="1266"/>
      <c r="CZ51" s="1266"/>
      <c r="DA51" s="1266"/>
      <c r="DB51" s="1266"/>
      <c r="DC51" s="1266"/>
    </row>
    <row r="52" spans="1:109" ht="13" x14ac:dyDescent="0.2">
      <c r="B52" s="372"/>
      <c r="G52" s="1271"/>
      <c r="H52" s="1271"/>
      <c r="I52" s="1269"/>
      <c r="J52" s="1269"/>
      <c r="K52" s="1267"/>
      <c r="L52" s="1267"/>
      <c r="M52" s="1267"/>
      <c r="N52" s="1267"/>
      <c r="AM52" s="381"/>
      <c r="AN52" s="1268"/>
      <c r="AO52" s="1268"/>
      <c r="AP52" s="1268"/>
      <c r="AQ52" s="1268"/>
      <c r="AR52" s="1268"/>
      <c r="AS52" s="1268"/>
      <c r="AT52" s="1268"/>
      <c r="AU52" s="1268"/>
      <c r="AV52" s="1268"/>
      <c r="AW52" s="1268"/>
      <c r="AX52" s="1268"/>
      <c r="AY52" s="1268"/>
      <c r="AZ52" s="1268"/>
      <c r="BA52" s="1268"/>
      <c r="BB52" s="1268"/>
      <c r="BC52" s="1268"/>
      <c r="BD52" s="1268"/>
      <c r="BE52" s="1268"/>
      <c r="BF52" s="1268"/>
      <c r="BG52" s="1268"/>
      <c r="BH52" s="1268"/>
      <c r="BI52" s="1268"/>
      <c r="BJ52" s="1268"/>
      <c r="BK52" s="1268"/>
      <c r="BL52" s="1268"/>
      <c r="BM52" s="1268"/>
      <c r="BN52" s="1268"/>
      <c r="BO52" s="1268"/>
      <c r="BP52" s="1266"/>
      <c r="BQ52" s="1266"/>
      <c r="BR52" s="1266"/>
      <c r="BS52" s="1266"/>
      <c r="BT52" s="1266"/>
      <c r="BU52" s="1266"/>
      <c r="BV52" s="1266"/>
      <c r="BW52" s="1266"/>
      <c r="BX52" s="1266"/>
      <c r="BY52" s="1266"/>
      <c r="BZ52" s="1266"/>
      <c r="CA52" s="1266"/>
      <c r="CB52" s="1266"/>
      <c r="CC52" s="1266"/>
      <c r="CD52" s="1266"/>
      <c r="CE52" s="1266"/>
      <c r="CF52" s="1266"/>
      <c r="CG52" s="1266"/>
      <c r="CH52" s="1266"/>
      <c r="CI52" s="1266"/>
      <c r="CJ52" s="1266"/>
      <c r="CK52" s="1266"/>
      <c r="CL52" s="1266"/>
      <c r="CM52" s="1266"/>
      <c r="CN52" s="1266"/>
      <c r="CO52" s="1266"/>
      <c r="CP52" s="1266"/>
      <c r="CQ52" s="1266"/>
      <c r="CR52" s="1266"/>
      <c r="CS52" s="1266"/>
      <c r="CT52" s="1266"/>
      <c r="CU52" s="1266"/>
      <c r="CV52" s="1266"/>
      <c r="CW52" s="1266"/>
      <c r="CX52" s="1266"/>
      <c r="CY52" s="1266"/>
      <c r="CZ52" s="1266"/>
      <c r="DA52" s="1266"/>
      <c r="DB52" s="1266"/>
      <c r="DC52" s="1266"/>
    </row>
    <row r="53" spans="1:109" ht="13" x14ac:dyDescent="0.2">
      <c r="A53" s="380"/>
      <c r="B53" s="372"/>
      <c r="G53" s="1271"/>
      <c r="H53" s="1271"/>
      <c r="I53" s="1261"/>
      <c r="J53" s="1261"/>
      <c r="K53" s="1267"/>
      <c r="L53" s="1267"/>
      <c r="M53" s="1267"/>
      <c r="N53" s="1267"/>
      <c r="AM53" s="381"/>
      <c r="AN53" s="1268"/>
      <c r="AO53" s="1268"/>
      <c r="AP53" s="1268"/>
      <c r="AQ53" s="1268"/>
      <c r="AR53" s="1268"/>
      <c r="AS53" s="1268"/>
      <c r="AT53" s="1268"/>
      <c r="AU53" s="1268"/>
      <c r="AV53" s="1268"/>
      <c r="AW53" s="1268"/>
      <c r="AX53" s="1268"/>
      <c r="AY53" s="1268"/>
      <c r="AZ53" s="1268"/>
      <c r="BA53" s="1268"/>
      <c r="BB53" s="1268" t="s">
        <v>571</v>
      </c>
      <c r="BC53" s="1268"/>
      <c r="BD53" s="1268"/>
      <c r="BE53" s="1268"/>
      <c r="BF53" s="1268"/>
      <c r="BG53" s="1268"/>
      <c r="BH53" s="1268"/>
      <c r="BI53" s="1268"/>
      <c r="BJ53" s="1268"/>
      <c r="BK53" s="1268"/>
      <c r="BL53" s="1268"/>
      <c r="BM53" s="1268"/>
      <c r="BN53" s="1268"/>
      <c r="BO53" s="1268"/>
      <c r="BP53" s="1266">
        <v>59.8</v>
      </c>
      <c r="BQ53" s="1266"/>
      <c r="BR53" s="1266"/>
      <c r="BS53" s="1266"/>
      <c r="BT53" s="1266"/>
      <c r="BU53" s="1266"/>
      <c r="BV53" s="1266"/>
      <c r="BW53" s="1266"/>
      <c r="BX53" s="1266">
        <v>60.8</v>
      </c>
      <c r="BY53" s="1266"/>
      <c r="BZ53" s="1266"/>
      <c r="CA53" s="1266"/>
      <c r="CB53" s="1266"/>
      <c r="CC53" s="1266"/>
      <c r="CD53" s="1266"/>
      <c r="CE53" s="1266"/>
      <c r="CF53" s="1266">
        <v>62.2</v>
      </c>
      <c r="CG53" s="1266"/>
      <c r="CH53" s="1266"/>
      <c r="CI53" s="1266"/>
      <c r="CJ53" s="1266"/>
      <c r="CK53" s="1266"/>
      <c r="CL53" s="1266"/>
      <c r="CM53" s="1266"/>
      <c r="CN53" s="1266">
        <v>64.099999999999994</v>
      </c>
      <c r="CO53" s="1266"/>
      <c r="CP53" s="1266"/>
      <c r="CQ53" s="1266"/>
      <c r="CR53" s="1266"/>
      <c r="CS53" s="1266"/>
      <c r="CT53" s="1266"/>
      <c r="CU53" s="1266"/>
      <c r="CV53" s="1266">
        <v>65.599999999999994</v>
      </c>
      <c r="CW53" s="1266"/>
      <c r="CX53" s="1266"/>
      <c r="CY53" s="1266"/>
      <c r="CZ53" s="1266"/>
      <c r="DA53" s="1266"/>
      <c r="DB53" s="1266"/>
      <c r="DC53" s="1266"/>
    </row>
    <row r="54" spans="1:109" ht="13" x14ac:dyDescent="0.2">
      <c r="A54" s="380"/>
      <c r="B54" s="372"/>
      <c r="G54" s="1271"/>
      <c r="H54" s="1271"/>
      <c r="I54" s="1261"/>
      <c r="J54" s="1261"/>
      <c r="K54" s="1267"/>
      <c r="L54" s="1267"/>
      <c r="M54" s="1267"/>
      <c r="N54" s="1267"/>
      <c r="AM54" s="381"/>
      <c r="AN54" s="1268"/>
      <c r="AO54" s="1268"/>
      <c r="AP54" s="1268"/>
      <c r="AQ54" s="1268"/>
      <c r="AR54" s="1268"/>
      <c r="AS54" s="1268"/>
      <c r="AT54" s="1268"/>
      <c r="AU54" s="1268"/>
      <c r="AV54" s="1268"/>
      <c r="AW54" s="1268"/>
      <c r="AX54" s="1268"/>
      <c r="AY54" s="1268"/>
      <c r="AZ54" s="1268"/>
      <c r="BA54" s="1268"/>
      <c r="BB54" s="1268"/>
      <c r="BC54" s="1268"/>
      <c r="BD54" s="1268"/>
      <c r="BE54" s="1268"/>
      <c r="BF54" s="1268"/>
      <c r="BG54" s="1268"/>
      <c r="BH54" s="1268"/>
      <c r="BI54" s="1268"/>
      <c r="BJ54" s="1268"/>
      <c r="BK54" s="1268"/>
      <c r="BL54" s="1268"/>
      <c r="BM54" s="1268"/>
      <c r="BN54" s="1268"/>
      <c r="BO54" s="1268"/>
      <c r="BP54" s="1266"/>
      <c r="BQ54" s="1266"/>
      <c r="BR54" s="1266"/>
      <c r="BS54" s="1266"/>
      <c r="BT54" s="1266"/>
      <c r="BU54" s="1266"/>
      <c r="BV54" s="1266"/>
      <c r="BW54" s="1266"/>
      <c r="BX54" s="1266"/>
      <c r="BY54" s="1266"/>
      <c r="BZ54" s="1266"/>
      <c r="CA54" s="1266"/>
      <c r="CB54" s="1266"/>
      <c r="CC54" s="1266"/>
      <c r="CD54" s="1266"/>
      <c r="CE54" s="1266"/>
      <c r="CF54" s="1266"/>
      <c r="CG54" s="1266"/>
      <c r="CH54" s="1266"/>
      <c r="CI54" s="1266"/>
      <c r="CJ54" s="1266"/>
      <c r="CK54" s="1266"/>
      <c r="CL54" s="1266"/>
      <c r="CM54" s="1266"/>
      <c r="CN54" s="1266"/>
      <c r="CO54" s="1266"/>
      <c r="CP54" s="1266"/>
      <c r="CQ54" s="1266"/>
      <c r="CR54" s="1266"/>
      <c r="CS54" s="1266"/>
      <c r="CT54" s="1266"/>
      <c r="CU54" s="1266"/>
      <c r="CV54" s="1266"/>
      <c r="CW54" s="1266"/>
      <c r="CX54" s="1266"/>
      <c r="CY54" s="1266"/>
      <c r="CZ54" s="1266"/>
      <c r="DA54" s="1266"/>
      <c r="DB54" s="1266"/>
      <c r="DC54" s="1266"/>
    </row>
    <row r="55" spans="1:109" ht="13" x14ac:dyDescent="0.2">
      <c r="A55" s="380"/>
      <c r="B55" s="372"/>
      <c r="G55" s="1261"/>
      <c r="H55" s="1261"/>
      <c r="I55" s="1261"/>
      <c r="J55" s="1261"/>
      <c r="K55" s="1267"/>
      <c r="L55" s="1267"/>
      <c r="M55" s="1267"/>
      <c r="N55" s="1267"/>
      <c r="AN55" s="1265" t="s">
        <v>572</v>
      </c>
      <c r="AO55" s="1265"/>
      <c r="AP55" s="1265"/>
      <c r="AQ55" s="1265"/>
      <c r="AR55" s="1265"/>
      <c r="AS55" s="1265"/>
      <c r="AT55" s="1265"/>
      <c r="AU55" s="1265"/>
      <c r="AV55" s="1265"/>
      <c r="AW55" s="1265"/>
      <c r="AX55" s="1265"/>
      <c r="AY55" s="1265"/>
      <c r="AZ55" s="1265"/>
      <c r="BA55" s="1265"/>
      <c r="BB55" s="1268" t="s">
        <v>570</v>
      </c>
      <c r="BC55" s="1268"/>
      <c r="BD55" s="1268"/>
      <c r="BE55" s="1268"/>
      <c r="BF55" s="1268"/>
      <c r="BG55" s="1268"/>
      <c r="BH55" s="1268"/>
      <c r="BI55" s="1268"/>
      <c r="BJ55" s="1268"/>
      <c r="BK55" s="1268"/>
      <c r="BL55" s="1268"/>
      <c r="BM55" s="1268"/>
      <c r="BN55" s="1268"/>
      <c r="BO55" s="1268"/>
      <c r="BP55" s="1266">
        <v>27.8</v>
      </c>
      <c r="BQ55" s="1266"/>
      <c r="BR55" s="1266"/>
      <c r="BS55" s="1266"/>
      <c r="BT55" s="1266"/>
      <c r="BU55" s="1266"/>
      <c r="BV55" s="1266"/>
      <c r="BW55" s="1266"/>
      <c r="BX55" s="1266">
        <v>19</v>
      </c>
      <c r="BY55" s="1266"/>
      <c r="BZ55" s="1266"/>
      <c r="CA55" s="1266"/>
      <c r="CB55" s="1266"/>
      <c r="CC55" s="1266"/>
      <c r="CD55" s="1266"/>
      <c r="CE55" s="1266"/>
      <c r="CF55" s="1266">
        <v>4</v>
      </c>
      <c r="CG55" s="1266"/>
      <c r="CH55" s="1266"/>
      <c r="CI55" s="1266"/>
      <c r="CJ55" s="1266"/>
      <c r="CK55" s="1266"/>
      <c r="CL55" s="1266"/>
      <c r="CM55" s="1266"/>
      <c r="CN55" s="1266">
        <v>0.4</v>
      </c>
      <c r="CO55" s="1266"/>
      <c r="CP55" s="1266"/>
      <c r="CQ55" s="1266"/>
      <c r="CR55" s="1266"/>
      <c r="CS55" s="1266"/>
      <c r="CT55" s="1266"/>
      <c r="CU55" s="1266"/>
      <c r="CV55" s="1266">
        <v>9.8000000000000007</v>
      </c>
      <c r="CW55" s="1266"/>
      <c r="CX55" s="1266"/>
      <c r="CY55" s="1266"/>
      <c r="CZ55" s="1266"/>
      <c r="DA55" s="1266"/>
      <c r="DB55" s="1266"/>
      <c r="DC55" s="1266"/>
    </row>
    <row r="56" spans="1:109" ht="13" x14ac:dyDescent="0.2">
      <c r="A56" s="380"/>
      <c r="B56" s="372"/>
      <c r="G56" s="1261"/>
      <c r="H56" s="1261"/>
      <c r="I56" s="1261"/>
      <c r="J56" s="1261"/>
      <c r="K56" s="1267"/>
      <c r="L56" s="1267"/>
      <c r="M56" s="1267"/>
      <c r="N56" s="1267"/>
      <c r="AN56" s="1265"/>
      <c r="AO56" s="1265"/>
      <c r="AP56" s="1265"/>
      <c r="AQ56" s="1265"/>
      <c r="AR56" s="1265"/>
      <c r="AS56" s="1265"/>
      <c r="AT56" s="1265"/>
      <c r="AU56" s="1265"/>
      <c r="AV56" s="1265"/>
      <c r="AW56" s="1265"/>
      <c r="AX56" s="1265"/>
      <c r="AY56" s="1265"/>
      <c r="AZ56" s="1265"/>
      <c r="BA56" s="1265"/>
      <c r="BB56" s="1268"/>
      <c r="BC56" s="1268"/>
      <c r="BD56" s="1268"/>
      <c r="BE56" s="1268"/>
      <c r="BF56" s="1268"/>
      <c r="BG56" s="1268"/>
      <c r="BH56" s="1268"/>
      <c r="BI56" s="1268"/>
      <c r="BJ56" s="1268"/>
      <c r="BK56" s="1268"/>
      <c r="BL56" s="1268"/>
      <c r="BM56" s="1268"/>
      <c r="BN56" s="1268"/>
      <c r="BO56" s="1268"/>
      <c r="BP56" s="1266"/>
      <c r="BQ56" s="1266"/>
      <c r="BR56" s="1266"/>
      <c r="BS56" s="1266"/>
      <c r="BT56" s="1266"/>
      <c r="BU56" s="1266"/>
      <c r="BV56" s="1266"/>
      <c r="BW56" s="1266"/>
      <c r="BX56" s="1266"/>
      <c r="BY56" s="1266"/>
      <c r="BZ56" s="1266"/>
      <c r="CA56" s="1266"/>
      <c r="CB56" s="1266"/>
      <c r="CC56" s="1266"/>
      <c r="CD56" s="1266"/>
      <c r="CE56" s="1266"/>
      <c r="CF56" s="1266"/>
      <c r="CG56" s="1266"/>
      <c r="CH56" s="1266"/>
      <c r="CI56" s="1266"/>
      <c r="CJ56" s="1266"/>
      <c r="CK56" s="1266"/>
      <c r="CL56" s="1266"/>
      <c r="CM56" s="1266"/>
      <c r="CN56" s="1266"/>
      <c r="CO56" s="1266"/>
      <c r="CP56" s="1266"/>
      <c r="CQ56" s="1266"/>
      <c r="CR56" s="1266"/>
      <c r="CS56" s="1266"/>
      <c r="CT56" s="1266"/>
      <c r="CU56" s="1266"/>
      <c r="CV56" s="1266"/>
      <c r="CW56" s="1266"/>
      <c r="CX56" s="1266"/>
      <c r="CY56" s="1266"/>
      <c r="CZ56" s="1266"/>
      <c r="DA56" s="1266"/>
      <c r="DB56" s="1266"/>
      <c r="DC56" s="1266"/>
    </row>
    <row r="57" spans="1:109" s="380" customFormat="1" ht="13" x14ac:dyDescent="0.2">
      <c r="B57" s="384"/>
      <c r="G57" s="1261"/>
      <c r="H57" s="1261"/>
      <c r="I57" s="1270"/>
      <c r="J57" s="1270"/>
      <c r="K57" s="1267"/>
      <c r="L57" s="1267"/>
      <c r="M57" s="1267"/>
      <c r="N57" s="1267"/>
      <c r="AM57" s="366"/>
      <c r="AN57" s="1265"/>
      <c r="AO57" s="1265"/>
      <c r="AP57" s="1265"/>
      <c r="AQ57" s="1265"/>
      <c r="AR57" s="1265"/>
      <c r="AS57" s="1265"/>
      <c r="AT57" s="1265"/>
      <c r="AU57" s="1265"/>
      <c r="AV57" s="1265"/>
      <c r="AW57" s="1265"/>
      <c r="AX57" s="1265"/>
      <c r="AY57" s="1265"/>
      <c r="AZ57" s="1265"/>
      <c r="BA57" s="1265"/>
      <c r="BB57" s="1268" t="s">
        <v>571</v>
      </c>
      <c r="BC57" s="1268"/>
      <c r="BD57" s="1268"/>
      <c r="BE57" s="1268"/>
      <c r="BF57" s="1268"/>
      <c r="BG57" s="1268"/>
      <c r="BH57" s="1268"/>
      <c r="BI57" s="1268"/>
      <c r="BJ57" s="1268"/>
      <c r="BK57" s="1268"/>
      <c r="BL57" s="1268"/>
      <c r="BM57" s="1268"/>
      <c r="BN57" s="1268"/>
      <c r="BO57" s="1268"/>
      <c r="BP57" s="1266">
        <v>62</v>
      </c>
      <c r="BQ57" s="1266"/>
      <c r="BR57" s="1266"/>
      <c r="BS57" s="1266"/>
      <c r="BT57" s="1266"/>
      <c r="BU57" s="1266"/>
      <c r="BV57" s="1266"/>
      <c r="BW57" s="1266"/>
      <c r="BX57" s="1266">
        <v>61.7</v>
      </c>
      <c r="BY57" s="1266"/>
      <c r="BZ57" s="1266"/>
      <c r="CA57" s="1266"/>
      <c r="CB57" s="1266"/>
      <c r="CC57" s="1266"/>
      <c r="CD57" s="1266"/>
      <c r="CE57" s="1266"/>
      <c r="CF57" s="1266">
        <v>63</v>
      </c>
      <c r="CG57" s="1266"/>
      <c r="CH57" s="1266"/>
      <c r="CI57" s="1266"/>
      <c r="CJ57" s="1266"/>
      <c r="CK57" s="1266"/>
      <c r="CL57" s="1266"/>
      <c r="CM57" s="1266"/>
      <c r="CN57" s="1266">
        <v>64.3</v>
      </c>
      <c r="CO57" s="1266"/>
      <c r="CP57" s="1266"/>
      <c r="CQ57" s="1266"/>
      <c r="CR57" s="1266"/>
      <c r="CS57" s="1266"/>
      <c r="CT57" s="1266"/>
      <c r="CU57" s="1266"/>
      <c r="CV57" s="1266">
        <v>65.2</v>
      </c>
      <c r="CW57" s="1266"/>
      <c r="CX57" s="1266"/>
      <c r="CY57" s="1266"/>
      <c r="CZ57" s="1266"/>
      <c r="DA57" s="1266"/>
      <c r="DB57" s="1266"/>
      <c r="DC57" s="1266"/>
      <c r="DD57" s="385"/>
      <c r="DE57" s="384"/>
    </row>
    <row r="58" spans="1:109" s="380" customFormat="1" ht="13" x14ac:dyDescent="0.2">
      <c r="A58" s="366"/>
      <c r="B58" s="384"/>
      <c r="G58" s="1261"/>
      <c r="H58" s="1261"/>
      <c r="I58" s="1270"/>
      <c r="J58" s="1270"/>
      <c r="K58" s="1267"/>
      <c r="L58" s="1267"/>
      <c r="M58" s="1267"/>
      <c r="N58" s="1267"/>
      <c r="AM58" s="366"/>
      <c r="AN58" s="1265"/>
      <c r="AO58" s="1265"/>
      <c r="AP58" s="1265"/>
      <c r="AQ58" s="1265"/>
      <c r="AR58" s="1265"/>
      <c r="AS58" s="1265"/>
      <c r="AT58" s="1265"/>
      <c r="AU58" s="1265"/>
      <c r="AV58" s="1265"/>
      <c r="AW58" s="1265"/>
      <c r="AX58" s="1265"/>
      <c r="AY58" s="1265"/>
      <c r="AZ58" s="1265"/>
      <c r="BA58" s="1265"/>
      <c r="BB58" s="1268"/>
      <c r="BC58" s="1268"/>
      <c r="BD58" s="1268"/>
      <c r="BE58" s="1268"/>
      <c r="BF58" s="1268"/>
      <c r="BG58" s="1268"/>
      <c r="BH58" s="1268"/>
      <c r="BI58" s="1268"/>
      <c r="BJ58" s="1268"/>
      <c r="BK58" s="1268"/>
      <c r="BL58" s="1268"/>
      <c r="BM58" s="1268"/>
      <c r="BN58" s="1268"/>
      <c r="BO58" s="1268"/>
      <c r="BP58" s="1266"/>
      <c r="BQ58" s="1266"/>
      <c r="BR58" s="1266"/>
      <c r="BS58" s="1266"/>
      <c r="BT58" s="1266"/>
      <c r="BU58" s="1266"/>
      <c r="BV58" s="1266"/>
      <c r="BW58" s="1266"/>
      <c r="BX58" s="1266"/>
      <c r="BY58" s="1266"/>
      <c r="BZ58" s="1266"/>
      <c r="CA58" s="1266"/>
      <c r="CB58" s="1266"/>
      <c r="CC58" s="1266"/>
      <c r="CD58" s="1266"/>
      <c r="CE58" s="1266"/>
      <c r="CF58" s="1266"/>
      <c r="CG58" s="1266"/>
      <c r="CH58" s="1266"/>
      <c r="CI58" s="1266"/>
      <c r="CJ58" s="1266"/>
      <c r="CK58" s="1266"/>
      <c r="CL58" s="1266"/>
      <c r="CM58" s="1266"/>
      <c r="CN58" s="1266"/>
      <c r="CO58" s="1266"/>
      <c r="CP58" s="1266"/>
      <c r="CQ58" s="1266"/>
      <c r="CR58" s="1266"/>
      <c r="CS58" s="1266"/>
      <c r="CT58" s="1266"/>
      <c r="CU58" s="1266"/>
      <c r="CV58" s="1266"/>
      <c r="CW58" s="1266"/>
      <c r="CX58" s="1266"/>
      <c r="CY58" s="1266"/>
      <c r="CZ58" s="1266"/>
      <c r="DA58" s="1266"/>
      <c r="DB58" s="1266"/>
      <c r="DC58" s="1266"/>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573</v>
      </c>
    </row>
    <row r="64" spans="1:109" ht="13" x14ac:dyDescent="0.2">
      <c r="B64" s="372"/>
      <c r="G64" s="379"/>
      <c r="I64" s="392"/>
      <c r="J64" s="392"/>
      <c r="K64" s="392"/>
      <c r="L64" s="392"/>
      <c r="M64" s="392"/>
      <c r="N64" s="393"/>
      <c r="AM64" s="379"/>
      <c r="AN64" s="379" t="s">
        <v>566</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52" t="s">
        <v>574</v>
      </c>
      <c r="AO65" s="1253"/>
      <c r="AP65" s="1253"/>
      <c r="AQ65" s="1253"/>
      <c r="AR65" s="1253"/>
      <c r="AS65" s="1253"/>
      <c r="AT65" s="1253"/>
      <c r="AU65" s="1253"/>
      <c r="AV65" s="1253"/>
      <c r="AW65" s="1253"/>
      <c r="AX65" s="1253"/>
      <c r="AY65" s="1253"/>
      <c r="AZ65" s="1253"/>
      <c r="BA65" s="1253"/>
      <c r="BB65" s="1253"/>
      <c r="BC65" s="1253"/>
      <c r="BD65" s="1253"/>
      <c r="BE65" s="1253"/>
      <c r="BF65" s="1253"/>
      <c r="BG65" s="1253"/>
      <c r="BH65" s="1253"/>
      <c r="BI65" s="1253"/>
      <c r="BJ65" s="1253"/>
      <c r="BK65" s="1253"/>
      <c r="BL65" s="1253"/>
      <c r="BM65" s="1253"/>
      <c r="BN65" s="1253"/>
      <c r="BO65" s="1253"/>
      <c r="BP65" s="1253"/>
      <c r="BQ65" s="1253"/>
      <c r="BR65" s="1253"/>
      <c r="BS65" s="1253"/>
      <c r="BT65" s="1253"/>
      <c r="BU65" s="1253"/>
      <c r="BV65" s="1253"/>
      <c r="BW65" s="1253"/>
      <c r="BX65" s="1253"/>
      <c r="BY65" s="1253"/>
      <c r="BZ65" s="1253"/>
      <c r="CA65" s="1253"/>
      <c r="CB65" s="1253"/>
      <c r="CC65" s="1253"/>
      <c r="CD65" s="1253"/>
      <c r="CE65" s="1253"/>
      <c r="CF65" s="1253"/>
      <c r="CG65" s="1253"/>
      <c r="CH65" s="1253"/>
      <c r="CI65" s="1253"/>
      <c r="CJ65" s="1253"/>
      <c r="CK65" s="1253"/>
      <c r="CL65" s="1253"/>
      <c r="CM65" s="1253"/>
      <c r="CN65" s="1253"/>
      <c r="CO65" s="1253"/>
      <c r="CP65" s="1253"/>
      <c r="CQ65" s="1253"/>
      <c r="CR65" s="1253"/>
      <c r="CS65" s="1253"/>
      <c r="CT65" s="1253"/>
      <c r="CU65" s="1253"/>
      <c r="CV65" s="1253"/>
      <c r="CW65" s="1253"/>
      <c r="CX65" s="1253"/>
      <c r="CY65" s="1253"/>
      <c r="CZ65" s="1253"/>
      <c r="DA65" s="1253"/>
      <c r="DB65" s="1253"/>
      <c r="DC65" s="1254"/>
    </row>
    <row r="66" spans="2:107" ht="13" x14ac:dyDescent="0.2">
      <c r="B66" s="372"/>
      <c r="AN66" s="1255"/>
      <c r="AO66" s="1256"/>
      <c r="AP66" s="1256"/>
      <c r="AQ66" s="1256"/>
      <c r="AR66" s="1256"/>
      <c r="AS66" s="1256"/>
      <c r="AT66" s="1256"/>
      <c r="AU66" s="1256"/>
      <c r="AV66" s="1256"/>
      <c r="AW66" s="1256"/>
      <c r="AX66" s="1256"/>
      <c r="AY66" s="1256"/>
      <c r="AZ66" s="1256"/>
      <c r="BA66" s="1256"/>
      <c r="BB66" s="1256"/>
      <c r="BC66" s="1256"/>
      <c r="BD66" s="1256"/>
      <c r="BE66" s="1256"/>
      <c r="BF66" s="1256"/>
      <c r="BG66" s="1256"/>
      <c r="BH66" s="1256"/>
      <c r="BI66" s="1256"/>
      <c r="BJ66" s="1256"/>
      <c r="BK66" s="1256"/>
      <c r="BL66" s="1256"/>
      <c r="BM66" s="1256"/>
      <c r="BN66" s="1256"/>
      <c r="BO66" s="1256"/>
      <c r="BP66" s="1256"/>
      <c r="BQ66" s="1256"/>
      <c r="BR66" s="1256"/>
      <c r="BS66" s="1256"/>
      <c r="BT66" s="1256"/>
      <c r="BU66" s="1256"/>
      <c r="BV66" s="1256"/>
      <c r="BW66" s="1256"/>
      <c r="BX66" s="1256"/>
      <c r="BY66" s="1256"/>
      <c r="BZ66" s="1256"/>
      <c r="CA66" s="1256"/>
      <c r="CB66" s="1256"/>
      <c r="CC66" s="1256"/>
      <c r="CD66" s="1256"/>
      <c r="CE66" s="1256"/>
      <c r="CF66" s="1256"/>
      <c r="CG66" s="1256"/>
      <c r="CH66" s="1256"/>
      <c r="CI66" s="1256"/>
      <c r="CJ66" s="1256"/>
      <c r="CK66" s="1256"/>
      <c r="CL66" s="1256"/>
      <c r="CM66" s="1256"/>
      <c r="CN66" s="1256"/>
      <c r="CO66" s="1256"/>
      <c r="CP66" s="1256"/>
      <c r="CQ66" s="1256"/>
      <c r="CR66" s="1256"/>
      <c r="CS66" s="1256"/>
      <c r="CT66" s="1256"/>
      <c r="CU66" s="1256"/>
      <c r="CV66" s="1256"/>
      <c r="CW66" s="1256"/>
      <c r="CX66" s="1256"/>
      <c r="CY66" s="1256"/>
      <c r="CZ66" s="1256"/>
      <c r="DA66" s="1256"/>
      <c r="DB66" s="1256"/>
      <c r="DC66" s="1257"/>
    </row>
    <row r="67" spans="2:107" ht="13" x14ac:dyDescent="0.2">
      <c r="B67" s="372"/>
      <c r="AN67" s="1255"/>
      <c r="AO67" s="1256"/>
      <c r="AP67" s="1256"/>
      <c r="AQ67" s="1256"/>
      <c r="AR67" s="1256"/>
      <c r="AS67" s="1256"/>
      <c r="AT67" s="1256"/>
      <c r="AU67" s="1256"/>
      <c r="AV67" s="1256"/>
      <c r="AW67" s="1256"/>
      <c r="AX67" s="1256"/>
      <c r="AY67" s="1256"/>
      <c r="AZ67" s="1256"/>
      <c r="BA67" s="1256"/>
      <c r="BB67" s="1256"/>
      <c r="BC67" s="1256"/>
      <c r="BD67" s="1256"/>
      <c r="BE67" s="1256"/>
      <c r="BF67" s="1256"/>
      <c r="BG67" s="1256"/>
      <c r="BH67" s="1256"/>
      <c r="BI67" s="1256"/>
      <c r="BJ67" s="1256"/>
      <c r="BK67" s="1256"/>
      <c r="BL67" s="1256"/>
      <c r="BM67" s="1256"/>
      <c r="BN67" s="1256"/>
      <c r="BO67" s="1256"/>
      <c r="BP67" s="1256"/>
      <c r="BQ67" s="1256"/>
      <c r="BR67" s="1256"/>
      <c r="BS67" s="1256"/>
      <c r="BT67" s="1256"/>
      <c r="BU67" s="1256"/>
      <c r="BV67" s="1256"/>
      <c r="BW67" s="1256"/>
      <c r="BX67" s="1256"/>
      <c r="BY67" s="1256"/>
      <c r="BZ67" s="1256"/>
      <c r="CA67" s="1256"/>
      <c r="CB67" s="1256"/>
      <c r="CC67" s="1256"/>
      <c r="CD67" s="1256"/>
      <c r="CE67" s="1256"/>
      <c r="CF67" s="1256"/>
      <c r="CG67" s="1256"/>
      <c r="CH67" s="1256"/>
      <c r="CI67" s="1256"/>
      <c r="CJ67" s="1256"/>
      <c r="CK67" s="1256"/>
      <c r="CL67" s="1256"/>
      <c r="CM67" s="1256"/>
      <c r="CN67" s="1256"/>
      <c r="CO67" s="1256"/>
      <c r="CP67" s="1256"/>
      <c r="CQ67" s="1256"/>
      <c r="CR67" s="1256"/>
      <c r="CS67" s="1256"/>
      <c r="CT67" s="1256"/>
      <c r="CU67" s="1256"/>
      <c r="CV67" s="1256"/>
      <c r="CW67" s="1256"/>
      <c r="CX67" s="1256"/>
      <c r="CY67" s="1256"/>
      <c r="CZ67" s="1256"/>
      <c r="DA67" s="1256"/>
      <c r="DB67" s="1256"/>
      <c r="DC67" s="1257"/>
    </row>
    <row r="68" spans="2:107" ht="13" x14ac:dyDescent="0.2">
      <c r="B68" s="372"/>
      <c r="AN68" s="1255"/>
      <c r="AO68" s="1256"/>
      <c r="AP68" s="1256"/>
      <c r="AQ68" s="1256"/>
      <c r="AR68" s="1256"/>
      <c r="AS68" s="1256"/>
      <c r="AT68" s="1256"/>
      <c r="AU68" s="1256"/>
      <c r="AV68" s="1256"/>
      <c r="AW68" s="1256"/>
      <c r="AX68" s="1256"/>
      <c r="AY68" s="1256"/>
      <c r="AZ68" s="1256"/>
      <c r="BA68" s="1256"/>
      <c r="BB68" s="1256"/>
      <c r="BC68" s="1256"/>
      <c r="BD68" s="1256"/>
      <c r="BE68" s="1256"/>
      <c r="BF68" s="1256"/>
      <c r="BG68" s="1256"/>
      <c r="BH68" s="1256"/>
      <c r="BI68" s="1256"/>
      <c r="BJ68" s="1256"/>
      <c r="BK68" s="1256"/>
      <c r="BL68" s="1256"/>
      <c r="BM68" s="1256"/>
      <c r="BN68" s="1256"/>
      <c r="BO68" s="1256"/>
      <c r="BP68" s="1256"/>
      <c r="BQ68" s="1256"/>
      <c r="BR68" s="1256"/>
      <c r="BS68" s="1256"/>
      <c r="BT68" s="1256"/>
      <c r="BU68" s="1256"/>
      <c r="BV68" s="1256"/>
      <c r="BW68" s="1256"/>
      <c r="BX68" s="1256"/>
      <c r="BY68" s="1256"/>
      <c r="BZ68" s="1256"/>
      <c r="CA68" s="1256"/>
      <c r="CB68" s="1256"/>
      <c r="CC68" s="1256"/>
      <c r="CD68" s="1256"/>
      <c r="CE68" s="1256"/>
      <c r="CF68" s="1256"/>
      <c r="CG68" s="1256"/>
      <c r="CH68" s="1256"/>
      <c r="CI68" s="1256"/>
      <c r="CJ68" s="1256"/>
      <c r="CK68" s="1256"/>
      <c r="CL68" s="1256"/>
      <c r="CM68" s="1256"/>
      <c r="CN68" s="1256"/>
      <c r="CO68" s="1256"/>
      <c r="CP68" s="1256"/>
      <c r="CQ68" s="1256"/>
      <c r="CR68" s="1256"/>
      <c r="CS68" s="1256"/>
      <c r="CT68" s="1256"/>
      <c r="CU68" s="1256"/>
      <c r="CV68" s="1256"/>
      <c r="CW68" s="1256"/>
      <c r="CX68" s="1256"/>
      <c r="CY68" s="1256"/>
      <c r="CZ68" s="1256"/>
      <c r="DA68" s="1256"/>
      <c r="DB68" s="1256"/>
      <c r="DC68" s="1257"/>
    </row>
    <row r="69" spans="2:107" ht="13" x14ac:dyDescent="0.2">
      <c r="B69" s="372"/>
      <c r="AN69" s="1258"/>
      <c r="AO69" s="1259"/>
      <c r="AP69" s="1259"/>
      <c r="AQ69" s="1259"/>
      <c r="AR69" s="1259"/>
      <c r="AS69" s="1259"/>
      <c r="AT69" s="1259"/>
      <c r="AU69" s="1259"/>
      <c r="AV69" s="1259"/>
      <c r="AW69" s="1259"/>
      <c r="AX69" s="1259"/>
      <c r="AY69" s="1259"/>
      <c r="AZ69" s="1259"/>
      <c r="BA69" s="1259"/>
      <c r="BB69" s="1259"/>
      <c r="BC69" s="1259"/>
      <c r="BD69" s="1259"/>
      <c r="BE69" s="1259"/>
      <c r="BF69" s="1259"/>
      <c r="BG69" s="1259"/>
      <c r="BH69" s="1259"/>
      <c r="BI69" s="1259"/>
      <c r="BJ69" s="1259"/>
      <c r="BK69" s="1259"/>
      <c r="BL69" s="1259"/>
      <c r="BM69" s="1259"/>
      <c r="BN69" s="1259"/>
      <c r="BO69" s="1259"/>
      <c r="BP69" s="1259"/>
      <c r="BQ69" s="1259"/>
      <c r="BR69" s="1259"/>
      <c r="BS69" s="1259"/>
      <c r="BT69" s="1259"/>
      <c r="BU69" s="1259"/>
      <c r="BV69" s="1259"/>
      <c r="BW69" s="1259"/>
      <c r="BX69" s="1259"/>
      <c r="BY69" s="1259"/>
      <c r="BZ69" s="1259"/>
      <c r="CA69" s="1259"/>
      <c r="CB69" s="1259"/>
      <c r="CC69" s="1259"/>
      <c r="CD69" s="1259"/>
      <c r="CE69" s="1259"/>
      <c r="CF69" s="1259"/>
      <c r="CG69" s="1259"/>
      <c r="CH69" s="1259"/>
      <c r="CI69" s="1259"/>
      <c r="CJ69" s="1259"/>
      <c r="CK69" s="1259"/>
      <c r="CL69" s="1259"/>
      <c r="CM69" s="1259"/>
      <c r="CN69" s="1259"/>
      <c r="CO69" s="1259"/>
      <c r="CP69" s="1259"/>
      <c r="CQ69" s="1259"/>
      <c r="CR69" s="1259"/>
      <c r="CS69" s="1259"/>
      <c r="CT69" s="1259"/>
      <c r="CU69" s="1259"/>
      <c r="CV69" s="1259"/>
      <c r="CW69" s="1259"/>
      <c r="CX69" s="1259"/>
      <c r="CY69" s="1259"/>
      <c r="CZ69" s="1259"/>
      <c r="DA69" s="1259"/>
      <c r="DB69" s="1259"/>
      <c r="DC69" s="1260"/>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568</v>
      </c>
    </row>
    <row r="72" spans="2:107" ht="13" x14ac:dyDescent="0.2">
      <c r="B72" s="372"/>
      <c r="G72" s="1261"/>
      <c r="H72" s="1261"/>
      <c r="I72" s="1261"/>
      <c r="J72" s="1261"/>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65" t="s">
        <v>526</v>
      </c>
      <c r="BQ72" s="1265"/>
      <c r="BR72" s="1265"/>
      <c r="BS72" s="1265"/>
      <c r="BT72" s="1265"/>
      <c r="BU72" s="1265"/>
      <c r="BV72" s="1265"/>
      <c r="BW72" s="1265"/>
      <c r="BX72" s="1265" t="s">
        <v>527</v>
      </c>
      <c r="BY72" s="1265"/>
      <c r="BZ72" s="1265"/>
      <c r="CA72" s="1265"/>
      <c r="CB72" s="1265"/>
      <c r="CC72" s="1265"/>
      <c r="CD72" s="1265"/>
      <c r="CE72" s="1265"/>
      <c r="CF72" s="1265" t="s">
        <v>528</v>
      </c>
      <c r="CG72" s="1265"/>
      <c r="CH72" s="1265"/>
      <c r="CI72" s="1265"/>
      <c r="CJ72" s="1265"/>
      <c r="CK72" s="1265"/>
      <c r="CL72" s="1265"/>
      <c r="CM72" s="1265"/>
      <c r="CN72" s="1265" t="s">
        <v>529</v>
      </c>
      <c r="CO72" s="1265"/>
      <c r="CP72" s="1265"/>
      <c r="CQ72" s="1265"/>
      <c r="CR72" s="1265"/>
      <c r="CS72" s="1265"/>
      <c r="CT72" s="1265"/>
      <c r="CU72" s="1265"/>
      <c r="CV72" s="1265" t="s">
        <v>530</v>
      </c>
      <c r="CW72" s="1265"/>
      <c r="CX72" s="1265"/>
      <c r="CY72" s="1265"/>
      <c r="CZ72" s="1265"/>
      <c r="DA72" s="1265"/>
      <c r="DB72" s="1265"/>
      <c r="DC72" s="1265"/>
    </row>
    <row r="73" spans="2:107" ht="13" x14ac:dyDescent="0.2">
      <c r="B73" s="372"/>
      <c r="G73" s="1271"/>
      <c r="H73" s="1271"/>
      <c r="I73" s="1271"/>
      <c r="J73" s="1271"/>
      <c r="K73" s="1272"/>
      <c r="L73" s="1272"/>
      <c r="M73" s="1272"/>
      <c r="N73" s="1272"/>
      <c r="AM73" s="381"/>
      <c r="AN73" s="1268" t="s">
        <v>569</v>
      </c>
      <c r="AO73" s="1268"/>
      <c r="AP73" s="1268"/>
      <c r="AQ73" s="1268"/>
      <c r="AR73" s="1268"/>
      <c r="AS73" s="1268"/>
      <c r="AT73" s="1268"/>
      <c r="AU73" s="1268"/>
      <c r="AV73" s="1268"/>
      <c r="AW73" s="1268"/>
      <c r="AX73" s="1268"/>
      <c r="AY73" s="1268"/>
      <c r="AZ73" s="1268"/>
      <c r="BA73" s="1268"/>
      <c r="BB73" s="1268" t="s">
        <v>570</v>
      </c>
      <c r="BC73" s="1268"/>
      <c r="BD73" s="1268"/>
      <c r="BE73" s="1268"/>
      <c r="BF73" s="1268"/>
      <c r="BG73" s="1268"/>
      <c r="BH73" s="1268"/>
      <c r="BI73" s="1268"/>
      <c r="BJ73" s="1268"/>
      <c r="BK73" s="1268"/>
      <c r="BL73" s="1268"/>
      <c r="BM73" s="1268"/>
      <c r="BN73" s="1268"/>
      <c r="BO73" s="1268"/>
      <c r="BP73" s="1266">
        <v>44.8</v>
      </c>
      <c r="BQ73" s="1266"/>
      <c r="BR73" s="1266"/>
      <c r="BS73" s="1266"/>
      <c r="BT73" s="1266"/>
      <c r="BU73" s="1266"/>
      <c r="BV73" s="1266"/>
      <c r="BW73" s="1266"/>
      <c r="BX73" s="1266">
        <v>24.1</v>
      </c>
      <c r="BY73" s="1266"/>
      <c r="BZ73" s="1266"/>
      <c r="CA73" s="1266"/>
      <c r="CB73" s="1266"/>
      <c r="CC73" s="1266"/>
      <c r="CD73" s="1266"/>
      <c r="CE73" s="1266"/>
      <c r="CF73" s="1266">
        <v>11.2</v>
      </c>
      <c r="CG73" s="1266"/>
      <c r="CH73" s="1266"/>
      <c r="CI73" s="1266"/>
      <c r="CJ73" s="1266"/>
      <c r="CK73" s="1266"/>
      <c r="CL73" s="1266"/>
      <c r="CM73" s="1266"/>
      <c r="CN73" s="1266">
        <v>17.100000000000001</v>
      </c>
      <c r="CO73" s="1266"/>
      <c r="CP73" s="1266"/>
      <c r="CQ73" s="1266"/>
      <c r="CR73" s="1266"/>
      <c r="CS73" s="1266"/>
      <c r="CT73" s="1266"/>
      <c r="CU73" s="1266"/>
      <c r="CV73" s="1266">
        <v>29.8</v>
      </c>
      <c r="CW73" s="1266"/>
      <c r="CX73" s="1266"/>
      <c r="CY73" s="1266"/>
      <c r="CZ73" s="1266"/>
      <c r="DA73" s="1266"/>
      <c r="DB73" s="1266"/>
      <c r="DC73" s="1266"/>
    </row>
    <row r="74" spans="2:107" ht="13" x14ac:dyDescent="0.2">
      <c r="B74" s="372"/>
      <c r="G74" s="1271"/>
      <c r="H74" s="1271"/>
      <c r="I74" s="1271"/>
      <c r="J74" s="1271"/>
      <c r="K74" s="1272"/>
      <c r="L74" s="1272"/>
      <c r="M74" s="1272"/>
      <c r="N74" s="1272"/>
      <c r="AM74" s="381"/>
      <c r="AN74" s="1268"/>
      <c r="AO74" s="1268"/>
      <c r="AP74" s="1268"/>
      <c r="AQ74" s="1268"/>
      <c r="AR74" s="1268"/>
      <c r="AS74" s="1268"/>
      <c r="AT74" s="1268"/>
      <c r="AU74" s="1268"/>
      <c r="AV74" s="1268"/>
      <c r="AW74" s="1268"/>
      <c r="AX74" s="1268"/>
      <c r="AY74" s="1268"/>
      <c r="AZ74" s="1268"/>
      <c r="BA74" s="1268"/>
      <c r="BB74" s="1268"/>
      <c r="BC74" s="1268"/>
      <c r="BD74" s="1268"/>
      <c r="BE74" s="1268"/>
      <c r="BF74" s="1268"/>
      <c r="BG74" s="1268"/>
      <c r="BH74" s="1268"/>
      <c r="BI74" s="1268"/>
      <c r="BJ74" s="1268"/>
      <c r="BK74" s="1268"/>
      <c r="BL74" s="1268"/>
      <c r="BM74" s="1268"/>
      <c r="BN74" s="1268"/>
      <c r="BO74" s="1268"/>
      <c r="BP74" s="1266"/>
      <c r="BQ74" s="1266"/>
      <c r="BR74" s="1266"/>
      <c r="BS74" s="1266"/>
      <c r="BT74" s="1266"/>
      <c r="BU74" s="1266"/>
      <c r="BV74" s="1266"/>
      <c r="BW74" s="1266"/>
      <c r="BX74" s="1266"/>
      <c r="BY74" s="1266"/>
      <c r="BZ74" s="1266"/>
      <c r="CA74" s="1266"/>
      <c r="CB74" s="1266"/>
      <c r="CC74" s="1266"/>
      <c r="CD74" s="1266"/>
      <c r="CE74" s="1266"/>
      <c r="CF74" s="1266"/>
      <c r="CG74" s="1266"/>
      <c r="CH74" s="1266"/>
      <c r="CI74" s="1266"/>
      <c r="CJ74" s="1266"/>
      <c r="CK74" s="1266"/>
      <c r="CL74" s="1266"/>
      <c r="CM74" s="1266"/>
      <c r="CN74" s="1266"/>
      <c r="CO74" s="1266"/>
      <c r="CP74" s="1266"/>
      <c r="CQ74" s="1266"/>
      <c r="CR74" s="1266"/>
      <c r="CS74" s="1266"/>
      <c r="CT74" s="1266"/>
      <c r="CU74" s="1266"/>
      <c r="CV74" s="1266"/>
      <c r="CW74" s="1266"/>
      <c r="CX74" s="1266"/>
      <c r="CY74" s="1266"/>
      <c r="CZ74" s="1266"/>
      <c r="DA74" s="1266"/>
      <c r="DB74" s="1266"/>
      <c r="DC74" s="1266"/>
    </row>
    <row r="75" spans="2:107" ht="13" x14ac:dyDescent="0.2">
      <c r="B75" s="372"/>
      <c r="G75" s="1271"/>
      <c r="H75" s="1271"/>
      <c r="I75" s="1261"/>
      <c r="J75" s="1261"/>
      <c r="K75" s="1267"/>
      <c r="L75" s="1267"/>
      <c r="M75" s="1267"/>
      <c r="N75" s="1267"/>
      <c r="AM75" s="381"/>
      <c r="AN75" s="1268"/>
      <c r="AO75" s="1268"/>
      <c r="AP75" s="1268"/>
      <c r="AQ75" s="1268"/>
      <c r="AR75" s="1268"/>
      <c r="AS75" s="1268"/>
      <c r="AT75" s="1268"/>
      <c r="AU75" s="1268"/>
      <c r="AV75" s="1268"/>
      <c r="AW75" s="1268"/>
      <c r="AX75" s="1268"/>
      <c r="AY75" s="1268"/>
      <c r="AZ75" s="1268"/>
      <c r="BA75" s="1268"/>
      <c r="BB75" s="1268" t="s">
        <v>575</v>
      </c>
      <c r="BC75" s="1268"/>
      <c r="BD75" s="1268"/>
      <c r="BE75" s="1268"/>
      <c r="BF75" s="1268"/>
      <c r="BG75" s="1268"/>
      <c r="BH75" s="1268"/>
      <c r="BI75" s="1268"/>
      <c r="BJ75" s="1268"/>
      <c r="BK75" s="1268"/>
      <c r="BL75" s="1268"/>
      <c r="BM75" s="1268"/>
      <c r="BN75" s="1268"/>
      <c r="BO75" s="1268"/>
      <c r="BP75" s="1266">
        <v>8.6</v>
      </c>
      <c r="BQ75" s="1266"/>
      <c r="BR75" s="1266"/>
      <c r="BS75" s="1266"/>
      <c r="BT75" s="1266"/>
      <c r="BU75" s="1266"/>
      <c r="BV75" s="1266"/>
      <c r="BW75" s="1266"/>
      <c r="BX75" s="1266">
        <v>7.9</v>
      </c>
      <c r="BY75" s="1266"/>
      <c r="BZ75" s="1266"/>
      <c r="CA75" s="1266"/>
      <c r="CB75" s="1266"/>
      <c r="CC75" s="1266"/>
      <c r="CD75" s="1266"/>
      <c r="CE75" s="1266"/>
      <c r="CF75" s="1266">
        <v>7.3</v>
      </c>
      <c r="CG75" s="1266"/>
      <c r="CH75" s="1266"/>
      <c r="CI75" s="1266"/>
      <c r="CJ75" s="1266"/>
      <c r="CK75" s="1266"/>
      <c r="CL75" s="1266"/>
      <c r="CM75" s="1266"/>
      <c r="CN75" s="1266">
        <v>7.5</v>
      </c>
      <c r="CO75" s="1266"/>
      <c r="CP75" s="1266"/>
      <c r="CQ75" s="1266"/>
      <c r="CR75" s="1266"/>
      <c r="CS75" s="1266"/>
      <c r="CT75" s="1266"/>
      <c r="CU75" s="1266"/>
      <c r="CV75" s="1266">
        <v>8</v>
      </c>
      <c r="CW75" s="1266"/>
      <c r="CX75" s="1266"/>
      <c r="CY75" s="1266"/>
      <c r="CZ75" s="1266"/>
      <c r="DA75" s="1266"/>
      <c r="DB75" s="1266"/>
      <c r="DC75" s="1266"/>
    </row>
    <row r="76" spans="2:107" ht="13" x14ac:dyDescent="0.2">
      <c r="B76" s="372"/>
      <c r="G76" s="1271"/>
      <c r="H76" s="1271"/>
      <c r="I76" s="1261"/>
      <c r="J76" s="1261"/>
      <c r="K76" s="1267"/>
      <c r="L76" s="1267"/>
      <c r="M76" s="1267"/>
      <c r="N76" s="1267"/>
      <c r="AM76" s="381"/>
      <c r="AN76" s="1268"/>
      <c r="AO76" s="1268"/>
      <c r="AP76" s="1268"/>
      <c r="AQ76" s="1268"/>
      <c r="AR76" s="1268"/>
      <c r="AS76" s="1268"/>
      <c r="AT76" s="1268"/>
      <c r="AU76" s="1268"/>
      <c r="AV76" s="1268"/>
      <c r="AW76" s="1268"/>
      <c r="AX76" s="1268"/>
      <c r="AY76" s="1268"/>
      <c r="AZ76" s="1268"/>
      <c r="BA76" s="1268"/>
      <c r="BB76" s="1268"/>
      <c r="BC76" s="1268"/>
      <c r="BD76" s="1268"/>
      <c r="BE76" s="1268"/>
      <c r="BF76" s="1268"/>
      <c r="BG76" s="1268"/>
      <c r="BH76" s="1268"/>
      <c r="BI76" s="1268"/>
      <c r="BJ76" s="1268"/>
      <c r="BK76" s="1268"/>
      <c r="BL76" s="1268"/>
      <c r="BM76" s="1268"/>
      <c r="BN76" s="1268"/>
      <c r="BO76" s="1268"/>
      <c r="BP76" s="1266"/>
      <c r="BQ76" s="1266"/>
      <c r="BR76" s="1266"/>
      <c r="BS76" s="1266"/>
      <c r="BT76" s="1266"/>
      <c r="BU76" s="1266"/>
      <c r="BV76" s="1266"/>
      <c r="BW76" s="1266"/>
      <c r="BX76" s="1266"/>
      <c r="BY76" s="1266"/>
      <c r="BZ76" s="1266"/>
      <c r="CA76" s="1266"/>
      <c r="CB76" s="1266"/>
      <c r="CC76" s="1266"/>
      <c r="CD76" s="1266"/>
      <c r="CE76" s="1266"/>
      <c r="CF76" s="1266"/>
      <c r="CG76" s="1266"/>
      <c r="CH76" s="1266"/>
      <c r="CI76" s="1266"/>
      <c r="CJ76" s="1266"/>
      <c r="CK76" s="1266"/>
      <c r="CL76" s="1266"/>
      <c r="CM76" s="1266"/>
      <c r="CN76" s="1266"/>
      <c r="CO76" s="1266"/>
      <c r="CP76" s="1266"/>
      <c r="CQ76" s="1266"/>
      <c r="CR76" s="1266"/>
      <c r="CS76" s="1266"/>
      <c r="CT76" s="1266"/>
      <c r="CU76" s="1266"/>
      <c r="CV76" s="1266"/>
      <c r="CW76" s="1266"/>
      <c r="CX76" s="1266"/>
      <c r="CY76" s="1266"/>
      <c r="CZ76" s="1266"/>
      <c r="DA76" s="1266"/>
      <c r="DB76" s="1266"/>
      <c r="DC76" s="1266"/>
    </row>
    <row r="77" spans="2:107" ht="13" x14ac:dyDescent="0.2">
      <c r="B77" s="372"/>
      <c r="G77" s="1261"/>
      <c r="H77" s="1261"/>
      <c r="I77" s="1261"/>
      <c r="J77" s="1261"/>
      <c r="K77" s="1272"/>
      <c r="L77" s="1272"/>
      <c r="M77" s="1272"/>
      <c r="N77" s="1272"/>
      <c r="AN77" s="1265" t="s">
        <v>572</v>
      </c>
      <c r="AO77" s="1265"/>
      <c r="AP77" s="1265"/>
      <c r="AQ77" s="1265"/>
      <c r="AR77" s="1265"/>
      <c r="AS77" s="1265"/>
      <c r="AT77" s="1265"/>
      <c r="AU77" s="1265"/>
      <c r="AV77" s="1265"/>
      <c r="AW77" s="1265"/>
      <c r="AX77" s="1265"/>
      <c r="AY77" s="1265"/>
      <c r="AZ77" s="1265"/>
      <c r="BA77" s="1265"/>
      <c r="BB77" s="1268" t="s">
        <v>570</v>
      </c>
      <c r="BC77" s="1268"/>
      <c r="BD77" s="1268"/>
      <c r="BE77" s="1268"/>
      <c r="BF77" s="1268"/>
      <c r="BG77" s="1268"/>
      <c r="BH77" s="1268"/>
      <c r="BI77" s="1268"/>
      <c r="BJ77" s="1268"/>
      <c r="BK77" s="1268"/>
      <c r="BL77" s="1268"/>
      <c r="BM77" s="1268"/>
      <c r="BN77" s="1268"/>
      <c r="BO77" s="1268"/>
      <c r="BP77" s="1266">
        <v>27.8</v>
      </c>
      <c r="BQ77" s="1266"/>
      <c r="BR77" s="1266"/>
      <c r="BS77" s="1266"/>
      <c r="BT77" s="1266"/>
      <c r="BU77" s="1266"/>
      <c r="BV77" s="1266"/>
      <c r="BW77" s="1266"/>
      <c r="BX77" s="1266">
        <v>19</v>
      </c>
      <c r="BY77" s="1266"/>
      <c r="BZ77" s="1266"/>
      <c r="CA77" s="1266"/>
      <c r="CB77" s="1266"/>
      <c r="CC77" s="1266"/>
      <c r="CD77" s="1266"/>
      <c r="CE77" s="1266"/>
      <c r="CF77" s="1266">
        <v>4</v>
      </c>
      <c r="CG77" s="1266"/>
      <c r="CH77" s="1266"/>
      <c r="CI77" s="1266"/>
      <c r="CJ77" s="1266"/>
      <c r="CK77" s="1266"/>
      <c r="CL77" s="1266"/>
      <c r="CM77" s="1266"/>
      <c r="CN77" s="1266">
        <v>0.4</v>
      </c>
      <c r="CO77" s="1266"/>
      <c r="CP77" s="1266"/>
      <c r="CQ77" s="1266"/>
      <c r="CR77" s="1266"/>
      <c r="CS77" s="1266"/>
      <c r="CT77" s="1266"/>
      <c r="CU77" s="1266"/>
      <c r="CV77" s="1266">
        <v>9.8000000000000007</v>
      </c>
      <c r="CW77" s="1266"/>
      <c r="CX77" s="1266"/>
      <c r="CY77" s="1266"/>
      <c r="CZ77" s="1266"/>
      <c r="DA77" s="1266"/>
      <c r="DB77" s="1266"/>
      <c r="DC77" s="1266"/>
    </row>
    <row r="78" spans="2:107" ht="13" x14ac:dyDescent="0.2">
      <c r="B78" s="372"/>
      <c r="G78" s="1261"/>
      <c r="H78" s="1261"/>
      <c r="I78" s="1261"/>
      <c r="J78" s="1261"/>
      <c r="K78" s="1272"/>
      <c r="L78" s="1272"/>
      <c r="M78" s="1272"/>
      <c r="N78" s="1272"/>
      <c r="AN78" s="1265"/>
      <c r="AO78" s="1265"/>
      <c r="AP78" s="1265"/>
      <c r="AQ78" s="1265"/>
      <c r="AR78" s="1265"/>
      <c r="AS78" s="1265"/>
      <c r="AT78" s="1265"/>
      <c r="AU78" s="1265"/>
      <c r="AV78" s="1265"/>
      <c r="AW78" s="1265"/>
      <c r="AX78" s="1265"/>
      <c r="AY78" s="1265"/>
      <c r="AZ78" s="1265"/>
      <c r="BA78" s="1265"/>
      <c r="BB78" s="1268"/>
      <c r="BC78" s="1268"/>
      <c r="BD78" s="1268"/>
      <c r="BE78" s="1268"/>
      <c r="BF78" s="1268"/>
      <c r="BG78" s="1268"/>
      <c r="BH78" s="1268"/>
      <c r="BI78" s="1268"/>
      <c r="BJ78" s="1268"/>
      <c r="BK78" s="1268"/>
      <c r="BL78" s="1268"/>
      <c r="BM78" s="1268"/>
      <c r="BN78" s="1268"/>
      <c r="BO78" s="1268"/>
      <c r="BP78" s="1266"/>
      <c r="BQ78" s="1266"/>
      <c r="BR78" s="1266"/>
      <c r="BS78" s="1266"/>
      <c r="BT78" s="1266"/>
      <c r="BU78" s="1266"/>
      <c r="BV78" s="1266"/>
      <c r="BW78" s="1266"/>
      <c r="BX78" s="1266"/>
      <c r="BY78" s="1266"/>
      <c r="BZ78" s="1266"/>
      <c r="CA78" s="1266"/>
      <c r="CB78" s="1266"/>
      <c r="CC78" s="1266"/>
      <c r="CD78" s="1266"/>
      <c r="CE78" s="1266"/>
      <c r="CF78" s="1266"/>
      <c r="CG78" s="1266"/>
      <c r="CH78" s="1266"/>
      <c r="CI78" s="1266"/>
      <c r="CJ78" s="1266"/>
      <c r="CK78" s="1266"/>
      <c r="CL78" s="1266"/>
      <c r="CM78" s="1266"/>
      <c r="CN78" s="1266"/>
      <c r="CO78" s="1266"/>
      <c r="CP78" s="1266"/>
      <c r="CQ78" s="1266"/>
      <c r="CR78" s="1266"/>
      <c r="CS78" s="1266"/>
      <c r="CT78" s="1266"/>
      <c r="CU78" s="1266"/>
      <c r="CV78" s="1266"/>
      <c r="CW78" s="1266"/>
      <c r="CX78" s="1266"/>
      <c r="CY78" s="1266"/>
      <c r="CZ78" s="1266"/>
      <c r="DA78" s="1266"/>
      <c r="DB78" s="1266"/>
      <c r="DC78" s="1266"/>
    </row>
    <row r="79" spans="2:107" ht="13" x14ac:dyDescent="0.2">
      <c r="B79" s="372"/>
      <c r="G79" s="1261"/>
      <c r="H79" s="1261"/>
      <c r="I79" s="1270"/>
      <c r="J79" s="1270"/>
      <c r="K79" s="1273"/>
      <c r="L79" s="1273"/>
      <c r="M79" s="1273"/>
      <c r="N79" s="1273"/>
      <c r="AN79" s="1265"/>
      <c r="AO79" s="1265"/>
      <c r="AP79" s="1265"/>
      <c r="AQ79" s="1265"/>
      <c r="AR79" s="1265"/>
      <c r="AS79" s="1265"/>
      <c r="AT79" s="1265"/>
      <c r="AU79" s="1265"/>
      <c r="AV79" s="1265"/>
      <c r="AW79" s="1265"/>
      <c r="AX79" s="1265"/>
      <c r="AY79" s="1265"/>
      <c r="AZ79" s="1265"/>
      <c r="BA79" s="1265"/>
      <c r="BB79" s="1268" t="s">
        <v>575</v>
      </c>
      <c r="BC79" s="1268"/>
      <c r="BD79" s="1268"/>
      <c r="BE79" s="1268"/>
      <c r="BF79" s="1268"/>
      <c r="BG79" s="1268"/>
      <c r="BH79" s="1268"/>
      <c r="BI79" s="1268"/>
      <c r="BJ79" s="1268"/>
      <c r="BK79" s="1268"/>
      <c r="BL79" s="1268"/>
      <c r="BM79" s="1268"/>
      <c r="BN79" s="1268"/>
      <c r="BO79" s="1268"/>
      <c r="BP79" s="1266">
        <v>7.5</v>
      </c>
      <c r="BQ79" s="1266"/>
      <c r="BR79" s="1266"/>
      <c r="BS79" s="1266"/>
      <c r="BT79" s="1266"/>
      <c r="BU79" s="1266"/>
      <c r="BV79" s="1266"/>
      <c r="BW79" s="1266"/>
      <c r="BX79" s="1266">
        <v>8</v>
      </c>
      <c r="BY79" s="1266"/>
      <c r="BZ79" s="1266"/>
      <c r="CA79" s="1266"/>
      <c r="CB79" s="1266"/>
      <c r="CC79" s="1266"/>
      <c r="CD79" s="1266"/>
      <c r="CE79" s="1266"/>
      <c r="CF79" s="1266">
        <v>8</v>
      </c>
      <c r="CG79" s="1266"/>
      <c r="CH79" s="1266"/>
      <c r="CI79" s="1266"/>
      <c r="CJ79" s="1266"/>
      <c r="CK79" s="1266"/>
      <c r="CL79" s="1266"/>
      <c r="CM79" s="1266"/>
      <c r="CN79" s="1266">
        <v>8.3000000000000007</v>
      </c>
      <c r="CO79" s="1266"/>
      <c r="CP79" s="1266"/>
      <c r="CQ79" s="1266"/>
      <c r="CR79" s="1266"/>
      <c r="CS79" s="1266"/>
      <c r="CT79" s="1266"/>
      <c r="CU79" s="1266"/>
      <c r="CV79" s="1266">
        <v>8.6</v>
      </c>
      <c r="CW79" s="1266"/>
      <c r="CX79" s="1266"/>
      <c r="CY79" s="1266"/>
      <c r="CZ79" s="1266"/>
      <c r="DA79" s="1266"/>
      <c r="DB79" s="1266"/>
      <c r="DC79" s="1266"/>
    </row>
    <row r="80" spans="2:107" ht="13" x14ac:dyDescent="0.2">
      <c r="B80" s="372"/>
      <c r="G80" s="1261"/>
      <c r="H80" s="1261"/>
      <c r="I80" s="1270"/>
      <c r="J80" s="1270"/>
      <c r="K80" s="1273"/>
      <c r="L80" s="1273"/>
      <c r="M80" s="1273"/>
      <c r="N80" s="1273"/>
      <c r="AN80" s="1265"/>
      <c r="AO80" s="1265"/>
      <c r="AP80" s="1265"/>
      <c r="AQ80" s="1265"/>
      <c r="AR80" s="1265"/>
      <c r="AS80" s="1265"/>
      <c r="AT80" s="1265"/>
      <c r="AU80" s="1265"/>
      <c r="AV80" s="1265"/>
      <c r="AW80" s="1265"/>
      <c r="AX80" s="1265"/>
      <c r="AY80" s="1265"/>
      <c r="AZ80" s="1265"/>
      <c r="BA80" s="1265"/>
      <c r="BB80" s="1268"/>
      <c r="BC80" s="1268"/>
      <c r="BD80" s="1268"/>
      <c r="BE80" s="1268"/>
      <c r="BF80" s="1268"/>
      <c r="BG80" s="1268"/>
      <c r="BH80" s="1268"/>
      <c r="BI80" s="1268"/>
      <c r="BJ80" s="1268"/>
      <c r="BK80" s="1268"/>
      <c r="BL80" s="1268"/>
      <c r="BM80" s="1268"/>
      <c r="BN80" s="1268"/>
      <c r="BO80" s="1268"/>
      <c r="BP80" s="1266"/>
      <c r="BQ80" s="1266"/>
      <c r="BR80" s="1266"/>
      <c r="BS80" s="1266"/>
      <c r="BT80" s="1266"/>
      <c r="BU80" s="1266"/>
      <c r="BV80" s="1266"/>
      <c r="BW80" s="1266"/>
      <c r="BX80" s="1266"/>
      <c r="BY80" s="1266"/>
      <c r="BZ80" s="1266"/>
      <c r="CA80" s="1266"/>
      <c r="CB80" s="1266"/>
      <c r="CC80" s="1266"/>
      <c r="CD80" s="1266"/>
      <c r="CE80" s="1266"/>
      <c r="CF80" s="1266"/>
      <c r="CG80" s="1266"/>
      <c r="CH80" s="1266"/>
      <c r="CI80" s="1266"/>
      <c r="CJ80" s="1266"/>
      <c r="CK80" s="1266"/>
      <c r="CL80" s="1266"/>
      <c r="CM80" s="1266"/>
      <c r="CN80" s="1266"/>
      <c r="CO80" s="1266"/>
      <c r="CP80" s="1266"/>
      <c r="CQ80" s="1266"/>
      <c r="CR80" s="1266"/>
      <c r="CS80" s="1266"/>
      <c r="CT80" s="1266"/>
      <c r="CU80" s="1266"/>
      <c r="CV80" s="1266"/>
      <c r="CW80" s="1266"/>
      <c r="CX80" s="1266"/>
      <c r="CY80" s="1266"/>
      <c r="CZ80" s="1266"/>
      <c r="DA80" s="1266"/>
      <c r="DB80" s="1266"/>
      <c r="DC80" s="1266"/>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bSNYKe7i/2TMFLklR5PNfs9sPbV7nxlWhpHV3HC87iPTHm9pZlvgTqb7332bJyb1y4ocUwq0npojdfYUiXXwCw==" saltValue="VT+frAu9wnZ7r2sk8tMsB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FA4C9-E549-4012-BA91-F454D22C5429}">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476</v>
      </c>
    </row>
  </sheetData>
  <sheetProtection algorithmName="SHA-512" hashValue="LW4/lb6jCZr+U19PLgmsxltGk89Yx1dS6YtAk9ACv6MTB6+k2BUQpdwdWeNb3UK73f4yTOO7+UZ6HIQJd/pzsQ==" saltValue="wJXsVOoHW/V3QjfByEZLS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EC104-8F7C-4002-81D3-1B9042D2845F}">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476</v>
      </c>
    </row>
  </sheetData>
  <sheetProtection algorithmName="SHA-512" hashValue="jga7MTjP6DDuxeulWevVk4a7llB11Wxp3AKU53/zCiqdYf9wsGeGMPBkVQjMU8zoOrJBZ+MCtbAp8ETT059Hng==" saltValue="QUMAYEa0lBt/t38LV5O5w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525</v>
      </c>
      <c r="G2" s="139"/>
      <c r="H2" s="140"/>
    </row>
    <row r="3" spans="1:8" x14ac:dyDescent="0.2">
      <c r="A3" s="136" t="s">
        <v>518</v>
      </c>
      <c r="B3" s="141"/>
      <c r="C3" s="142"/>
      <c r="D3" s="143">
        <v>85608</v>
      </c>
      <c r="E3" s="144"/>
      <c r="F3" s="145">
        <v>70329</v>
      </c>
      <c r="G3" s="146"/>
      <c r="H3" s="147"/>
    </row>
    <row r="4" spans="1:8" x14ac:dyDescent="0.2">
      <c r="A4" s="148"/>
      <c r="B4" s="149"/>
      <c r="C4" s="150"/>
      <c r="D4" s="151">
        <v>60807</v>
      </c>
      <c r="E4" s="152"/>
      <c r="F4" s="153">
        <v>39403</v>
      </c>
      <c r="G4" s="154"/>
      <c r="H4" s="155"/>
    </row>
    <row r="5" spans="1:8" x14ac:dyDescent="0.2">
      <c r="A5" s="136" t="s">
        <v>520</v>
      </c>
      <c r="B5" s="141"/>
      <c r="C5" s="142"/>
      <c r="D5" s="143">
        <v>89035</v>
      </c>
      <c r="E5" s="144"/>
      <c r="F5" s="145">
        <v>71871</v>
      </c>
      <c r="G5" s="146"/>
      <c r="H5" s="147"/>
    </row>
    <row r="6" spans="1:8" x14ac:dyDescent="0.2">
      <c r="A6" s="148"/>
      <c r="B6" s="149"/>
      <c r="C6" s="150"/>
      <c r="D6" s="151">
        <v>60258</v>
      </c>
      <c r="E6" s="152"/>
      <c r="F6" s="153">
        <v>38232</v>
      </c>
      <c r="G6" s="154"/>
      <c r="H6" s="155"/>
    </row>
    <row r="7" spans="1:8" x14ac:dyDescent="0.2">
      <c r="A7" s="136" t="s">
        <v>521</v>
      </c>
      <c r="B7" s="141"/>
      <c r="C7" s="142"/>
      <c r="D7" s="143">
        <v>76677</v>
      </c>
      <c r="E7" s="144"/>
      <c r="F7" s="145">
        <v>71807</v>
      </c>
      <c r="G7" s="146"/>
      <c r="H7" s="147"/>
    </row>
    <row r="8" spans="1:8" x14ac:dyDescent="0.2">
      <c r="A8" s="148"/>
      <c r="B8" s="149"/>
      <c r="C8" s="150"/>
      <c r="D8" s="151">
        <v>44188</v>
      </c>
      <c r="E8" s="152"/>
      <c r="F8" s="153">
        <v>37333</v>
      </c>
      <c r="G8" s="154"/>
      <c r="H8" s="155"/>
    </row>
    <row r="9" spans="1:8" x14ac:dyDescent="0.2">
      <c r="A9" s="136" t="s">
        <v>522</v>
      </c>
      <c r="B9" s="141"/>
      <c r="C9" s="142"/>
      <c r="D9" s="143">
        <v>77736</v>
      </c>
      <c r="E9" s="144"/>
      <c r="F9" s="145">
        <v>80821</v>
      </c>
      <c r="G9" s="146"/>
      <c r="H9" s="147"/>
    </row>
    <row r="10" spans="1:8" x14ac:dyDescent="0.2">
      <c r="A10" s="148"/>
      <c r="B10" s="149"/>
      <c r="C10" s="150"/>
      <c r="D10" s="151">
        <v>52023</v>
      </c>
      <c r="E10" s="152"/>
      <c r="F10" s="153">
        <v>49586</v>
      </c>
      <c r="G10" s="154"/>
      <c r="H10" s="155"/>
    </row>
    <row r="11" spans="1:8" x14ac:dyDescent="0.2">
      <c r="A11" s="136" t="s">
        <v>523</v>
      </c>
      <c r="B11" s="141"/>
      <c r="C11" s="142"/>
      <c r="D11" s="143">
        <v>76550</v>
      </c>
      <c r="E11" s="144"/>
      <c r="F11" s="145">
        <v>79840</v>
      </c>
      <c r="G11" s="146"/>
      <c r="H11" s="147"/>
    </row>
    <row r="12" spans="1:8" x14ac:dyDescent="0.2">
      <c r="A12" s="148"/>
      <c r="B12" s="149"/>
      <c r="C12" s="156"/>
      <c r="D12" s="151">
        <v>45533</v>
      </c>
      <c r="E12" s="152"/>
      <c r="F12" s="153">
        <v>45238</v>
      </c>
      <c r="G12" s="154"/>
      <c r="H12" s="155"/>
    </row>
    <row r="13" spans="1:8" x14ac:dyDescent="0.2">
      <c r="A13" s="136"/>
      <c r="B13" s="141"/>
      <c r="C13" s="157"/>
      <c r="D13" s="158">
        <v>81121</v>
      </c>
      <c r="E13" s="159"/>
      <c r="F13" s="160">
        <v>74934</v>
      </c>
      <c r="G13" s="161"/>
      <c r="H13" s="147"/>
    </row>
    <row r="14" spans="1:8" x14ac:dyDescent="0.2">
      <c r="A14" s="148"/>
      <c r="B14" s="149"/>
      <c r="C14" s="150"/>
      <c r="D14" s="151">
        <v>52562</v>
      </c>
      <c r="E14" s="152"/>
      <c r="F14" s="153">
        <v>41958</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3.77</v>
      </c>
      <c r="C19" s="162">
        <f>ROUND(VALUE(SUBSTITUTE(実質収支比率等に係る経年分析!G$48,"▲","-")),2)</f>
        <v>4.6500000000000004</v>
      </c>
      <c r="D19" s="162">
        <f>ROUND(VALUE(SUBSTITUTE(実質収支比率等に係る経年分析!H$48,"▲","-")),2)</f>
        <v>4.63</v>
      </c>
      <c r="E19" s="162">
        <f>ROUND(VALUE(SUBSTITUTE(実質収支比率等に係る経年分析!I$48,"▲","-")),2)</f>
        <v>3.99</v>
      </c>
      <c r="F19" s="162">
        <f>ROUND(VALUE(SUBSTITUTE(実質収支比率等に係る経年分析!J$48,"▲","-")),2)</f>
        <v>3.89</v>
      </c>
    </row>
    <row r="20" spans="1:11" x14ac:dyDescent="0.2">
      <c r="A20" s="162" t="s">
        <v>53</v>
      </c>
      <c r="B20" s="162">
        <f>ROUND(VALUE(SUBSTITUTE(実質収支比率等に係る経年分析!F$47,"▲","-")),2)</f>
        <v>27.01</v>
      </c>
      <c r="C20" s="162">
        <f>ROUND(VALUE(SUBSTITUTE(実質収支比率等に係る経年分析!G$47,"▲","-")),2)</f>
        <v>29.16</v>
      </c>
      <c r="D20" s="162">
        <f>ROUND(VALUE(SUBSTITUTE(実質収支比率等に係る経年分析!H$47,"▲","-")),2)</f>
        <v>27.58</v>
      </c>
      <c r="E20" s="162">
        <f>ROUND(VALUE(SUBSTITUTE(実質収支比率等に係る経年分析!I$47,"▲","-")),2)</f>
        <v>26.12</v>
      </c>
      <c r="F20" s="162">
        <f>ROUND(VALUE(SUBSTITUTE(実質収支比率等に係る経年分析!J$47,"▲","-")),2)</f>
        <v>23.1</v>
      </c>
    </row>
    <row r="21" spans="1:11" x14ac:dyDescent="0.2">
      <c r="A21" s="162" t="s">
        <v>54</v>
      </c>
      <c r="B21" s="162">
        <f>IF(ISNUMBER(VALUE(SUBSTITUTE(実質収支比率等に係る経年分析!F$49,"▲","-"))),ROUND(VALUE(SUBSTITUTE(実質収支比率等に係る経年分析!F$49,"▲","-")),2),NA())</f>
        <v>-3.67</v>
      </c>
      <c r="C21" s="162">
        <f>IF(ISNUMBER(VALUE(SUBSTITUTE(実質収支比率等に係る経年分析!G$49,"▲","-"))),ROUND(VALUE(SUBSTITUTE(実質収支比率等に係る経年分析!G$49,"▲","-")),2),NA())</f>
        <v>3.5</v>
      </c>
      <c r="D21" s="162">
        <f>IF(ISNUMBER(VALUE(SUBSTITUTE(実質収支比率等に係る経年分析!H$49,"▲","-"))),ROUND(VALUE(SUBSTITUTE(実質収支比率等に係る経年分析!H$49,"▲","-")),2),NA())</f>
        <v>-2.52</v>
      </c>
      <c r="E21" s="162">
        <f>IF(ISNUMBER(VALUE(SUBSTITUTE(実質収支比率等に係る経年分析!I$49,"▲","-"))),ROUND(VALUE(SUBSTITUTE(実質収支比率等に係る経年分析!I$49,"▲","-")),2),NA())</f>
        <v>-2.2599999999999998</v>
      </c>
      <c r="F21" s="162">
        <f>IF(ISNUMBER(VALUE(SUBSTITUTE(実質収支比率等に係る経年分析!J$49,"▲","-"))),ROUND(VALUE(SUBSTITUTE(実質収支比率等に係る経年分析!J$49,"▲","-")),2),NA())</f>
        <v>-3.05</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病院事業会計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5.1100000000000003</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1.69</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1.99</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3.95</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2">
      <c r="A30" s="163" t="str">
        <f>IF(連結実質赤字比率に係る赤字・黒字の構成分析!C$40="",NA(),連結実質赤字比率に係る赤字・黒字の構成分析!C$40)</f>
        <v>診療所特別会計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0.1</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0.12</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0.11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7.0000000000000007E-2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0.05</v>
      </c>
    </row>
    <row r="31" spans="1:11" x14ac:dyDescent="0.2">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0.04</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0.04</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0.06</v>
      </c>
    </row>
    <row r="32" spans="1:11" x14ac:dyDescent="0.2">
      <c r="A32" s="163" t="str">
        <f>IF(連結実質赤字比率に係る赤字・黒字の構成分析!C$38="",NA(),連結実質赤字比率に係る赤字・黒字の構成分析!C$38)</f>
        <v>国民健康保険特別会計（事業勘定）</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0.49</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0.37</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0.32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0.31</v>
      </c>
    </row>
    <row r="33" spans="1:16" x14ac:dyDescent="0.2">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0.44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0.59</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1.06</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1.1200000000000001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0.32</v>
      </c>
    </row>
    <row r="34" spans="1:16" x14ac:dyDescent="0.2">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1.02</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1.61</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1.69</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1.88</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1.75</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3.77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4.6399999999999997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4.63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3.98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3.89</v>
      </c>
    </row>
    <row r="36" spans="1:16" x14ac:dyDescent="0.2">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9.35</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9.35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9.7100000000000009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9.0500000000000007</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8.3000000000000007</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5537</v>
      </c>
      <c r="E42" s="164"/>
      <c r="F42" s="164"/>
      <c r="G42" s="164">
        <f>'実質公債費比率（分子）の構造'!L$52</f>
        <v>5457</v>
      </c>
      <c r="H42" s="164"/>
      <c r="I42" s="164"/>
      <c r="J42" s="164">
        <f>'実質公債費比率（分子）の構造'!M$52</f>
        <v>5473</v>
      </c>
      <c r="K42" s="164"/>
      <c r="L42" s="164"/>
      <c r="M42" s="164">
        <f>'実質公債費比率（分子）の構造'!N$52</f>
        <v>5384</v>
      </c>
      <c r="N42" s="164"/>
      <c r="O42" s="164"/>
      <c r="P42" s="164">
        <f>'実質公債費比率（分子）の構造'!O$52</f>
        <v>5000</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77</v>
      </c>
      <c r="C44" s="164"/>
      <c r="D44" s="164"/>
      <c r="E44" s="164">
        <f>'実質公債費比率（分子）の構造'!L$50</f>
        <v>8</v>
      </c>
      <c r="F44" s="164"/>
      <c r="G44" s="164"/>
      <c r="H44" s="164">
        <f>'実質公債費比率（分子）の構造'!M$50</f>
        <v>14</v>
      </c>
      <c r="I44" s="164"/>
      <c r="J44" s="164"/>
      <c r="K44" s="164">
        <f>'実質公債費比率（分子）の構造'!N$50</f>
        <v>24</v>
      </c>
      <c r="L44" s="164"/>
      <c r="M44" s="164"/>
      <c r="N44" s="164">
        <f>'実質公債費比率（分子）の構造'!O$50</f>
        <v>32</v>
      </c>
      <c r="O44" s="164"/>
      <c r="P44" s="164"/>
    </row>
    <row r="45" spans="1:16" x14ac:dyDescent="0.2">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2">
      <c r="A46" s="164" t="s">
        <v>64</v>
      </c>
      <c r="B46" s="164">
        <f>'実質公債費比率（分子）の構造'!K$48</f>
        <v>1890</v>
      </c>
      <c r="C46" s="164"/>
      <c r="D46" s="164"/>
      <c r="E46" s="164">
        <f>'実質公債費比率（分子）の構造'!L$48</f>
        <v>2001</v>
      </c>
      <c r="F46" s="164"/>
      <c r="G46" s="164"/>
      <c r="H46" s="164">
        <f>'実質公債費比率（分子）の構造'!M$48</f>
        <v>1890</v>
      </c>
      <c r="I46" s="164"/>
      <c r="J46" s="164"/>
      <c r="K46" s="164">
        <f>'実質公債費比率（分子）の構造'!N$48</f>
        <v>1815</v>
      </c>
      <c r="L46" s="164"/>
      <c r="M46" s="164"/>
      <c r="N46" s="164">
        <f>'実質公債費比率（分子）の構造'!O$48</f>
        <v>1805</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5187</v>
      </c>
      <c r="C49" s="164"/>
      <c r="D49" s="164"/>
      <c r="E49" s="164">
        <f>'実質公債費比率（分子）の構造'!L$45</f>
        <v>5007</v>
      </c>
      <c r="F49" s="164"/>
      <c r="G49" s="164"/>
      <c r="H49" s="164">
        <f>'実質公債費比率（分子）の構造'!M$45</f>
        <v>5227</v>
      </c>
      <c r="I49" s="164"/>
      <c r="J49" s="164"/>
      <c r="K49" s="164">
        <f>'実質公債費比率（分子）の構造'!N$45</f>
        <v>5249</v>
      </c>
      <c r="L49" s="164"/>
      <c r="M49" s="164"/>
      <c r="N49" s="164">
        <f>'実質公債費比率（分子）の構造'!O$45</f>
        <v>5084</v>
      </c>
      <c r="O49" s="164"/>
      <c r="P49" s="164"/>
    </row>
    <row r="50" spans="1:16" x14ac:dyDescent="0.2">
      <c r="A50" s="164" t="s">
        <v>67</v>
      </c>
      <c r="B50" s="164" t="e">
        <f>NA()</f>
        <v>#N/A</v>
      </c>
      <c r="C50" s="164">
        <f>IF(ISNUMBER('実質公債費比率（分子）の構造'!K$53),'実質公債費比率（分子）の構造'!K$53,NA())</f>
        <v>1617</v>
      </c>
      <c r="D50" s="164" t="e">
        <f>NA()</f>
        <v>#N/A</v>
      </c>
      <c r="E50" s="164" t="e">
        <f>NA()</f>
        <v>#N/A</v>
      </c>
      <c r="F50" s="164">
        <f>IF(ISNUMBER('実質公債費比率（分子）の構造'!L$53),'実質公債費比率（分子）の構造'!L$53,NA())</f>
        <v>1559</v>
      </c>
      <c r="G50" s="164" t="e">
        <f>NA()</f>
        <v>#N/A</v>
      </c>
      <c r="H50" s="164" t="e">
        <f>NA()</f>
        <v>#N/A</v>
      </c>
      <c r="I50" s="164">
        <f>IF(ISNUMBER('実質公債費比率（分子）の構造'!M$53),'実質公債費比率（分子）の構造'!M$53,NA())</f>
        <v>1658</v>
      </c>
      <c r="J50" s="164" t="e">
        <f>NA()</f>
        <v>#N/A</v>
      </c>
      <c r="K50" s="164" t="e">
        <f>NA()</f>
        <v>#N/A</v>
      </c>
      <c r="L50" s="164">
        <f>IF(ISNUMBER('実質公債費比率（分子）の構造'!N$53),'実質公債費比率（分子）の構造'!N$53,NA())</f>
        <v>1704</v>
      </c>
      <c r="M50" s="164" t="e">
        <f>NA()</f>
        <v>#N/A</v>
      </c>
      <c r="N50" s="164" t="e">
        <f>NA()</f>
        <v>#N/A</v>
      </c>
      <c r="O50" s="164">
        <f>IF(ISNUMBER('実質公債費比率（分子）の構造'!O$53),'実質公債費比率（分子）の構造'!O$53,NA())</f>
        <v>1921</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51143</v>
      </c>
      <c r="E56" s="163"/>
      <c r="F56" s="163"/>
      <c r="G56" s="163">
        <f>'将来負担比率（分子）の構造'!J$52</f>
        <v>50386</v>
      </c>
      <c r="H56" s="163"/>
      <c r="I56" s="163"/>
      <c r="J56" s="163">
        <f>'将来負担比率（分子）の構造'!K$52</f>
        <v>47028</v>
      </c>
      <c r="K56" s="163"/>
      <c r="L56" s="163"/>
      <c r="M56" s="163">
        <f>'将来負担比率（分子）の構造'!L$52</f>
        <v>45045</v>
      </c>
      <c r="N56" s="163"/>
      <c r="O56" s="163"/>
      <c r="P56" s="163">
        <f>'将来負担比率（分子）の構造'!M$52</f>
        <v>42513</v>
      </c>
    </row>
    <row r="57" spans="1:16" x14ac:dyDescent="0.2">
      <c r="A57" s="163" t="s">
        <v>42</v>
      </c>
      <c r="B57" s="163"/>
      <c r="C57" s="163"/>
      <c r="D57" s="163">
        <f>'将来負担比率（分子）の構造'!I$51</f>
        <v>234</v>
      </c>
      <c r="E57" s="163"/>
      <c r="F57" s="163"/>
      <c r="G57" s="163">
        <f>'将来負担比率（分子）の構造'!J$51</f>
        <v>178</v>
      </c>
      <c r="H57" s="163"/>
      <c r="I57" s="163"/>
      <c r="J57" s="163">
        <f>'将来負担比率（分子）の構造'!K$51</f>
        <v>134</v>
      </c>
      <c r="K57" s="163"/>
      <c r="L57" s="163"/>
      <c r="M57" s="163">
        <f>'将来負担比率（分子）の構造'!L$51</f>
        <v>92</v>
      </c>
      <c r="N57" s="163"/>
      <c r="O57" s="163"/>
      <c r="P57" s="163">
        <f>'将来負担比率（分子）の構造'!M$51</f>
        <v>53</v>
      </c>
    </row>
    <row r="58" spans="1:16" x14ac:dyDescent="0.2">
      <c r="A58" s="163" t="s">
        <v>41</v>
      </c>
      <c r="B58" s="163"/>
      <c r="C58" s="163"/>
      <c r="D58" s="163">
        <f>'将来負担比率（分子）の構造'!I$50</f>
        <v>18625</v>
      </c>
      <c r="E58" s="163"/>
      <c r="F58" s="163"/>
      <c r="G58" s="163">
        <f>'将来負担比率（分子）の構造'!J$50</f>
        <v>19391</v>
      </c>
      <c r="H58" s="163"/>
      <c r="I58" s="163"/>
      <c r="J58" s="163">
        <f>'将来負担比率（分子）の構造'!K$50</f>
        <v>19166</v>
      </c>
      <c r="K58" s="163"/>
      <c r="L58" s="163"/>
      <c r="M58" s="163">
        <f>'将来負担比率（分子）の構造'!L$50</f>
        <v>16313</v>
      </c>
      <c r="N58" s="163"/>
      <c r="O58" s="163"/>
      <c r="P58" s="163">
        <f>'将来負担比率（分子）の構造'!M$50</f>
        <v>14482</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f>'将来負担比率（分子）の構造'!I$46</f>
        <v>12</v>
      </c>
      <c r="C61" s="163"/>
      <c r="D61" s="163"/>
      <c r="E61" s="163">
        <f>'将来負担比率（分子）の構造'!J$46</f>
        <v>4</v>
      </c>
      <c r="F61" s="163"/>
      <c r="G61" s="163"/>
      <c r="H61" s="163" t="str">
        <f>'将来負担比率（分子）の構造'!K$46</f>
        <v>-</v>
      </c>
      <c r="I61" s="163"/>
      <c r="J61" s="163"/>
      <c r="K61" s="163">
        <f>'将来負担比率（分子）の構造'!L$46</f>
        <v>70</v>
      </c>
      <c r="L61" s="163"/>
      <c r="M61" s="163"/>
      <c r="N61" s="163" t="str">
        <f>'将来負担比率（分子）の構造'!M$46</f>
        <v>-</v>
      </c>
      <c r="O61" s="163"/>
      <c r="P61" s="163"/>
    </row>
    <row r="62" spans="1:16" x14ac:dyDescent="0.2">
      <c r="A62" s="163" t="s">
        <v>35</v>
      </c>
      <c r="B62" s="163">
        <f>'将来負担比率（分子）の構造'!I$45</f>
        <v>8424</v>
      </c>
      <c r="C62" s="163"/>
      <c r="D62" s="163"/>
      <c r="E62" s="163">
        <f>'将来負担比率（分子）の構造'!J$45</f>
        <v>7713</v>
      </c>
      <c r="F62" s="163"/>
      <c r="G62" s="163"/>
      <c r="H62" s="163">
        <f>'将来負担比率（分子）の構造'!K$45</f>
        <v>7335</v>
      </c>
      <c r="I62" s="163"/>
      <c r="J62" s="163"/>
      <c r="K62" s="163">
        <f>'将来負担比率（分子）の構造'!L$45</f>
        <v>7283</v>
      </c>
      <c r="L62" s="163"/>
      <c r="M62" s="163"/>
      <c r="N62" s="163">
        <f>'将来負担比率（分子）の構造'!M$45</f>
        <v>7647</v>
      </c>
      <c r="O62" s="163"/>
      <c r="P62" s="163"/>
    </row>
    <row r="63" spans="1:16" x14ac:dyDescent="0.2">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2">
      <c r="A64" s="163" t="s">
        <v>33</v>
      </c>
      <c r="B64" s="163">
        <f>'将来負担比率（分子）の構造'!I$43</f>
        <v>25994</v>
      </c>
      <c r="C64" s="163"/>
      <c r="D64" s="163"/>
      <c r="E64" s="163">
        <f>'将来負担比率（分子）の構造'!J$43</f>
        <v>22128</v>
      </c>
      <c r="F64" s="163"/>
      <c r="G64" s="163"/>
      <c r="H64" s="163">
        <f>'将来負担比率（分子）の構造'!K$43</f>
        <v>18174</v>
      </c>
      <c r="I64" s="163"/>
      <c r="J64" s="163"/>
      <c r="K64" s="163">
        <f>'将来負担比率（分子）の構造'!L$43</f>
        <v>17024</v>
      </c>
      <c r="L64" s="163"/>
      <c r="M64" s="163"/>
      <c r="N64" s="163">
        <f>'将来負担比率（分子）の構造'!M$43</f>
        <v>17520</v>
      </c>
      <c r="O64" s="163"/>
      <c r="P64" s="163"/>
    </row>
    <row r="65" spans="1:16" x14ac:dyDescent="0.2">
      <c r="A65" s="163" t="s">
        <v>32</v>
      </c>
      <c r="B65" s="163">
        <f>'将来負担比率（分子）の構造'!I$42</f>
        <v>39</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45353</v>
      </c>
      <c r="C66" s="163"/>
      <c r="D66" s="163"/>
      <c r="E66" s="163">
        <f>'将来負担比率（分子）の構造'!J$41</f>
        <v>45528</v>
      </c>
      <c r="F66" s="163"/>
      <c r="G66" s="163"/>
      <c r="H66" s="163">
        <f>'将来負担比率（分子）の構造'!K$41</f>
        <v>43255</v>
      </c>
      <c r="I66" s="163"/>
      <c r="J66" s="163"/>
      <c r="K66" s="163">
        <f>'将来負担比率（分子）の構造'!L$41</f>
        <v>40776</v>
      </c>
      <c r="L66" s="163"/>
      <c r="M66" s="163"/>
      <c r="N66" s="163">
        <f>'将来負担比率（分子）の構造'!M$41</f>
        <v>38461</v>
      </c>
      <c r="O66" s="163"/>
      <c r="P66" s="163"/>
    </row>
    <row r="67" spans="1:16" x14ac:dyDescent="0.2">
      <c r="A67" s="163" t="s">
        <v>71</v>
      </c>
      <c r="B67" s="163" t="e">
        <f>NA()</f>
        <v>#N/A</v>
      </c>
      <c r="C67" s="163">
        <f>IF(ISNUMBER('将来負担比率（分子）の構造'!I$53), IF('将来負担比率（分子）の構造'!I$53 &lt; 0, 0, '将来負担比率（分子）の構造'!I$53), NA())</f>
        <v>9820</v>
      </c>
      <c r="D67" s="163" t="e">
        <f>NA()</f>
        <v>#N/A</v>
      </c>
      <c r="E67" s="163" t="e">
        <f>NA()</f>
        <v>#N/A</v>
      </c>
      <c r="F67" s="163">
        <f>IF(ISNUMBER('将来負担比率（分子）の構造'!J$53), IF('将来負担比率（分子）の構造'!J$53 &lt; 0, 0, '将来負担比率（分子）の構造'!J$53), NA())</f>
        <v>5420</v>
      </c>
      <c r="G67" s="163" t="e">
        <f>NA()</f>
        <v>#N/A</v>
      </c>
      <c r="H67" s="163" t="e">
        <f>NA()</f>
        <v>#N/A</v>
      </c>
      <c r="I67" s="163">
        <f>IF(ISNUMBER('将来負担比率（分子）の構造'!K$53), IF('将来負担比率（分子）の構造'!K$53 &lt; 0, 0, '将来負担比率（分子）の構造'!K$53), NA())</f>
        <v>2436</v>
      </c>
      <c r="J67" s="163" t="e">
        <f>NA()</f>
        <v>#N/A</v>
      </c>
      <c r="K67" s="163" t="e">
        <f>NA()</f>
        <v>#N/A</v>
      </c>
      <c r="L67" s="163">
        <f>IF(ISNUMBER('将来負担比率（分子）の構造'!L$53), IF('将来負担比率（分子）の構造'!L$53 &lt; 0, 0, '将来負担比率（分子）の構造'!L$53), NA())</f>
        <v>3703</v>
      </c>
      <c r="M67" s="163" t="e">
        <f>NA()</f>
        <v>#N/A</v>
      </c>
      <c r="N67" s="163" t="e">
        <f>NA()</f>
        <v>#N/A</v>
      </c>
      <c r="O67" s="163">
        <f>IF(ISNUMBER('将来負担比率（分子）の構造'!M$53), IF('将来負担比率（分子）の構造'!M$53 &lt; 0, 0, '将来負担比率（分子）の構造'!M$53), NA())</f>
        <v>6580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7463</v>
      </c>
      <c r="C72" s="167">
        <f>基金残高に係る経年分析!G55</f>
        <v>7033</v>
      </c>
      <c r="D72" s="167">
        <f>基金残高に係る経年分析!H55</f>
        <v>6234</v>
      </c>
    </row>
    <row r="73" spans="1:16" x14ac:dyDescent="0.2">
      <c r="A73" s="166" t="s">
        <v>74</v>
      </c>
      <c r="B73" s="167">
        <f>基金残高に係る経年分析!F56</f>
        <v>3657</v>
      </c>
      <c r="C73" s="167">
        <f>基金残高に係る経年分析!G56</f>
        <v>3124</v>
      </c>
      <c r="D73" s="167">
        <f>基金残高に係る経年分析!H56</f>
        <v>2557</v>
      </c>
    </row>
    <row r="74" spans="1:16" x14ac:dyDescent="0.2">
      <c r="A74" s="166" t="s">
        <v>75</v>
      </c>
      <c r="B74" s="167">
        <f>基金残高に係る経年分析!F57</f>
        <v>10618</v>
      </c>
      <c r="C74" s="167">
        <f>基金残高に係る経年分析!G57</f>
        <v>8743</v>
      </c>
      <c r="D74" s="167">
        <f>基金残高に係る経年分析!H57</f>
        <v>8035</v>
      </c>
    </row>
  </sheetData>
  <sheetProtection algorithmName="SHA-512" hashValue="EkLCYAHrf3XpsI18WK+fsNph46t5H3l+gL/3Bo8x7y4/eHb4qhqNPuug5gxBoQK28pTRiIGhUr1ItEIj7US8fg==" saltValue="EfK4PSE2jU6pQJXD1hwnU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cp:lastPrinted>2026-03-10T07:48:00Z</cp:lastPrinted>
  <dcterms:created xsi:type="dcterms:W3CDTF">2026-02-23T04:36:41Z</dcterms:created>
  <dcterms:modified xsi:type="dcterms:W3CDTF">2026-10-16T04:13:35Z</dcterms:modified>
  <cp:category/>
</cp:coreProperties>
</file>